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p.pennanen/Desktop/JyvaskylaDepotOpt/data/"/>
    </mc:Choice>
  </mc:AlternateContent>
  <xr:revisionPtr revIDLastSave="0" documentId="13_ncr:1_{EC4D956F-6A7A-6A4A-9EE7-3190848F7C4A}" xr6:coauthVersionLast="47" xr6:coauthVersionMax="47" xr10:uidLastSave="{00000000-0000-0000-0000-000000000000}"/>
  <bookViews>
    <workbookView xWindow="0" yWindow="0" windowWidth="38400" windowHeight="21600" xr2:uid="{84ACDC1D-1DBF-4327-8300-BF0763510A56}"/>
  </bookViews>
  <sheets>
    <sheet name="Su_7.1alk_KAJSYK24_KA_Autonsijo" sheetId="1" r:id="rId1"/>
    <sheet name="Aloitusajat" sheetId="3" r:id="rId2"/>
    <sheet name="Lopetusajat" sheetId="4" r:id="rId3"/>
    <sheet name="Välilataukset" sheetId="5" r:id="rId4"/>
    <sheet name="Välilatauspaikat" sheetId="6" r:id="rId5"/>
    <sheet name="Kooste" sheetId="7" r:id="rId6"/>
  </sheets>
  <definedNames>
    <definedName name="_xlnm._FilterDatabase" localSheetId="1" hidden="1">Aloitusajat!$A$1:$R$53</definedName>
    <definedName name="_xlnm._FilterDatabase" localSheetId="2" hidden="1">Lopetusajat!$A$1:$R$53</definedName>
    <definedName name="_xlnm._FilterDatabase" localSheetId="0" hidden="1">'Su_7.1alk_KAJSYK24_KA_Autonsijo'!$A$1:$S$900</definedName>
    <definedName name="_xlnm._FilterDatabase" localSheetId="3" hidden="1">Välilataukset!$A$1:$R$914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V504" i="5"/>
  <c r="V517" i="5"/>
  <c r="V541" i="5"/>
  <c r="V657" i="5"/>
  <c r="V658" i="5"/>
  <c r="V681" i="5"/>
  <c r="V767" i="5"/>
  <c r="V769" i="5"/>
  <c r="V839" i="5"/>
  <c r="V859" i="5"/>
  <c r="V863" i="5"/>
  <c r="T30" i="5"/>
  <c r="T31" i="5"/>
  <c r="T124" i="5"/>
  <c r="T211" i="5"/>
  <c r="T220" i="5"/>
  <c r="T234" i="5"/>
  <c r="T259" i="5"/>
  <c r="T286" i="5"/>
  <c r="T300" i="5"/>
  <c r="T437" i="5"/>
  <c r="T442" i="5"/>
  <c r="T449" i="5"/>
  <c r="T509" i="5"/>
  <c r="T536" i="5"/>
  <c r="T696" i="5"/>
  <c r="T718" i="5"/>
  <c r="T719" i="5"/>
  <c r="T887" i="5"/>
  <c r="T888" i="5"/>
  <c r="T897" i="5"/>
  <c r="T898" i="5"/>
  <c r="U581" i="5"/>
  <c r="U340" i="5"/>
  <c r="S34" i="5"/>
  <c r="T34" i="5" s="1"/>
  <c r="S35" i="5"/>
  <c r="V35" i="5" s="1"/>
  <c r="S36" i="5"/>
  <c r="T36" i="5" s="1"/>
  <c r="S37" i="5"/>
  <c r="V37" i="5" s="1"/>
  <c r="S38" i="5"/>
  <c r="S39" i="5"/>
  <c r="S40" i="5"/>
  <c r="S41" i="5"/>
  <c r="S10" i="5"/>
  <c r="S11" i="5"/>
  <c r="S12" i="5"/>
  <c r="S13" i="5"/>
  <c r="S14" i="5"/>
  <c r="S15" i="5"/>
  <c r="S16" i="5"/>
  <c r="S17" i="5"/>
  <c r="V17" i="5" s="1"/>
  <c r="S18" i="5"/>
  <c r="S19" i="5"/>
  <c r="S6" i="5"/>
  <c r="S7" i="5"/>
  <c r="S8" i="5"/>
  <c r="S9" i="5"/>
  <c r="S2" i="5"/>
  <c r="S3" i="5"/>
  <c r="S4" i="5"/>
  <c r="S5" i="5"/>
  <c r="V5" i="5" s="1"/>
  <c r="S861" i="5"/>
  <c r="V861" i="5" s="1"/>
  <c r="S862" i="5"/>
  <c r="S863" i="5"/>
  <c r="S864" i="5"/>
  <c r="V864" i="5" s="1"/>
  <c r="S865" i="5"/>
  <c r="S866" i="5"/>
  <c r="S867" i="5"/>
  <c r="T867" i="5" s="1"/>
  <c r="S868" i="5"/>
  <c r="S869" i="5"/>
  <c r="S870" i="5"/>
  <c r="S871" i="5"/>
  <c r="S872" i="5"/>
  <c r="T872" i="5" s="1"/>
  <c r="S873" i="5"/>
  <c r="V873" i="5" s="1"/>
  <c r="S874" i="5"/>
  <c r="V874" i="5" s="1"/>
  <c r="S875" i="5"/>
  <c r="V875" i="5" s="1"/>
  <c r="S876" i="5"/>
  <c r="S877" i="5"/>
  <c r="T877" i="5" s="1"/>
  <c r="S878" i="5"/>
  <c r="S879" i="5"/>
  <c r="S880" i="5"/>
  <c r="S835" i="5"/>
  <c r="S836" i="5"/>
  <c r="V836" i="5" s="1"/>
  <c r="S837" i="5"/>
  <c r="S838" i="5"/>
  <c r="U838" i="5" s="1"/>
  <c r="S839" i="5"/>
  <c r="T839" i="5" s="1"/>
  <c r="S840" i="5"/>
  <c r="S841" i="5"/>
  <c r="T841" i="5" s="1"/>
  <c r="S842" i="5"/>
  <c r="V842" i="5" s="1"/>
  <c r="S843" i="5"/>
  <c r="S844" i="5"/>
  <c r="S845" i="5"/>
  <c r="S846" i="5"/>
  <c r="S847" i="5"/>
  <c r="S848" i="5"/>
  <c r="V848" i="5" s="1"/>
  <c r="S849" i="5"/>
  <c r="V849" i="5" s="1"/>
  <c r="S850" i="5"/>
  <c r="V850" i="5" s="1"/>
  <c r="S851" i="5"/>
  <c r="V851" i="5" s="1"/>
  <c r="S852" i="5"/>
  <c r="V852" i="5" s="1"/>
  <c r="S853" i="5"/>
  <c r="S854" i="5"/>
  <c r="T854" i="5" s="1"/>
  <c r="S855" i="5"/>
  <c r="S856" i="5"/>
  <c r="S857" i="5"/>
  <c r="S858" i="5"/>
  <c r="T858" i="5" s="1"/>
  <c r="S859" i="5"/>
  <c r="T859" i="5" s="1"/>
  <c r="S860" i="5"/>
  <c r="T860" i="5" s="1"/>
  <c r="S818" i="5"/>
  <c r="V818" i="5" s="1"/>
  <c r="S819" i="5"/>
  <c r="T819" i="5" s="1"/>
  <c r="S820" i="5"/>
  <c r="V820" i="5" s="1"/>
  <c r="S821" i="5"/>
  <c r="S822" i="5"/>
  <c r="T822" i="5" s="1"/>
  <c r="S823" i="5"/>
  <c r="S824" i="5"/>
  <c r="U824" i="5" s="1"/>
  <c r="S825" i="5"/>
  <c r="S826" i="5"/>
  <c r="U826" i="5" s="1"/>
  <c r="S827" i="5"/>
  <c r="V827" i="5" s="1"/>
  <c r="S828" i="5"/>
  <c r="U828" i="5" s="1"/>
  <c r="S829" i="5"/>
  <c r="V829" i="5" s="1"/>
  <c r="S830" i="5"/>
  <c r="V830" i="5" s="1"/>
  <c r="S831" i="5"/>
  <c r="V831" i="5" s="1"/>
  <c r="S832" i="5"/>
  <c r="V832" i="5" s="1"/>
  <c r="S833" i="5"/>
  <c r="V833" i="5" s="1"/>
  <c r="S834" i="5"/>
  <c r="S804" i="5"/>
  <c r="V804" i="5" s="1"/>
  <c r="S805" i="5"/>
  <c r="S806" i="5"/>
  <c r="S807" i="5"/>
  <c r="S808" i="5"/>
  <c r="S809" i="5"/>
  <c r="S810" i="5"/>
  <c r="T810" i="5" s="1"/>
  <c r="S811" i="5"/>
  <c r="V811" i="5" s="1"/>
  <c r="S812" i="5"/>
  <c r="U812" i="5" s="1"/>
  <c r="S813" i="5"/>
  <c r="T813" i="5" s="1"/>
  <c r="S814" i="5"/>
  <c r="S815" i="5"/>
  <c r="S816" i="5"/>
  <c r="V816" i="5" s="1"/>
  <c r="S817" i="5"/>
  <c r="S783" i="5"/>
  <c r="T783" i="5" s="1"/>
  <c r="S784" i="5"/>
  <c r="S785" i="5"/>
  <c r="S786" i="5"/>
  <c r="S787" i="5"/>
  <c r="T787" i="5" s="1"/>
  <c r="S788" i="5"/>
  <c r="V788" i="5" s="1"/>
  <c r="S789" i="5"/>
  <c r="T789" i="5" s="1"/>
  <c r="S790" i="5"/>
  <c r="V790" i="5" s="1"/>
  <c r="S791" i="5"/>
  <c r="S792" i="5"/>
  <c r="S793" i="5"/>
  <c r="V793" i="5" s="1"/>
  <c r="S794" i="5"/>
  <c r="S795" i="5"/>
  <c r="S796" i="5"/>
  <c r="S797" i="5"/>
  <c r="S798" i="5"/>
  <c r="S799" i="5"/>
  <c r="S800" i="5"/>
  <c r="V800" i="5" s="1"/>
  <c r="S801" i="5"/>
  <c r="U801" i="5" s="1"/>
  <c r="S802" i="5"/>
  <c r="V802" i="5" s="1"/>
  <c r="S803" i="5"/>
  <c r="T803" i="5" s="1"/>
  <c r="S762" i="5"/>
  <c r="S763" i="5"/>
  <c r="S764" i="5"/>
  <c r="S765" i="5"/>
  <c r="S766" i="5"/>
  <c r="V766" i="5" s="1"/>
  <c r="S767" i="5"/>
  <c r="T767" i="5" s="1"/>
  <c r="S768" i="5"/>
  <c r="T768" i="5" s="1"/>
  <c r="S769" i="5"/>
  <c r="T769" i="5" s="1"/>
  <c r="S770" i="5"/>
  <c r="V770" i="5" s="1"/>
  <c r="S771" i="5"/>
  <c r="V771" i="5" s="1"/>
  <c r="S772" i="5"/>
  <c r="V772" i="5" s="1"/>
  <c r="S773" i="5"/>
  <c r="V773" i="5" s="1"/>
  <c r="S774" i="5"/>
  <c r="U774" i="5" s="1"/>
  <c r="S775" i="5"/>
  <c r="T775" i="5" s="1"/>
  <c r="S776" i="5"/>
  <c r="T776" i="5" s="1"/>
  <c r="S777" i="5"/>
  <c r="S778" i="5"/>
  <c r="S779" i="5"/>
  <c r="V779" i="5" s="1"/>
  <c r="S780" i="5"/>
  <c r="V780" i="5" s="1"/>
  <c r="S781" i="5"/>
  <c r="V781" i="5" s="1"/>
  <c r="S782" i="5"/>
  <c r="S741" i="5"/>
  <c r="V741" i="5" s="1"/>
  <c r="S742" i="5"/>
  <c r="V742" i="5" s="1"/>
  <c r="S743" i="5"/>
  <c r="T743" i="5" s="1"/>
  <c r="S744" i="5"/>
  <c r="V744" i="5" s="1"/>
  <c r="S745" i="5"/>
  <c r="V745" i="5" s="1"/>
  <c r="S746" i="5"/>
  <c r="V746" i="5" s="1"/>
  <c r="S747" i="5"/>
  <c r="V747" i="5" s="1"/>
  <c r="S748" i="5"/>
  <c r="S749" i="5"/>
  <c r="S750" i="5"/>
  <c r="T750" i="5" s="1"/>
  <c r="S751" i="5"/>
  <c r="T751" i="5" s="1"/>
  <c r="S752" i="5"/>
  <c r="S753" i="5"/>
  <c r="V753" i="5" s="1"/>
  <c r="S754" i="5"/>
  <c r="T754" i="5" s="1"/>
  <c r="S755" i="5"/>
  <c r="S756" i="5"/>
  <c r="S757" i="5"/>
  <c r="S758" i="5"/>
  <c r="S759" i="5"/>
  <c r="S760" i="5"/>
  <c r="S761" i="5"/>
  <c r="S722" i="5"/>
  <c r="V722" i="5" s="1"/>
  <c r="S723" i="5"/>
  <c r="V723" i="5" s="1"/>
  <c r="S724" i="5"/>
  <c r="S725" i="5"/>
  <c r="V725" i="5" s="1"/>
  <c r="S726" i="5"/>
  <c r="T726" i="5" s="1"/>
  <c r="S727" i="5"/>
  <c r="T727" i="5" s="1"/>
  <c r="S728" i="5"/>
  <c r="S729" i="5"/>
  <c r="T729" i="5" s="1"/>
  <c r="S730" i="5"/>
  <c r="S731" i="5"/>
  <c r="V731" i="5" s="1"/>
  <c r="S732" i="5"/>
  <c r="V732" i="5" s="1"/>
  <c r="S733" i="5"/>
  <c r="T733" i="5" s="1"/>
  <c r="S734" i="5"/>
  <c r="V734" i="5" s="1"/>
  <c r="S735" i="5"/>
  <c r="V735" i="5" s="1"/>
  <c r="S736" i="5"/>
  <c r="S737" i="5"/>
  <c r="V737" i="5" s="1"/>
  <c r="S738" i="5"/>
  <c r="V738" i="5" s="1"/>
  <c r="S739" i="5"/>
  <c r="V739" i="5" s="1"/>
  <c r="S740" i="5"/>
  <c r="S702" i="5"/>
  <c r="T702" i="5" s="1"/>
  <c r="S703" i="5"/>
  <c r="S704" i="5"/>
  <c r="S705" i="5"/>
  <c r="S706" i="5"/>
  <c r="T706" i="5" s="1"/>
  <c r="S707" i="5"/>
  <c r="V707" i="5" s="1"/>
  <c r="S708" i="5"/>
  <c r="V708" i="5" s="1"/>
  <c r="S709" i="5"/>
  <c r="T709" i="5" s="1"/>
  <c r="S710" i="5"/>
  <c r="V710" i="5" s="1"/>
  <c r="S711" i="5"/>
  <c r="T711" i="5" s="1"/>
  <c r="S712" i="5"/>
  <c r="V712" i="5" s="1"/>
  <c r="S713" i="5"/>
  <c r="S714" i="5"/>
  <c r="S715" i="5"/>
  <c r="S716" i="5"/>
  <c r="S717" i="5"/>
  <c r="T717" i="5" s="1"/>
  <c r="S718" i="5"/>
  <c r="V718" i="5" s="1"/>
  <c r="S719" i="5"/>
  <c r="V719" i="5" s="1"/>
  <c r="S720" i="5"/>
  <c r="V720" i="5" s="1"/>
  <c r="S721" i="5"/>
  <c r="S683" i="5"/>
  <c r="T683" i="5" s="1"/>
  <c r="S684" i="5"/>
  <c r="T684" i="5" s="1"/>
  <c r="S685" i="5"/>
  <c r="V685" i="5" s="1"/>
  <c r="S686" i="5"/>
  <c r="S687" i="5"/>
  <c r="V687" i="5" s="1"/>
  <c r="S688" i="5"/>
  <c r="S689" i="5"/>
  <c r="S690" i="5"/>
  <c r="S691" i="5"/>
  <c r="S692" i="5"/>
  <c r="S693" i="5"/>
  <c r="T693" i="5" s="1"/>
  <c r="S694" i="5"/>
  <c r="V694" i="5" s="1"/>
  <c r="S695" i="5"/>
  <c r="V695" i="5" s="1"/>
  <c r="S696" i="5"/>
  <c r="V696" i="5" s="1"/>
  <c r="S697" i="5"/>
  <c r="V697" i="5" s="1"/>
  <c r="S698" i="5"/>
  <c r="V698" i="5" s="1"/>
  <c r="S699" i="5"/>
  <c r="V699" i="5" s="1"/>
  <c r="S700" i="5"/>
  <c r="S701" i="5"/>
  <c r="S663" i="5"/>
  <c r="S664" i="5"/>
  <c r="S665" i="5"/>
  <c r="S666" i="5"/>
  <c r="T666" i="5" s="1"/>
  <c r="S667" i="5"/>
  <c r="S668" i="5"/>
  <c r="V668" i="5" s="1"/>
  <c r="S669" i="5"/>
  <c r="V669" i="5" s="1"/>
  <c r="S670" i="5"/>
  <c r="V670" i="5" s="1"/>
  <c r="S671" i="5"/>
  <c r="V671" i="5" s="1"/>
  <c r="S672" i="5"/>
  <c r="V672" i="5" s="1"/>
  <c r="S673" i="5"/>
  <c r="S674" i="5"/>
  <c r="V674" i="5" s="1"/>
  <c r="S675" i="5"/>
  <c r="T675" i="5" s="1"/>
  <c r="S676" i="5"/>
  <c r="S677" i="5"/>
  <c r="S678" i="5"/>
  <c r="S679" i="5"/>
  <c r="S680" i="5"/>
  <c r="T680" i="5" s="1"/>
  <c r="S681" i="5"/>
  <c r="T681" i="5" s="1"/>
  <c r="S682" i="5"/>
  <c r="T682" i="5" s="1"/>
  <c r="S635" i="5"/>
  <c r="T635" i="5" s="1"/>
  <c r="S636" i="5"/>
  <c r="U636" i="5" s="1"/>
  <c r="S637" i="5"/>
  <c r="T637" i="5" s="1"/>
  <c r="S638" i="5"/>
  <c r="S639" i="5"/>
  <c r="V639" i="5" s="1"/>
  <c r="S640" i="5"/>
  <c r="S641" i="5"/>
  <c r="S642" i="5"/>
  <c r="T642" i="5" s="1"/>
  <c r="S643" i="5"/>
  <c r="S644" i="5"/>
  <c r="V644" i="5" s="1"/>
  <c r="S645" i="5"/>
  <c r="V645" i="5" s="1"/>
  <c r="S646" i="5"/>
  <c r="V646" i="5" s="1"/>
  <c r="S647" i="5"/>
  <c r="V647" i="5" s="1"/>
  <c r="S648" i="5"/>
  <c r="S649" i="5"/>
  <c r="S650" i="5"/>
  <c r="S651" i="5"/>
  <c r="S652" i="5"/>
  <c r="S653" i="5"/>
  <c r="S654" i="5"/>
  <c r="S655" i="5"/>
  <c r="T655" i="5" s="1"/>
  <c r="S656" i="5"/>
  <c r="V656" i="5" s="1"/>
  <c r="S657" i="5"/>
  <c r="T657" i="5" s="1"/>
  <c r="S658" i="5"/>
  <c r="T658" i="5" s="1"/>
  <c r="S659" i="5"/>
  <c r="T659" i="5" s="1"/>
  <c r="S660" i="5"/>
  <c r="V660" i="5" s="1"/>
  <c r="S661" i="5"/>
  <c r="S662" i="5"/>
  <c r="S611" i="5"/>
  <c r="S612" i="5"/>
  <c r="V612" i="5" s="1"/>
  <c r="S613" i="5"/>
  <c r="V613" i="5" s="1"/>
  <c r="S614" i="5"/>
  <c r="V614" i="5" s="1"/>
  <c r="S615" i="5"/>
  <c r="V615" i="5" s="1"/>
  <c r="S616" i="5"/>
  <c r="V616" i="5" s="1"/>
  <c r="S617" i="5"/>
  <c r="V617" i="5" s="1"/>
  <c r="S618" i="5"/>
  <c r="S619" i="5"/>
  <c r="T619" i="5" s="1"/>
  <c r="S620" i="5"/>
  <c r="T620" i="5" s="1"/>
  <c r="S621" i="5"/>
  <c r="V621" i="5" s="1"/>
  <c r="S622" i="5"/>
  <c r="V622" i="5" s="1"/>
  <c r="S623" i="5"/>
  <c r="S624" i="5"/>
  <c r="V624" i="5" s="1"/>
  <c r="S625" i="5"/>
  <c r="V625" i="5" s="1"/>
  <c r="S626" i="5"/>
  <c r="V626" i="5" s="1"/>
  <c r="S627" i="5"/>
  <c r="V627" i="5" s="1"/>
  <c r="S628" i="5"/>
  <c r="V628" i="5" s="1"/>
  <c r="S629" i="5"/>
  <c r="V629" i="5" s="1"/>
  <c r="S630" i="5"/>
  <c r="T630" i="5" s="1"/>
  <c r="S631" i="5"/>
  <c r="T631" i="5" s="1"/>
  <c r="S632" i="5"/>
  <c r="S633" i="5"/>
  <c r="S634" i="5"/>
  <c r="S595" i="5"/>
  <c r="S596" i="5"/>
  <c r="S597" i="5"/>
  <c r="V597" i="5" s="1"/>
  <c r="S598" i="5"/>
  <c r="V598" i="5" s="1"/>
  <c r="S599" i="5"/>
  <c r="V599" i="5" s="1"/>
  <c r="S600" i="5"/>
  <c r="V600" i="5" s="1"/>
  <c r="S601" i="5"/>
  <c r="V601" i="5" s="1"/>
  <c r="S602" i="5"/>
  <c r="V602" i="5" s="1"/>
  <c r="S603" i="5"/>
  <c r="V603" i="5" s="1"/>
  <c r="S604" i="5"/>
  <c r="S605" i="5"/>
  <c r="S606" i="5"/>
  <c r="S607" i="5"/>
  <c r="T607" i="5" s="1"/>
  <c r="S608" i="5"/>
  <c r="S609" i="5"/>
  <c r="T609" i="5" s="1"/>
  <c r="S610" i="5"/>
  <c r="V610" i="5" s="1"/>
  <c r="S576" i="5"/>
  <c r="V576" i="5" s="1"/>
  <c r="S577" i="5"/>
  <c r="V577" i="5" s="1"/>
  <c r="S578" i="5"/>
  <c r="V578" i="5" s="1"/>
  <c r="S579" i="5"/>
  <c r="V579" i="5" s="1"/>
  <c r="S580" i="5"/>
  <c r="V580" i="5" s="1"/>
  <c r="S581" i="5"/>
  <c r="S582" i="5"/>
  <c r="S583" i="5"/>
  <c r="S584" i="5"/>
  <c r="S585" i="5"/>
  <c r="V585" i="5" s="1"/>
  <c r="S586" i="5"/>
  <c r="T586" i="5" s="1"/>
  <c r="S587" i="5"/>
  <c r="T587" i="5" s="1"/>
  <c r="S588" i="5"/>
  <c r="T588" i="5" s="1"/>
  <c r="S589" i="5"/>
  <c r="T589" i="5" s="1"/>
  <c r="S590" i="5"/>
  <c r="V590" i="5" s="1"/>
  <c r="S591" i="5"/>
  <c r="S592" i="5"/>
  <c r="V592" i="5" s="1"/>
  <c r="S593" i="5"/>
  <c r="U593" i="5" s="1"/>
  <c r="S594" i="5"/>
  <c r="S564" i="5"/>
  <c r="S565" i="5"/>
  <c r="U565" i="5" s="1"/>
  <c r="S566" i="5"/>
  <c r="V566" i="5" s="1"/>
  <c r="S567" i="5"/>
  <c r="V567" i="5" s="1"/>
  <c r="S568" i="5"/>
  <c r="S569" i="5"/>
  <c r="S570" i="5"/>
  <c r="V570" i="5" s="1"/>
  <c r="S571" i="5"/>
  <c r="T571" i="5" s="1"/>
  <c r="S572" i="5"/>
  <c r="T572" i="5" s="1"/>
  <c r="S573" i="5"/>
  <c r="S574" i="5"/>
  <c r="S575" i="5"/>
  <c r="S551" i="5"/>
  <c r="S552" i="5"/>
  <c r="S553" i="5"/>
  <c r="T553" i="5" s="1"/>
  <c r="S554" i="5"/>
  <c r="V554" i="5" s="1"/>
  <c r="S555" i="5"/>
  <c r="S556" i="5"/>
  <c r="S557" i="5"/>
  <c r="T557" i="5" s="1"/>
  <c r="S558" i="5"/>
  <c r="V558" i="5" s="1"/>
  <c r="S559" i="5"/>
  <c r="U559" i="5" s="1"/>
  <c r="S560" i="5"/>
  <c r="S561" i="5"/>
  <c r="V561" i="5" s="1"/>
  <c r="S562" i="5"/>
  <c r="S563" i="5"/>
  <c r="S535" i="5"/>
  <c r="S536" i="5"/>
  <c r="V536" i="5" s="1"/>
  <c r="S537" i="5"/>
  <c r="V537" i="5" s="1"/>
  <c r="S538" i="5"/>
  <c r="V538" i="5" s="1"/>
  <c r="S539" i="5"/>
  <c r="S540" i="5"/>
  <c r="T540" i="5" s="1"/>
  <c r="S541" i="5"/>
  <c r="T541" i="5" s="1"/>
  <c r="S542" i="5"/>
  <c r="V542" i="5" s="1"/>
  <c r="S543" i="5"/>
  <c r="S544" i="5"/>
  <c r="S545" i="5"/>
  <c r="S546" i="5"/>
  <c r="S547" i="5"/>
  <c r="S548" i="5"/>
  <c r="V548" i="5" s="1"/>
  <c r="S549" i="5"/>
  <c r="U549" i="5" s="1"/>
  <c r="S550" i="5"/>
  <c r="V550" i="5" s="1"/>
  <c r="S519" i="5"/>
  <c r="S520" i="5"/>
  <c r="V520" i="5" s="1"/>
  <c r="S521" i="5"/>
  <c r="V521" i="5" s="1"/>
  <c r="S522" i="5"/>
  <c r="V522" i="5" s="1"/>
  <c r="S523" i="5"/>
  <c r="V523" i="5" s="1"/>
  <c r="S524" i="5"/>
  <c r="S525" i="5"/>
  <c r="T525" i="5" s="1"/>
  <c r="S526" i="5"/>
  <c r="V526" i="5" s="1"/>
  <c r="S527" i="5"/>
  <c r="V527" i="5" s="1"/>
  <c r="S528" i="5"/>
  <c r="T528" i="5" s="1"/>
  <c r="S529" i="5"/>
  <c r="S530" i="5"/>
  <c r="S531" i="5"/>
  <c r="S532" i="5"/>
  <c r="V532" i="5" s="1"/>
  <c r="S533" i="5"/>
  <c r="V533" i="5" s="1"/>
  <c r="S534" i="5"/>
  <c r="S499" i="5"/>
  <c r="T499" i="5" s="1"/>
  <c r="S500" i="5"/>
  <c r="T500" i="5" s="1"/>
  <c r="S501" i="5"/>
  <c r="S502" i="5"/>
  <c r="S503" i="5"/>
  <c r="S504" i="5"/>
  <c r="T504" i="5" s="1"/>
  <c r="S505" i="5"/>
  <c r="S506" i="5"/>
  <c r="S507" i="5"/>
  <c r="S508" i="5"/>
  <c r="V508" i="5" s="1"/>
  <c r="S509" i="5"/>
  <c r="V509" i="5" s="1"/>
  <c r="S510" i="5"/>
  <c r="V510" i="5" s="1"/>
  <c r="S511" i="5"/>
  <c r="S512" i="5"/>
  <c r="S513" i="5"/>
  <c r="S514" i="5"/>
  <c r="S515" i="5"/>
  <c r="S516" i="5"/>
  <c r="U516" i="5" s="1"/>
  <c r="S517" i="5"/>
  <c r="S518" i="5"/>
  <c r="S477" i="5"/>
  <c r="S478" i="5"/>
  <c r="V478" i="5" s="1"/>
  <c r="S479" i="5"/>
  <c r="V479" i="5" s="1"/>
  <c r="S480" i="5"/>
  <c r="T480" i="5" s="1"/>
  <c r="S481" i="5"/>
  <c r="V481" i="5" s="1"/>
  <c r="S482" i="5"/>
  <c r="T482" i="5" s="1"/>
  <c r="S483" i="5"/>
  <c r="S484" i="5"/>
  <c r="S485" i="5"/>
  <c r="S486" i="5"/>
  <c r="V486" i="5" s="1"/>
  <c r="S487" i="5"/>
  <c r="V487" i="5" s="1"/>
  <c r="S488" i="5"/>
  <c r="V488" i="5" s="1"/>
  <c r="S489" i="5"/>
  <c r="V489" i="5" s="1"/>
  <c r="S490" i="5"/>
  <c r="U490" i="5" s="1"/>
  <c r="S491" i="5"/>
  <c r="U491" i="5" s="1"/>
  <c r="S492" i="5"/>
  <c r="S493" i="5"/>
  <c r="T493" i="5" s="1"/>
  <c r="S494" i="5"/>
  <c r="S495" i="5"/>
  <c r="S496" i="5"/>
  <c r="S497" i="5"/>
  <c r="S498" i="5"/>
  <c r="V498" i="5" s="1"/>
  <c r="S456" i="5"/>
  <c r="V456" i="5" s="1"/>
  <c r="S457" i="5"/>
  <c r="V457" i="5" s="1"/>
  <c r="S458" i="5"/>
  <c r="V458" i="5" s="1"/>
  <c r="S459" i="5"/>
  <c r="S460" i="5"/>
  <c r="V460" i="5" s="1"/>
  <c r="S461" i="5"/>
  <c r="S462" i="5"/>
  <c r="S463" i="5"/>
  <c r="V463" i="5" s="1"/>
  <c r="S464" i="5"/>
  <c r="S465" i="5"/>
  <c r="S466" i="5"/>
  <c r="S467" i="5"/>
  <c r="T467" i="5" s="1"/>
  <c r="S468" i="5"/>
  <c r="T468" i="5" s="1"/>
  <c r="S469" i="5"/>
  <c r="T469" i="5" s="1"/>
  <c r="S470" i="5"/>
  <c r="S471" i="5"/>
  <c r="S472" i="5"/>
  <c r="V472" i="5" s="1"/>
  <c r="S473" i="5"/>
  <c r="S474" i="5"/>
  <c r="S475" i="5"/>
  <c r="V475" i="5" s="1"/>
  <c r="S476" i="5"/>
  <c r="S435" i="5"/>
  <c r="S436" i="5"/>
  <c r="S437" i="5"/>
  <c r="V437" i="5" s="1"/>
  <c r="S438" i="5"/>
  <c r="S439" i="5"/>
  <c r="S440" i="5"/>
  <c r="S441" i="5"/>
  <c r="U441" i="5" s="1"/>
  <c r="S442" i="5"/>
  <c r="V442" i="5" s="1"/>
  <c r="S443" i="5"/>
  <c r="T443" i="5" s="1"/>
  <c r="S444" i="5"/>
  <c r="T444" i="5" s="1"/>
  <c r="S445" i="5"/>
  <c r="V445" i="5" s="1"/>
  <c r="S446" i="5"/>
  <c r="S447" i="5"/>
  <c r="S448" i="5"/>
  <c r="S449" i="5"/>
  <c r="V449" i="5" s="1"/>
  <c r="S450" i="5"/>
  <c r="T450" i="5" s="1"/>
  <c r="S451" i="5"/>
  <c r="S452" i="5"/>
  <c r="S453" i="5"/>
  <c r="V453" i="5" s="1"/>
  <c r="S454" i="5"/>
  <c r="V454" i="5" s="1"/>
  <c r="S455" i="5"/>
  <c r="V455" i="5" s="1"/>
  <c r="S413" i="5"/>
  <c r="S414" i="5"/>
  <c r="T414" i="5" s="1"/>
  <c r="S415" i="5"/>
  <c r="S416" i="5"/>
  <c r="S417" i="5"/>
  <c r="S418" i="5"/>
  <c r="T418" i="5" s="1"/>
  <c r="S419" i="5"/>
  <c r="U419" i="5" s="1"/>
  <c r="S420" i="5"/>
  <c r="V420" i="5" s="1"/>
  <c r="S421" i="5"/>
  <c r="S422" i="5"/>
  <c r="S423" i="5"/>
  <c r="V423" i="5" s="1"/>
  <c r="S424" i="5"/>
  <c r="V424" i="5" s="1"/>
  <c r="S425" i="5"/>
  <c r="V425" i="5" s="1"/>
  <c r="S426" i="5"/>
  <c r="S427" i="5"/>
  <c r="S428" i="5"/>
  <c r="S429" i="5"/>
  <c r="V429" i="5" s="1"/>
  <c r="S430" i="5"/>
  <c r="V430" i="5" s="1"/>
  <c r="S431" i="5"/>
  <c r="V431" i="5" s="1"/>
  <c r="S432" i="5"/>
  <c r="V432" i="5" s="1"/>
  <c r="S433" i="5"/>
  <c r="S434" i="5"/>
  <c r="S378" i="5"/>
  <c r="V378" i="5" s="1"/>
  <c r="S379" i="5"/>
  <c r="V379" i="5" s="1"/>
  <c r="S380" i="5"/>
  <c r="V380" i="5" s="1"/>
  <c r="S381" i="5"/>
  <c r="S382" i="5"/>
  <c r="S383" i="5"/>
  <c r="S384" i="5"/>
  <c r="S385" i="5"/>
  <c r="V385" i="5" s="1"/>
  <c r="S386" i="5"/>
  <c r="S387" i="5"/>
  <c r="S388" i="5"/>
  <c r="V388" i="5" s="1"/>
  <c r="S389" i="5"/>
  <c r="V389" i="5" s="1"/>
  <c r="S390" i="5"/>
  <c r="V390" i="5" s="1"/>
  <c r="S391" i="5"/>
  <c r="S392" i="5"/>
  <c r="S393" i="5"/>
  <c r="V393" i="5" s="1"/>
  <c r="S394" i="5"/>
  <c r="S395" i="5"/>
  <c r="S396" i="5"/>
  <c r="S397" i="5"/>
  <c r="S398" i="5"/>
  <c r="S399" i="5"/>
  <c r="S400" i="5"/>
  <c r="S401" i="5"/>
  <c r="V401" i="5" s="1"/>
  <c r="S402" i="5"/>
  <c r="T402" i="5" s="1"/>
  <c r="S403" i="5"/>
  <c r="V403" i="5" s="1"/>
  <c r="S404" i="5"/>
  <c r="T404" i="5" s="1"/>
  <c r="S405" i="5"/>
  <c r="S406" i="5"/>
  <c r="S407" i="5"/>
  <c r="S408" i="5"/>
  <c r="S409" i="5"/>
  <c r="T409" i="5" s="1"/>
  <c r="S410" i="5"/>
  <c r="S411" i="5"/>
  <c r="S412" i="5"/>
  <c r="S360" i="5"/>
  <c r="T360" i="5" s="1"/>
  <c r="S361" i="5"/>
  <c r="T361" i="5" s="1"/>
  <c r="S362" i="5"/>
  <c r="S363" i="5"/>
  <c r="T363" i="5" s="1"/>
  <c r="S364" i="5"/>
  <c r="V364" i="5" s="1"/>
  <c r="S365" i="5"/>
  <c r="S366" i="5"/>
  <c r="S367" i="5"/>
  <c r="S368" i="5"/>
  <c r="S369" i="5"/>
  <c r="S370" i="5"/>
  <c r="S371" i="5"/>
  <c r="S372" i="5"/>
  <c r="V372" i="5" s="1"/>
  <c r="S373" i="5"/>
  <c r="V373" i="5" s="1"/>
  <c r="S374" i="5"/>
  <c r="S375" i="5"/>
  <c r="S376" i="5"/>
  <c r="S377" i="5"/>
  <c r="S347" i="5"/>
  <c r="S348" i="5"/>
  <c r="S349" i="5"/>
  <c r="V349" i="5" s="1"/>
  <c r="S350" i="5"/>
  <c r="S351" i="5"/>
  <c r="T351" i="5" s="1"/>
  <c r="S352" i="5"/>
  <c r="S353" i="5"/>
  <c r="V353" i="5" s="1"/>
  <c r="S354" i="5"/>
  <c r="V354" i="5" s="1"/>
  <c r="S355" i="5"/>
  <c r="V355" i="5" s="1"/>
  <c r="S356" i="5"/>
  <c r="S357" i="5"/>
  <c r="S358" i="5"/>
  <c r="V358" i="5" s="1"/>
  <c r="S359" i="5"/>
  <c r="S327" i="5"/>
  <c r="S328" i="5"/>
  <c r="S329" i="5"/>
  <c r="V329" i="5" s="1"/>
  <c r="S330" i="5"/>
  <c r="T330" i="5" s="1"/>
  <c r="S331" i="5"/>
  <c r="S332" i="5"/>
  <c r="V332" i="5" s="1"/>
  <c r="S333" i="5"/>
  <c r="T333" i="5" s="1"/>
  <c r="S334" i="5"/>
  <c r="S335" i="5"/>
  <c r="U335" i="5" s="1"/>
  <c r="S336" i="5"/>
  <c r="V336" i="5" s="1"/>
  <c r="S337" i="5"/>
  <c r="S338" i="5"/>
  <c r="S339" i="5"/>
  <c r="S340" i="5"/>
  <c r="S341" i="5"/>
  <c r="S342" i="5"/>
  <c r="S343" i="5"/>
  <c r="S344" i="5"/>
  <c r="U344" i="5" s="1"/>
  <c r="S345" i="5"/>
  <c r="V345" i="5" s="1"/>
  <c r="S346" i="5"/>
  <c r="V346" i="5" s="1"/>
  <c r="S313" i="5"/>
  <c r="V313" i="5" s="1"/>
  <c r="S314" i="5"/>
  <c r="S315" i="5"/>
  <c r="V315" i="5" s="1"/>
  <c r="S316" i="5"/>
  <c r="V316" i="5" s="1"/>
  <c r="S317" i="5"/>
  <c r="S318" i="5"/>
  <c r="T318" i="5" s="1"/>
  <c r="S319" i="5"/>
  <c r="V319" i="5" s="1"/>
  <c r="S320" i="5"/>
  <c r="V320" i="5" s="1"/>
  <c r="S321" i="5"/>
  <c r="V321" i="5" s="1"/>
  <c r="S322" i="5"/>
  <c r="V322" i="5" s="1"/>
  <c r="S323" i="5"/>
  <c r="T323" i="5" s="1"/>
  <c r="S324" i="5"/>
  <c r="S325" i="5"/>
  <c r="V325" i="5" s="1"/>
  <c r="S326" i="5"/>
  <c r="S292" i="5"/>
  <c r="T292" i="5" s="1"/>
  <c r="S293" i="5"/>
  <c r="S294" i="5"/>
  <c r="T294" i="5" s="1"/>
  <c r="S295" i="5"/>
  <c r="S296" i="5"/>
  <c r="T296" i="5" s="1"/>
  <c r="S297" i="5"/>
  <c r="T297" i="5" s="1"/>
  <c r="S298" i="5"/>
  <c r="S299" i="5"/>
  <c r="V299" i="5" s="1"/>
  <c r="S300" i="5"/>
  <c r="V300" i="5" s="1"/>
  <c r="S301" i="5"/>
  <c r="T301" i="5" s="1"/>
  <c r="S302" i="5"/>
  <c r="S303" i="5"/>
  <c r="V303" i="5" s="1"/>
  <c r="S304" i="5"/>
  <c r="S305" i="5"/>
  <c r="S306" i="5"/>
  <c r="S307" i="5"/>
  <c r="V307" i="5" s="1"/>
  <c r="S308" i="5"/>
  <c r="T308" i="5" s="1"/>
  <c r="S309" i="5"/>
  <c r="S310" i="5"/>
  <c r="S311" i="5"/>
  <c r="V311" i="5" s="1"/>
  <c r="S312" i="5"/>
  <c r="V312" i="5" s="1"/>
  <c r="S275" i="5"/>
  <c r="S276" i="5"/>
  <c r="S277" i="5"/>
  <c r="S278" i="5"/>
  <c r="S279" i="5"/>
  <c r="S280" i="5"/>
  <c r="S281" i="5"/>
  <c r="S282" i="5"/>
  <c r="S283" i="5"/>
  <c r="S284" i="5"/>
  <c r="S285" i="5"/>
  <c r="V285" i="5" s="1"/>
  <c r="S286" i="5"/>
  <c r="V286" i="5" s="1"/>
  <c r="S287" i="5"/>
  <c r="V287" i="5" s="1"/>
  <c r="S288" i="5"/>
  <c r="V288" i="5" s="1"/>
  <c r="S289" i="5"/>
  <c r="U289" i="5" s="1"/>
  <c r="S290" i="5"/>
  <c r="S291" i="5"/>
  <c r="S253" i="5"/>
  <c r="S254" i="5"/>
  <c r="S255" i="5"/>
  <c r="S256" i="5"/>
  <c r="S257" i="5"/>
  <c r="S258" i="5"/>
  <c r="V258" i="5" s="1"/>
  <c r="S259" i="5"/>
  <c r="V259" i="5" s="1"/>
  <c r="S260" i="5"/>
  <c r="V260" i="5" s="1"/>
  <c r="S261" i="5"/>
  <c r="S262" i="5"/>
  <c r="S263" i="5"/>
  <c r="S264" i="5"/>
  <c r="S265" i="5"/>
  <c r="S266" i="5"/>
  <c r="S267" i="5"/>
  <c r="S268" i="5"/>
  <c r="S269" i="5"/>
  <c r="S270" i="5"/>
  <c r="T270" i="5" s="1"/>
  <c r="S271" i="5"/>
  <c r="V271" i="5" s="1"/>
  <c r="S272" i="5"/>
  <c r="S273" i="5"/>
  <c r="S274" i="5"/>
  <c r="T274" i="5" s="1"/>
  <c r="S231" i="5"/>
  <c r="S232" i="5"/>
  <c r="S233" i="5"/>
  <c r="S234" i="5"/>
  <c r="V234" i="5" s="1"/>
  <c r="S235" i="5"/>
  <c r="T235" i="5" s="1"/>
  <c r="S236" i="5"/>
  <c r="T236" i="5" s="1"/>
  <c r="S237" i="5"/>
  <c r="S238" i="5"/>
  <c r="T238" i="5" s="1"/>
  <c r="S239" i="5"/>
  <c r="T239" i="5" s="1"/>
  <c r="S240" i="5"/>
  <c r="T240" i="5" s="1"/>
  <c r="S241" i="5"/>
  <c r="S242" i="5"/>
  <c r="S243" i="5"/>
  <c r="S244" i="5"/>
  <c r="S245" i="5"/>
  <c r="S246" i="5"/>
  <c r="V246" i="5" s="1"/>
  <c r="S247" i="5"/>
  <c r="V247" i="5" s="1"/>
  <c r="S248" i="5"/>
  <c r="V248" i="5" s="1"/>
  <c r="S249" i="5"/>
  <c r="V249" i="5" s="1"/>
  <c r="S250" i="5"/>
  <c r="V250" i="5" s="1"/>
  <c r="S251" i="5"/>
  <c r="S252" i="5"/>
  <c r="S215" i="5"/>
  <c r="T215" i="5" s="1"/>
  <c r="S216" i="5"/>
  <c r="T216" i="5" s="1"/>
  <c r="S217" i="5"/>
  <c r="S218" i="5"/>
  <c r="S219" i="5"/>
  <c r="S220" i="5"/>
  <c r="V220" i="5" s="1"/>
  <c r="S221" i="5"/>
  <c r="S222" i="5"/>
  <c r="S223" i="5"/>
  <c r="S224" i="5"/>
  <c r="V224" i="5" s="1"/>
  <c r="S225" i="5"/>
  <c r="T225" i="5" s="1"/>
  <c r="S226" i="5"/>
  <c r="T226" i="5" s="1"/>
  <c r="S227" i="5"/>
  <c r="S228" i="5"/>
  <c r="S229" i="5"/>
  <c r="S230" i="5"/>
  <c r="S205" i="5"/>
  <c r="S206" i="5"/>
  <c r="S207" i="5"/>
  <c r="S208" i="5"/>
  <c r="S209" i="5"/>
  <c r="S210" i="5"/>
  <c r="V210" i="5" s="1"/>
  <c r="S211" i="5"/>
  <c r="V211" i="5" s="1"/>
  <c r="S212" i="5"/>
  <c r="S213" i="5"/>
  <c r="V213" i="5" s="1"/>
  <c r="S214" i="5"/>
  <c r="T214" i="5" s="1"/>
  <c r="S176" i="5"/>
  <c r="S177" i="5"/>
  <c r="S178" i="5"/>
  <c r="S179" i="5"/>
  <c r="S180" i="5"/>
  <c r="V180" i="5" s="1"/>
  <c r="S181" i="5"/>
  <c r="V181" i="5" s="1"/>
  <c r="S182" i="5"/>
  <c r="S183" i="5"/>
  <c r="T183" i="5" s="1"/>
  <c r="S184" i="5"/>
  <c r="V184" i="5" s="1"/>
  <c r="S185" i="5"/>
  <c r="V185" i="5" s="1"/>
  <c r="S186" i="5"/>
  <c r="S187" i="5"/>
  <c r="V187" i="5" s="1"/>
  <c r="S188" i="5"/>
  <c r="S189" i="5"/>
  <c r="S190" i="5"/>
  <c r="S191" i="5"/>
  <c r="S192" i="5"/>
  <c r="S193" i="5"/>
  <c r="S194" i="5"/>
  <c r="S195" i="5"/>
  <c r="V195" i="5" s="1"/>
  <c r="S196" i="5"/>
  <c r="V196" i="5" s="1"/>
  <c r="S197" i="5"/>
  <c r="V197" i="5" s="1"/>
  <c r="S198" i="5"/>
  <c r="S199" i="5"/>
  <c r="S200" i="5"/>
  <c r="T200" i="5" s="1"/>
  <c r="S201" i="5"/>
  <c r="S202" i="5"/>
  <c r="V202" i="5" s="1"/>
  <c r="S203" i="5"/>
  <c r="S204" i="5"/>
  <c r="T204" i="5" s="1"/>
  <c r="S160" i="5"/>
  <c r="S161" i="5"/>
  <c r="S162" i="5"/>
  <c r="V162" i="5" s="1"/>
  <c r="S163" i="5"/>
  <c r="V163" i="5" s="1"/>
  <c r="S164" i="5"/>
  <c r="S165" i="5"/>
  <c r="V165" i="5" s="1"/>
  <c r="S166" i="5"/>
  <c r="V166" i="5" s="1"/>
  <c r="S167" i="5"/>
  <c r="T167" i="5" s="1"/>
  <c r="S168" i="5"/>
  <c r="S169" i="5"/>
  <c r="U169" i="5" s="1"/>
  <c r="S170" i="5"/>
  <c r="S171" i="5"/>
  <c r="V171" i="5" s="1"/>
  <c r="S172" i="5"/>
  <c r="V172" i="5" s="1"/>
  <c r="S173" i="5"/>
  <c r="S174" i="5"/>
  <c r="T174" i="5" s="1"/>
  <c r="S175" i="5"/>
  <c r="S150" i="5"/>
  <c r="T150" i="5" s="1"/>
  <c r="S151" i="5"/>
  <c r="S152" i="5"/>
  <c r="T152" i="5" s="1"/>
  <c r="S153" i="5"/>
  <c r="T153" i="5" s="1"/>
  <c r="S154" i="5"/>
  <c r="S155" i="5"/>
  <c r="S156" i="5"/>
  <c r="V156" i="5" s="1"/>
  <c r="S157" i="5"/>
  <c r="S158" i="5"/>
  <c r="S159" i="5"/>
  <c r="S144" i="5"/>
  <c r="U144" i="5" s="1"/>
  <c r="S145" i="5"/>
  <c r="T145" i="5" s="1"/>
  <c r="S146" i="5"/>
  <c r="S147" i="5"/>
  <c r="S148" i="5"/>
  <c r="S149" i="5"/>
  <c r="S125" i="5"/>
  <c r="T125" i="5" s="1"/>
  <c r="S126" i="5"/>
  <c r="U126" i="5" s="1"/>
  <c r="S127" i="5"/>
  <c r="S128" i="5"/>
  <c r="S129" i="5"/>
  <c r="S130" i="5"/>
  <c r="S131" i="5"/>
  <c r="U131" i="5" s="1"/>
  <c r="S132" i="5"/>
  <c r="V132" i="5" s="1"/>
  <c r="S133" i="5"/>
  <c r="S134" i="5"/>
  <c r="S135" i="5"/>
  <c r="V135" i="5" s="1"/>
  <c r="S136" i="5"/>
  <c r="S137" i="5"/>
  <c r="S138" i="5"/>
  <c r="S139" i="5"/>
  <c r="T139" i="5" s="1"/>
  <c r="S140" i="5"/>
  <c r="V140" i="5" s="1"/>
  <c r="S141" i="5"/>
  <c r="S142" i="5"/>
  <c r="T142" i="5" s="1"/>
  <c r="S143" i="5"/>
  <c r="T143" i="5" s="1"/>
  <c r="S105" i="5"/>
  <c r="T105" i="5" s="1"/>
  <c r="S106" i="5"/>
  <c r="V106" i="5" s="1"/>
  <c r="S107" i="5"/>
  <c r="S108" i="5"/>
  <c r="V108" i="5" s="1"/>
  <c r="S109" i="5"/>
  <c r="S110" i="5"/>
  <c r="S111" i="5"/>
  <c r="S112" i="5"/>
  <c r="S113" i="5"/>
  <c r="S114" i="5"/>
  <c r="S115" i="5"/>
  <c r="S116" i="5"/>
  <c r="V116" i="5" s="1"/>
  <c r="S117" i="5"/>
  <c r="V117" i="5" s="1"/>
  <c r="S118" i="5"/>
  <c r="V118" i="5" s="1"/>
  <c r="S119" i="5"/>
  <c r="V119" i="5" s="1"/>
  <c r="S120" i="5"/>
  <c r="V120" i="5" s="1"/>
  <c r="S121" i="5"/>
  <c r="V121" i="5" s="1"/>
  <c r="S122" i="5"/>
  <c r="S123" i="5"/>
  <c r="S124" i="5"/>
  <c r="S89" i="5"/>
  <c r="T89" i="5" s="1"/>
  <c r="S90" i="5"/>
  <c r="V90" i="5" s="1"/>
  <c r="S91" i="5"/>
  <c r="T91" i="5" s="1"/>
  <c r="S92" i="5"/>
  <c r="U92" i="5" s="1"/>
  <c r="S93" i="5"/>
  <c r="S94" i="5"/>
  <c r="S95" i="5"/>
  <c r="S96" i="5"/>
  <c r="S97" i="5"/>
  <c r="U97" i="5" s="1"/>
  <c r="S98" i="5"/>
  <c r="S99" i="5"/>
  <c r="S100" i="5"/>
  <c r="S101" i="5"/>
  <c r="S102" i="5"/>
  <c r="S103" i="5"/>
  <c r="S104" i="5"/>
  <c r="V104" i="5" s="1"/>
  <c r="S71" i="5"/>
  <c r="V71" i="5" s="1"/>
  <c r="S72" i="5"/>
  <c r="S73" i="5"/>
  <c r="T73" i="5" s="1"/>
  <c r="S74" i="5"/>
  <c r="S75" i="5"/>
  <c r="S76" i="5"/>
  <c r="S77" i="5"/>
  <c r="S78" i="5"/>
  <c r="S79" i="5"/>
  <c r="S80" i="5"/>
  <c r="T80" i="5" s="1"/>
  <c r="S81" i="5"/>
  <c r="S82" i="5"/>
  <c r="T82" i="5" s="1"/>
  <c r="S83" i="5"/>
  <c r="T83" i="5" s="1"/>
  <c r="S84" i="5"/>
  <c r="V84" i="5" s="1"/>
  <c r="S85" i="5"/>
  <c r="T85" i="5" s="1"/>
  <c r="S86" i="5"/>
  <c r="S87" i="5"/>
  <c r="S88" i="5"/>
  <c r="S63" i="5"/>
  <c r="S64" i="5"/>
  <c r="S65" i="5"/>
  <c r="T65" i="5" s="1"/>
  <c r="S66" i="5"/>
  <c r="V66" i="5" s="1"/>
  <c r="S67" i="5"/>
  <c r="S68" i="5"/>
  <c r="V68" i="5" s="1"/>
  <c r="S69" i="5"/>
  <c r="V69" i="5" s="1"/>
  <c r="S70" i="5"/>
  <c r="V70" i="5" s="1"/>
  <c r="S42" i="5"/>
  <c r="S43" i="5"/>
  <c r="V43" i="5" s="1"/>
  <c r="S44" i="5"/>
  <c r="S45" i="5"/>
  <c r="S46" i="5"/>
  <c r="S47" i="5"/>
  <c r="T47" i="5" s="1"/>
  <c r="S48" i="5"/>
  <c r="T48" i="5" s="1"/>
  <c r="S49" i="5"/>
  <c r="S50" i="5"/>
  <c r="S51" i="5"/>
  <c r="S52" i="5"/>
  <c r="S53" i="5"/>
  <c r="S54" i="5"/>
  <c r="S55" i="5"/>
  <c r="S56" i="5"/>
  <c r="S57" i="5"/>
  <c r="S58" i="5"/>
  <c r="V58" i="5" s="1"/>
  <c r="S59" i="5"/>
  <c r="U59" i="5" s="1"/>
  <c r="S60" i="5"/>
  <c r="V60" i="5" s="1"/>
  <c r="S61" i="5"/>
  <c r="S62" i="5"/>
  <c r="S889" i="5"/>
  <c r="T889" i="5" s="1"/>
  <c r="S890" i="5"/>
  <c r="T890" i="5" s="1"/>
  <c r="S891" i="5"/>
  <c r="V891" i="5" s="1"/>
  <c r="S892" i="5"/>
  <c r="T892" i="5" s="1"/>
  <c r="S893" i="5"/>
  <c r="S894" i="5"/>
  <c r="S895" i="5"/>
  <c r="S896" i="5"/>
  <c r="S897" i="5"/>
  <c r="V897" i="5" s="1"/>
  <c r="S898" i="5"/>
  <c r="V898" i="5" s="1"/>
  <c r="S899" i="5"/>
  <c r="S900" i="5"/>
  <c r="T900" i="5" s="1"/>
  <c r="S901" i="5"/>
  <c r="V901" i="5" s="1"/>
  <c r="S902" i="5"/>
  <c r="V902" i="5" s="1"/>
  <c r="S903" i="5"/>
  <c r="T903" i="5" s="1"/>
  <c r="S904" i="5"/>
  <c r="V904" i="5" s="1"/>
  <c r="S905" i="5"/>
  <c r="S906" i="5"/>
  <c r="S907" i="5"/>
  <c r="S908" i="5"/>
  <c r="S909" i="5"/>
  <c r="V909" i="5" s="1"/>
  <c r="S910" i="5"/>
  <c r="V910" i="5" s="1"/>
  <c r="S911" i="5"/>
  <c r="T911" i="5" s="1"/>
  <c r="S912" i="5"/>
  <c r="T912" i="5" s="1"/>
  <c r="S913" i="5"/>
  <c r="V913" i="5" s="1"/>
  <c r="S914" i="5"/>
  <c r="V914" i="5" s="1"/>
  <c r="S881" i="5"/>
  <c r="S882" i="5"/>
  <c r="V882" i="5" s="1"/>
  <c r="S883" i="5"/>
  <c r="S884" i="5"/>
  <c r="S885" i="5"/>
  <c r="S886" i="5"/>
  <c r="V886" i="5" s="1"/>
  <c r="S887" i="5"/>
  <c r="V887" i="5" s="1"/>
  <c r="S888" i="5"/>
  <c r="V888" i="5" s="1"/>
  <c r="S20" i="5"/>
  <c r="S21" i="5"/>
  <c r="V21" i="5" s="1"/>
  <c r="S22" i="5"/>
  <c r="V22" i="5" s="1"/>
  <c r="S23" i="5"/>
  <c r="T23" i="5" s="1"/>
  <c r="S24" i="5"/>
  <c r="S25" i="5"/>
  <c r="S26" i="5"/>
  <c r="S27" i="5"/>
  <c r="S28" i="5"/>
  <c r="S29" i="5"/>
  <c r="V29" i="5" s="1"/>
  <c r="S30" i="5"/>
  <c r="U30" i="5" s="1"/>
  <c r="S31" i="5"/>
  <c r="S32" i="5"/>
  <c r="S33" i="5"/>
  <c r="T882" i="5" l="1"/>
  <c r="T875" i="5"/>
  <c r="T646" i="5"/>
  <c r="T423" i="5"/>
  <c r="T197" i="5"/>
  <c r="T790" i="5"/>
  <c r="T645" i="5"/>
  <c r="T380" i="5"/>
  <c r="T196" i="5"/>
  <c r="V768" i="5"/>
  <c r="T425" i="5"/>
  <c r="T780" i="5"/>
  <c r="T601" i="5"/>
  <c r="T379" i="5"/>
  <c r="V239" i="5"/>
  <c r="T29" i="5"/>
  <c r="T779" i="5"/>
  <c r="T566" i="5"/>
  <c r="T378" i="5"/>
  <c r="T119" i="5"/>
  <c r="V754" i="5"/>
  <c r="V145" i="5"/>
  <c r="T647" i="5"/>
  <c r="T766" i="5"/>
  <c r="T354" i="5"/>
  <c r="T118" i="5"/>
  <c r="V743" i="5"/>
  <c r="T527" i="5"/>
  <c r="U592" i="5"/>
  <c r="T722" i="5"/>
  <c r="T117" i="5"/>
  <c r="V684" i="5"/>
  <c r="V36" i="5"/>
  <c r="T838" i="5"/>
  <c r="T35" i="5"/>
  <c r="V540" i="5"/>
  <c r="T830" i="5"/>
  <c r="T570" i="5"/>
  <c r="T299" i="5"/>
  <c r="T210" i="5"/>
  <c r="T554" i="5"/>
  <c r="T116" i="5"/>
  <c r="T827" i="5"/>
  <c r="T753" i="5"/>
  <c r="T639" i="5"/>
  <c r="T550" i="5"/>
  <c r="T488" i="5"/>
  <c r="T104" i="5"/>
  <c r="V912" i="5"/>
  <c r="V828" i="5"/>
  <c r="V441" i="5"/>
  <c r="V270" i="5"/>
  <c r="V92" i="5"/>
  <c r="U612" i="5"/>
  <c r="T874" i="5"/>
  <c r="T818" i="5"/>
  <c r="T742" i="5"/>
  <c r="T695" i="5"/>
  <c r="T615" i="5"/>
  <c r="T549" i="5"/>
  <c r="T487" i="5"/>
  <c r="T420" i="5"/>
  <c r="T258" i="5"/>
  <c r="T195" i="5"/>
  <c r="T90" i="5"/>
  <c r="V911" i="5"/>
  <c r="V813" i="5"/>
  <c r="V418" i="5"/>
  <c r="V240" i="5"/>
  <c r="T389" i="5"/>
  <c r="V143" i="5"/>
  <c r="T710" i="5"/>
  <c r="T812" i="5"/>
  <c r="T694" i="5"/>
  <c r="T419" i="5"/>
  <c r="V82" i="5"/>
  <c r="T851" i="5"/>
  <c r="T802" i="5"/>
  <c r="T738" i="5"/>
  <c r="T685" i="5"/>
  <c r="T600" i="5"/>
  <c r="T479" i="5"/>
  <c r="T329" i="5"/>
  <c r="T249" i="5"/>
  <c r="T172" i="5"/>
  <c r="V810" i="5"/>
  <c r="V727" i="5"/>
  <c r="V571" i="5"/>
  <c r="V361" i="5"/>
  <c r="V238" i="5"/>
  <c r="T829" i="5"/>
  <c r="V296" i="5"/>
  <c r="T828" i="5"/>
  <c r="T508" i="5"/>
  <c r="T21" i="5"/>
  <c r="V467" i="5"/>
  <c r="T548" i="5"/>
  <c r="T180" i="5"/>
  <c r="V812" i="5"/>
  <c r="V733" i="5"/>
  <c r="T850" i="5"/>
  <c r="T801" i="5"/>
  <c r="T734" i="5"/>
  <c r="T580" i="5"/>
  <c r="T472" i="5"/>
  <c r="T322" i="5"/>
  <c r="T248" i="5"/>
  <c r="T171" i="5"/>
  <c r="T71" i="5"/>
  <c r="V872" i="5"/>
  <c r="V726" i="5"/>
  <c r="V360" i="5"/>
  <c r="V236" i="5"/>
  <c r="T577" i="5"/>
  <c r="T453" i="5"/>
  <c r="T831" i="5"/>
  <c r="T576" i="5"/>
  <c r="V683" i="5"/>
  <c r="V838" i="5"/>
  <c r="V680" i="5"/>
  <c r="T285" i="5"/>
  <c r="T349" i="5"/>
  <c r="V589" i="5"/>
  <c r="T902" i="5"/>
  <c r="T848" i="5"/>
  <c r="T579" i="5"/>
  <c r="T538" i="5"/>
  <c r="T460" i="5"/>
  <c r="T401" i="5"/>
  <c r="T313" i="5"/>
  <c r="T156" i="5"/>
  <c r="V789" i="5"/>
  <c r="V709" i="5"/>
  <c r="V225" i="5"/>
  <c r="V144" i="5"/>
  <c r="T771" i="5"/>
  <c r="V297" i="5"/>
  <c r="T644" i="5"/>
  <c r="T372" i="5"/>
  <c r="T741" i="5"/>
  <c r="T486" i="5"/>
  <c r="T250" i="5"/>
  <c r="T901" i="5"/>
  <c r="T723" i="5"/>
  <c r="T578" i="5"/>
  <c r="T537" i="5"/>
  <c r="T457" i="5"/>
  <c r="T390" i="5"/>
  <c r="T311" i="5"/>
  <c r="T131" i="5"/>
  <c r="V860" i="5"/>
  <c r="V787" i="5"/>
  <c r="V706" i="5"/>
  <c r="V565" i="5"/>
  <c r="V333" i="5"/>
  <c r="V204" i="5"/>
  <c r="V30" i="5"/>
  <c r="V293" i="5"/>
  <c r="T293" i="5"/>
  <c r="V359" i="5"/>
  <c r="T359" i="5"/>
  <c r="V564" i="5"/>
  <c r="T564" i="5"/>
  <c r="V229" i="5"/>
  <c r="T229" i="5"/>
  <c r="T262" i="5"/>
  <c r="V262" i="5"/>
  <c r="V405" i="5"/>
  <c r="T405" i="5"/>
  <c r="U524" i="5"/>
  <c r="V524" i="5"/>
  <c r="T876" i="5"/>
  <c r="V876" i="5"/>
  <c r="T54" i="5"/>
  <c r="V54" i="5"/>
  <c r="V151" i="5"/>
  <c r="T151" i="5"/>
  <c r="V198" i="5"/>
  <c r="T198" i="5"/>
  <c r="T186" i="5"/>
  <c r="V186" i="5"/>
  <c r="T241" i="5"/>
  <c r="V241" i="5"/>
  <c r="V375" i="5"/>
  <c r="T375" i="5"/>
  <c r="V474" i="5"/>
  <c r="T474" i="5"/>
  <c r="V573" i="5"/>
  <c r="T573" i="5"/>
  <c r="V686" i="5"/>
  <c r="T686" i="5"/>
  <c r="V713" i="5"/>
  <c r="T713" i="5"/>
  <c r="V728" i="5"/>
  <c r="T728" i="5"/>
  <c r="U762" i="5"/>
  <c r="T762" i="5"/>
  <c r="U815" i="5"/>
  <c r="T815" i="5"/>
  <c r="V635" i="5"/>
  <c r="V272" i="5"/>
  <c r="T272" i="5"/>
  <c r="V755" i="5"/>
  <c r="T755" i="5"/>
  <c r="V791" i="5"/>
  <c r="T791" i="5"/>
  <c r="V814" i="5"/>
  <c r="T814" i="5"/>
  <c r="V821" i="5"/>
  <c r="U821" i="5"/>
  <c r="V840" i="5"/>
  <c r="T840" i="5"/>
  <c r="V862" i="5"/>
  <c r="T862" i="5"/>
  <c r="T358" i="5"/>
  <c r="V631" i="5"/>
  <c r="T852" i="5"/>
  <c r="V841" i="5"/>
  <c r="V499" i="5"/>
  <c r="T526" i="5"/>
  <c r="V774" i="5"/>
  <c r="V493" i="5"/>
  <c r="V103" i="5"/>
  <c r="T103" i="5"/>
  <c r="V331" i="5"/>
  <c r="T331" i="5"/>
  <c r="T433" i="5"/>
  <c r="V433" i="5"/>
  <c r="T440" i="5"/>
  <c r="V440" i="5"/>
  <c r="V470" i="5"/>
  <c r="T470" i="5"/>
  <c r="T477" i="5"/>
  <c r="V477" i="5"/>
  <c r="V539" i="5"/>
  <c r="T539" i="5"/>
  <c r="T643" i="5"/>
  <c r="V643" i="5"/>
  <c r="T679" i="5"/>
  <c r="V679" i="5"/>
  <c r="T721" i="5"/>
  <c r="V721" i="5"/>
  <c r="V782" i="5"/>
  <c r="T782" i="5"/>
  <c r="U837" i="5"/>
  <c r="V837" i="5"/>
  <c r="T837" i="5"/>
  <c r="T602" i="5"/>
  <c r="T523" i="5"/>
  <c r="T403" i="5"/>
  <c r="T288" i="5"/>
  <c r="T165" i="5"/>
  <c r="V167" i="5"/>
  <c r="V899" i="5"/>
  <c r="T899" i="5"/>
  <c r="V102" i="5"/>
  <c r="T102" i="5"/>
  <c r="T849" i="5"/>
  <c r="T522" i="5"/>
  <c r="T346" i="5"/>
  <c r="T287" i="5"/>
  <c r="T335" i="5"/>
  <c r="V682" i="5"/>
  <c r="V444" i="5"/>
  <c r="U388" i="5"/>
  <c r="T800" i="5"/>
  <c r="T698" i="5"/>
  <c r="T670" i="5"/>
  <c r="T599" i="5"/>
  <c r="T213" i="5"/>
  <c r="T66" i="5"/>
  <c r="V822" i="5"/>
  <c r="V443" i="5"/>
  <c r="T347" i="5"/>
  <c r="V347" i="5"/>
  <c r="V638" i="5"/>
  <c r="T638" i="5"/>
  <c r="V446" i="5"/>
  <c r="T446" i="5"/>
  <c r="V817" i="5"/>
  <c r="T817" i="5"/>
  <c r="V228" i="5"/>
  <c r="T228" i="5"/>
  <c r="T714" i="5"/>
  <c r="V714" i="5"/>
  <c r="V637" i="5"/>
  <c r="T25" i="5"/>
  <c r="V25" i="5"/>
  <c r="T95" i="5"/>
  <c r="V95" i="5"/>
  <c r="V273" i="5"/>
  <c r="T273" i="5"/>
  <c r="T261" i="5"/>
  <c r="V261" i="5"/>
  <c r="V276" i="5"/>
  <c r="T276" i="5"/>
  <c r="T392" i="5"/>
  <c r="V392" i="5"/>
  <c r="U462" i="5"/>
  <c r="T462" i="5"/>
  <c r="V511" i="5"/>
  <c r="T511" i="5"/>
  <c r="V560" i="5"/>
  <c r="T560" i="5"/>
  <c r="V740" i="5"/>
  <c r="T740" i="5"/>
  <c r="U756" i="5"/>
  <c r="T756" i="5"/>
  <c r="V756" i="5"/>
  <c r="U792" i="5"/>
  <c r="V792" i="5"/>
  <c r="T792" i="5"/>
  <c r="V834" i="5"/>
  <c r="T834" i="5"/>
  <c r="T853" i="5"/>
  <c r="V853" i="5"/>
  <c r="U863" i="5"/>
  <c r="T863" i="5"/>
  <c r="V18" i="5"/>
  <c r="T18" i="5"/>
  <c r="T774" i="5"/>
  <c r="T481" i="5"/>
  <c r="V24" i="5"/>
  <c r="T24" i="5"/>
  <c r="V53" i="5"/>
  <c r="T53" i="5"/>
  <c r="T94" i="5"/>
  <c r="V94" i="5"/>
  <c r="V275" i="5"/>
  <c r="T275" i="5"/>
  <c r="T324" i="5"/>
  <c r="V324" i="5"/>
  <c r="V334" i="5"/>
  <c r="T334" i="5"/>
  <c r="V391" i="5"/>
  <c r="T391" i="5"/>
  <c r="V473" i="5"/>
  <c r="T473" i="5"/>
  <c r="V461" i="5"/>
  <c r="T461" i="5"/>
  <c r="T492" i="5"/>
  <c r="V492" i="5"/>
  <c r="V534" i="5"/>
  <c r="T534" i="5"/>
  <c r="V591" i="5"/>
  <c r="T591" i="5"/>
  <c r="T618" i="5"/>
  <c r="V618" i="5"/>
  <c r="V619" i="5"/>
  <c r="T603" i="5"/>
  <c r="T752" i="5"/>
  <c r="V752" i="5"/>
  <c r="T458" i="5"/>
  <c r="V480" i="5"/>
  <c r="V20" i="5"/>
  <c r="T20" i="5"/>
  <c r="V61" i="5"/>
  <c r="T61" i="5"/>
  <c r="T141" i="5"/>
  <c r="V141" i="5"/>
  <c r="T746" i="5"/>
  <c r="T674" i="5"/>
  <c r="V900" i="5"/>
  <c r="V572" i="5"/>
  <c r="V153" i="5"/>
  <c r="T744" i="5"/>
  <c r="T671" i="5"/>
  <c r="T510" i="5"/>
  <c r="V152" i="5"/>
  <c r="T697" i="5"/>
  <c r="T660" i="5"/>
  <c r="T592" i="5"/>
  <c r="T325" i="5"/>
  <c r="V877" i="5"/>
  <c r="V815" i="5"/>
  <c r="T873" i="5"/>
  <c r="T669" i="5"/>
  <c r="T598" i="5"/>
  <c r="T521" i="5"/>
  <c r="T345" i="5"/>
  <c r="T247" i="5"/>
  <c r="T69" i="5"/>
  <c r="V890" i="5"/>
  <c r="V609" i="5"/>
  <c r="V491" i="5"/>
  <c r="T668" i="5"/>
  <c r="T597" i="5"/>
  <c r="T373" i="5"/>
  <c r="T344" i="5"/>
  <c r="T307" i="5"/>
  <c r="T246" i="5"/>
  <c r="T68" i="5"/>
  <c r="T22" i="5"/>
  <c r="V889" i="5"/>
  <c r="V666" i="5"/>
  <c r="V607" i="5"/>
  <c r="V549" i="5"/>
  <c r="V490" i="5"/>
  <c r="V419" i="5"/>
  <c r="V48" i="5"/>
  <c r="V330" i="5"/>
  <c r="T708" i="5"/>
  <c r="T590" i="5"/>
  <c r="T140" i="5"/>
  <c r="T914" i="5"/>
  <c r="T861" i="5"/>
  <c r="T836" i="5"/>
  <c r="T707" i="5"/>
  <c r="T612" i="5"/>
  <c r="T430" i="5"/>
  <c r="T332" i="5"/>
  <c r="T271" i="5"/>
  <c r="T184" i="5"/>
  <c r="T92" i="5"/>
  <c r="T5" i="5"/>
  <c r="V751" i="5"/>
  <c r="V587" i="5"/>
  <c r="V469" i="5"/>
  <c r="V323" i="5"/>
  <c r="V23" i="5"/>
  <c r="T614" i="5"/>
  <c r="T613" i="5"/>
  <c r="U204" i="5"/>
  <c r="T913" i="5"/>
  <c r="T781" i="5"/>
  <c r="T656" i="5"/>
  <c r="T610" i="5"/>
  <c r="T585" i="5"/>
  <c r="T558" i="5"/>
  <c r="T532" i="5"/>
  <c r="T498" i="5"/>
  <c r="T429" i="5"/>
  <c r="T132" i="5"/>
  <c r="V750" i="5"/>
  <c r="V642" i="5"/>
  <c r="V586" i="5"/>
  <c r="V468" i="5"/>
  <c r="V174" i="5"/>
  <c r="V155" i="5"/>
  <c r="T155" i="5"/>
  <c r="U448" i="5"/>
  <c r="V448" i="5"/>
  <c r="U466" i="5"/>
  <c r="T466" i="5"/>
  <c r="V466" i="5"/>
  <c r="V485" i="5"/>
  <c r="T485" i="5"/>
  <c r="U485" i="5"/>
  <c r="V535" i="5"/>
  <c r="T535" i="5"/>
  <c r="V584" i="5"/>
  <c r="T584" i="5"/>
  <c r="T595" i="5"/>
  <c r="V595" i="5"/>
  <c r="U595" i="5"/>
  <c r="U623" i="5"/>
  <c r="V623" i="5"/>
  <c r="V611" i="5"/>
  <c r="T611" i="5"/>
  <c r="V651" i="5"/>
  <c r="T651" i="5"/>
  <c r="U675" i="5"/>
  <c r="V675" i="5"/>
  <c r="V663" i="5"/>
  <c r="T663" i="5"/>
  <c r="V690" i="5"/>
  <c r="T690" i="5"/>
  <c r="V717" i="5"/>
  <c r="U717" i="5"/>
  <c r="V760" i="5"/>
  <c r="T760" i="5"/>
  <c r="U748" i="5"/>
  <c r="V748" i="5"/>
  <c r="T748" i="5"/>
  <c r="V796" i="5"/>
  <c r="T796" i="5"/>
  <c r="U784" i="5"/>
  <c r="V784" i="5"/>
  <c r="T784" i="5"/>
  <c r="U807" i="5"/>
  <c r="V807" i="5"/>
  <c r="T807" i="5"/>
  <c r="V826" i="5"/>
  <c r="T826" i="5"/>
  <c r="V857" i="5"/>
  <c r="T857" i="5"/>
  <c r="U857" i="5"/>
  <c r="V845" i="5"/>
  <c r="T845" i="5"/>
  <c r="U845" i="5"/>
  <c r="U879" i="5"/>
  <c r="V879" i="5"/>
  <c r="T879" i="5"/>
  <c r="V867" i="5"/>
  <c r="U867" i="5"/>
  <c r="V8" i="5"/>
  <c r="U8" i="5"/>
  <c r="T8" i="5"/>
  <c r="V10" i="5"/>
  <c r="T10" i="5"/>
  <c r="U10" i="5"/>
  <c r="T623" i="5"/>
  <c r="V908" i="5"/>
  <c r="T908" i="5"/>
  <c r="U908" i="5"/>
  <c r="U705" i="5"/>
  <c r="T705" i="5"/>
  <c r="V705" i="5"/>
  <c r="V28" i="5"/>
  <c r="T28" i="5"/>
  <c r="V907" i="5"/>
  <c r="T907" i="5"/>
  <c r="T895" i="5"/>
  <c r="V895" i="5"/>
  <c r="V45" i="5"/>
  <c r="T45" i="5"/>
  <c r="V88" i="5"/>
  <c r="T88" i="5"/>
  <c r="U122" i="5"/>
  <c r="V122" i="5"/>
  <c r="T122" i="5"/>
  <c r="V137" i="5"/>
  <c r="T137" i="5"/>
  <c r="V154" i="5"/>
  <c r="T154" i="5"/>
  <c r="V168" i="5"/>
  <c r="T168" i="5"/>
  <c r="T201" i="5"/>
  <c r="V201" i="5"/>
  <c r="V189" i="5"/>
  <c r="T189" i="5"/>
  <c r="T177" i="5"/>
  <c r="V177" i="5"/>
  <c r="V218" i="5"/>
  <c r="T218" i="5"/>
  <c r="V232" i="5"/>
  <c r="T232" i="5"/>
  <c r="V291" i="5"/>
  <c r="T291" i="5"/>
  <c r="U305" i="5"/>
  <c r="V305" i="5"/>
  <c r="T305" i="5"/>
  <c r="U366" i="5"/>
  <c r="V366" i="5"/>
  <c r="T366" i="5"/>
  <c r="V395" i="5"/>
  <c r="T395" i="5"/>
  <c r="T383" i="5"/>
  <c r="V383" i="5"/>
  <c r="U416" i="5"/>
  <c r="V416" i="5"/>
  <c r="T416" i="5"/>
  <c r="V447" i="5"/>
  <c r="T447" i="5"/>
  <c r="T465" i="5"/>
  <c r="V465" i="5"/>
  <c r="V496" i="5"/>
  <c r="T496" i="5"/>
  <c r="V484" i="5"/>
  <c r="T484" i="5"/>
  <c r="U514" i="5"/>
  <c r="T514" i="5"/>
  <c r="V514" i="5"/>
  <c r="U546" i="5"/>
  <c r="T546" i="5"/>
  <c r="V546" i="5"/>
  <c r="V563" i="5"/>
  <c r="T563" i="5"/>
  <c r="U551" i="5"/>
  <c r="V551" i="5"/>
  <c r="T551" i="5"/>
  <c r="V583" i="5"/>
  <c r="T583" i="5"/>
  <c r="T606" i="5"/>
  <c r="V606" i="5"/>
  <c r="V634" i="5"/>
  <c r="T634" i="5"/>
  <c r="T662" i="5"/>
  <c r="V662" i="5"/>
  <c r="V650" i="5"/>
  <c r="T650" i="5"/>
  <c r="V701" i="5"/>
  <c r="T701" i="5"/>
  <c r="V689" i="5"/>
  <c r="T689" i="5"/>
  <c r="V716" i="5"/>
  <c r="T716" i="5"/>
  <c r="V759" i="5"/>
  <c r="T759" i="5"/>
  <c r="V777" i="5"/>
  <c r="T777" i="5"/>
  <c r="V765" i="5"/>
  <c r="T765" i="5"/>
  <c r="U795" i="5"/>
  <c r="V795" i="5"/>
  <c r="T795" i="5"/>
  <c r="U783" i="5"/>
  <c r="V783" i="5"/>
  <c r="T806" i="5"/>
  <c r="V806" i="5"/>
  <c r="V825" i="5"/>
  <c r="T825" i="5"/>
  <c r="V856" i="5"/>
  <c r="T856" i="5"/>
  <c r="U844" i="5"/>
  <c r="V844" i="5"/>
  <c r="T844" i="5"/>
  <c r="V878" i="5"/>
  <c r="T878" i="5"/>
  <c r="V866" i="5"/>
  <c r="T866" i="5"/>
  <c r="V7" i="5"/>
  <c r="T7" i="5"/>
  <c r="V41" i="5"/>
  <c r="T41" i="5"/>
  <c r="T732" i="5"/>
  <c r="T622" i="5"/>
  <c r="T316" i="5"/>
  <c r="V27" i="5"/>
  <c r="T27" i="5"/>
  <c r="V884" i="5"/>
  <c r="T884" i="5"/>
  <c r="V906" i="5"/>
  <c r="T906" i="5"/>
  <c r="T894" i="5"/>
  <c r="V894" i="5"/>
  <c r="T56" i="5"/>
  <c r="V56" i="5"/>
  <c r="T44" i="5"/>
  <c r="V44" i="5"/>
  <c r="V87" i="5"/>
  <c r="T87" i="5"/>
  <c r="V75" i="5"/>
  <c r="T75" i="5"/>
  <c r="T97" i="5"/>
  <c r="V97" i="5"/>
  <c r="T109" i="5"/>
  <c r="V109" i="5"/>
  <c r="V136" i="5"/>
  <c r="T136" i="5"/>
  <c r="V149" i="5"/>
  <c r="T149" i="5"/>
  <c r="U200" i="5"/>
  <c r="V200" i="5"/>
  <c r="T188" i="5"/>
  <c r="V188" i="5"/>
  <c r="V176" i="5"/>
  <c r="T176" i="5"/>
  <c r="V217" i="5"/>
  <c r="U217" i="5"/>
  <c r="T217" i="5"/>
  <c r="V243" i="5"/>
  <c r="T243" i="5"/>
  <c r="V231" i="5"/>
  <c r="T231" i="5"/>
  <c r="V263" i="5"/>
  <c r="T263" i="5"/>
  <c r="V290" i="5"/>
  <c r="T290" i="5"/>
  <c r="V278" i="5"/>
  <c r="T278" i="5"/>
  <c r="V304" i="5"/>
  <c r="T304" i="5"/>
  <c r="U292" i="5"/>
  <c r="V292" i="5"/>
  <c r="V337" i="5"/>
  <c r="T337" i="5"/>
  <c r="V377" i="5"/>
  <c r="T377" i="5"/>
  <c r="V365" i="5"/>
  <c r="T365" i="5"/>
  <c r="U365" i="5"/>
  <c r="V406" i="5"/>
  <c r="T406" i="5"/>
  <c r="T394" i="5"/>
  <c r="V394" i="5"/>
  <c r="T382" i="5"/>
  <c r="V382" i="5"/>
  <c r="V427" i="5"/>
  <c r="T427" i="5"/>
  <c r="V415" i="5"/>
  <c r="T415" i="5"/>
  <c r="V476" i="5"/>
  <c r="T476" i="5"/>
  <c r="V464" i="5"/>
  <c r="T464" i="5"/>
  <c r="V495" i="5"/>
  <c r="T495" i="5"/>
  <c r="U483" i="5"/>
  <c r="V483" i="5"/>
  <c r="T483" i="5"/>
  <c r="U513" i="5"/>
  <c r="V513" i="5"/>
  <c r="T513" i="5"/>
  <c r="U501" i="5"/>
  <c r="V501" i="5"/>
  <c r="T501" i="5"/>
  <c r="V545" i="5"/>
  <c r="T545" i="5"/>
  <c r="U562" i="5"/>
  <c r="V562" i="5"/>
  <c r="T562" i="5"/>
  <c r="V575" i="5"/>
  <c r="T575" i="5"/>
  <c r="V594" i="5"/>
  <c r="U594" i="5"/>
  <c r="T594" i="5"/>
  <c r="V582" i="5"/>
  <c r="T582" i="5"/>
  <c r="V605" i="5"/>
  <c r="T605" i="5"/>
  <c r="T633" i="5"/>
  <c r="V633" i="5"/>
  <c r="T661" i="5"/>
  <c r="V661" i="5"/>
  <c r="U661" i="5"/>
  <c r="V649" i="5"/>
  <c r="T649" i="5"/>
  <c r="U673" i="5"/>
  <c r="V673" i="5"/>
  <c r="T673" i="5"/>
  <c r="V700" i="5"/>
  <c r="T700" i="5"/>
  <c r="V688" i="5"/>
  <c r="T688" i="5"/>
  <c r="V715" i="5"/>
  <c r="T715" i="5"/>
  <c r="U703" i="5"/>
  <c r="T703" i="5"/>
  <c r="V703" i="5"/>
  <c r="V730" i="5"/>
  <c r="T730" i="5"/>
  <c r="U758" i="5"/>
  <c r="V758" i="5"/>
  <c r="T758" i="5"/>
  <c r="V764" i="5"/>
  <c r="T764" i="5"/>
  <c r="V794" i="5"/>
  <c r="T794" i="5"/>
  <c r="V805" i="5"/>
  <c r="T805" i="5"/>
  <c r="V824" i="5"/>
  <c r="T824" i="5"/>
  <c r="V855" i="5"/>
  <c r="T855" i="5"/>
  <c r="V843" i="5"/>
  <c r="T843" i="5"/>
  <c r="V865" i="5"/>
  <c r="T865" i="5"/>
  <c r="V6" i="5"/>
  <c r="T6" i="5"/>
  <c r="U40" i="5"/>
  <c r="V40" i="5"/>
  <c r="T40" i="5"/>
  <c r="T731" i="5"/>
  <c r="T621" i="5"/>
  <c r="T448" i="5"/>
  <c r="T315" i="5"/>
  <c r="V525" i="5"/>
  <c r="T747" i="5"/>
  <c r="T121" i="5"/>
  <c r="T896" i="5"/>
  <c r="V896" i="5"/>
  <c r="T58" i="5"/>
  <c r="U58" i="5"/>
  <c r="V46" i="5"/>
  <c r="T46" i="5"/>
  <c r="U63" i="5"/>
  <c r="V63" i="5"/>
  <c r="T63" i="5"/>
  <c r="U77" i="5"/>
  <c r="V77" i="5"/>
  <c r="T77" i="5"/>
  <c r="V99" i="5"/>
  <c r="T99" i="5"/>
  <c r="V123" i="5"/>
  <c r="T123" i="5"/>
  <c r="U111" i="5"/>
  <c r="V111" i="5"/>
  <c r="T111" i="5"/>
  <c r="U138" i="5"/>
  <c r="V138" i="5"/>
  <c r="T138" i="5"/>
  <c r="V126" i="5"/>
  <c r="T126" i="5"/>
  <c r="V169" i="5"/>
  <c r="T169" i="5"/>
  <c r="U190" i="5"/>
  <c r="V190" i="5"/>
  <c r="T190" i="5"/>
  <c r="T178" i="5"/>
  <c r="V178" i="5"/>
  <c r="U205" i="5"/>
  <c r="V205" i="5"/>
  <c r="T205" i="5"/>
  <c r="U219" i="5"/>
  <c r="V219" i="5"/>
  <c r="T219" i="5"/>
  <c r="V245" i="5"/>
  <c r="T245" i="5"/>
  <c r="V233" i="5"/>
  <c r="U233" i="5"/>
  <c r="T233" i="5"/>
  <c r="T265" i="5"/>
  <c r="V265" i="5"/>
  <c r="T253" i="5"/>
  <c r="V253" i="5"/>
  <c r="U280" i="5"/>
  <c r="V280" i="5"/>
  <c r="T280" i="5"/>
  <c r="V306" i="5"/>
  <c r="T306" i="5"/>
  <c r="U294" i="5"/>
  <c r="V294" i="5"/>
  <c r="V317" i="5"/>
  <c r="T317" i="5"/>
  <c r="V339" i="5"/>
  <c r="T339" i="5"/>
  <c r="U339" i="5"/>
  <c r="U327" i="5"/>
  <c r="V327" i="5"/>
  <c r="T327" i="5"/>
  <c r="V348" i="5"/>
  <c r="T348" i="5"/>
  <c r="V367" i="5"/>
  <c r="T367" i="5"/>
  <c r="T408" i="5"/>
  <c r="V408" i="5"/>
  <c r="U396" i="5"/>
  <c r="T396" i="5"/>
  <c r="V396" i="5"/>
  <c r="U384" i="5"/>
  <c r="T384" i="5"/>
  <c r="V384" i="5"/>
  <c r="V417" i="5"/>
  <c r="T417" i="5"/>
  <c r="V436" i="5"/>
  <c r="T436" i="5"/>
  <c r="U436" i="5"/>
  <c r="V497" i="5"/>
  <c r="T497" i="5"/>
  <c r="V515" i="5"/>
  <c r="U515" i="5"/>
  <c r="T515" i="5"/>
  <c r="U503" i="5"/>
  <c r="T503" i="5"/>
  <c r="V503" i="5"/>
  <c r="T547" i="5"/>
  <c r="V547" i="5"/>
  <c r="V552" i="5"/>
  <c r="T552" i="5"/>
  <c r="V778" i="5"/>
  <c r="U778" i="5"/>
  <c r="T778" i="5"/>
  <c r="U885" i="5"/>
  <c r="V885" i="5"/>
  <c r="T885" i="5"/>
  <c r="V57" i="5"/>
  <c r="T57" i="5"/>
  <c r="V76" i="5"/>
  <c r="T76" i="5"/>
  <c r="V98" i="5"/>
  <c r="T98" i="5"/>
  <c r="V110" i="5"/>
  <c r="T110" i="5"/>
  <c r="U125" i="5"/>
  <c r="V125" i="5"/>
  <c r="U230" i="5"/>
  <c r="V230" i="5"/>
  <c r="T230" i="5"/>
  <c r="V244" i="5"/>
  <c r="T244" i="5"/>
  <c r="T264" i="5"/>
  <c r="V264" i="5"/>
  <c r="V279" i="5"/>
  <c r="T279" i="5"/>
  <c r="V338" i="5"/>
  <c r="T338" i="5"/>
  <c r="V407" i="5"/>
  <c r="T407" i="5"/>
  <c r="U428" i="5"/>
  <c r="V428" i="5"/>
  <c r="T428" i="5"/>
  <c r="V435" i="5"/>
  <c r="T435" i="5"/>
  <c r="T502" i="5"/>
  <c r="V502" i="5"/>
  <c r="V704" i="5"/>
  <c r="T704" i="5"/>
  <c r="T886" i="5"/>
  <c r="T565" i="5"/>
  <c r="T202" i="5"/>
  <c r="V776" i="5"/>
  <c r="V905" i="5"/>
  <c r="T905" i="5"/>
  <c r="U86" i="5"/>
  <c r="V86" i="5"/>
  <c r="T86" i="5"/>
  <c r="V96" i="5"/>
  <c r="T96" i="5"/>
  <c r="V148" i="5"/>
  <c r="T148" i="5"/>
  <c r="U199" i="5"/>
  <c r="V199" i="5"/>
  <c r="T199" i="5"/>
  <c r="U274" i="5"/>
  <c r="V274" i="5"/>
  <c r="V357" i="5"/>
  <c r="T357" i="5"/>
  <c r="V581" i="5"/>
  <c r="T581" i="5"/>
  <c r="U648" i="5"/>
  <c r="V648" i="5"/>
  <c r="T463" i="5"/>
  <c r="T672" i="5"/>
  <c r="U903" i="5"/>
  <c r="V903" i="5"/>
  <c r="V146" i="5"/>
  <c r="T146" i="5"/>
  <c r="U252" i="5"/>
  <c r="V252" i="5"/>
  <c r="T252" i="5"/>
  <c r="T864" i="5"/>
  <c r="T687" i="5"/>
  <c r="T561" i="5"/>
  <c r="T393" i="5"/>
  <c r="T793" i="5"/>
  <c r="T166" i="5"/>
  <c r="V702" i="5"/>
  <c r="V588" i="5"/>
  <c r="V142" i="5"/>
  <c r="V34" i="5"/>
  <c r="V893" i="5"/>
  <c r="T893" i="5"/>
  <c r="V326" i="5"/>
  <c r="T326" i="5"/>
  <c r="U376" i="5"/>
  <c r="V376" i="5"/>
  <c r="V381" i="5"/>
  <c r="T381" i="5"/>
  <c r="U482" i="5"/>
  <c r="V482" i="5"/>
  <c r="V604" i="5"/>
  <c r="T604" i="5"/>
  <c r="U757" i="5"/>
  <c r="V757" i="5"/>
  <c r="V763" i="5"/>
  <c r="T763" i="5"/>
  <c r="V823" i="5"/>
  <c r="T823" i="5"/>
  <c r="V39" i="5"/>
  <c r="T39" i="5"/>
  <c r="T816" i="5"/>
  <c r="V775" i="5"/>
  <c r="T524" i="5"/>
  <c r="T376" i="5"/>
  <c r="U150" i="5"/>
  <c r="V150" i="5"/>
  <c r="V62" i="5"/>
  <c r="T62" i="5"/>
  <c r="V159" i="5"/>
  <c r="T159" i="5"/>
  <c r="V161" i="5"/>
  <c r="T161" i="5"/>
  <c r="V209" i="5"/>
  <c r="T209" i="5"/>
  <c r="V237" i="5"/>
  <c r="T237" i="5"/>
  <c r="V257" i="5"/>
  <c r="T257" i="5"/>
  <c r="T310" i="5"/>
  <c r="V310" i="5"/>
  <c r="U352" i="5"/>
  <c r="V352" i="5"/>
  <c r="T352" i="5"/>
  <c r="V531" i="5"/>
  <c r="T531" i="5"/>
  <c r="V556" i="5"/>
  <c r="T556" i="5"/>
  <c r="V667" i="5"/>
  <c r="T667" i="5"/>
  <c r="V724" i="5"/>
  <c r="T724" i="5"/>
  <c r="U811" i="5"/>
  <c r="T811" i="5"/>
  <c r="V4" i="5"/>
  <c r="T4" i="5"/>
  <c r="T321" i="5"/>
  <c r="T135" i="5"/>
  <c r="V226" i="5"/>
  <c r="V32" i="5"/>
  <c r="T32" i="5"/>
  <c r="V49" i="5"/>
  <c r="T49" i="5"/>
  <c r="V114" i="5"/>
  <c r="T114" i="5"/>
  <c r="V129" i="5"/>
  <c r="T129" i="5"/>
  <c r="U158" i="5"/>
  <c r="V158" i="5"/>
  <c r="T158" i="5"/>
  <c r="U160" i="5"/>
  <c r="V160" i="5"/>
  <c r="T160" i="5"/>
  <c r="V193" i="5"/>
  <c r="T193" i="5"/>
  <c r="V208" i="5"/>
  <c r="T208" i="5"/>
  <c r="T222" i="5"/>
  <c r="V222" i="5"/>
  <c r="V268" i="5"/>
  <c r="T268" i="5"/>
  <c r="V256" i="5"/>
  <c r="T256" i="5"/>
  <c r="V283" i="5"/>
  <c r="T283" i="5"/>
  <c r="T309" i="5"/>
  <c r="V309" i="5"/>
  <c r="V342" i="5"/>
  <c r="T342" i="5"/>
  <c r="U351" i="5"/>
  <c r="V351" i="5"/>
  <c r="V370" i="5"/>
  <c r="T370" i="5"/>
  <c r="V411" i="5"/>
  <c r="T411" i="5"/>
  <c r="V399" i="5"/>
  <c r="T399" i="5"/>
  <c r="U387" i="5"/>
  <c r="V387" i="5"/>
  <c r="V451" i="5"/>
  <c r="T451" i="5"/>
  <c r="U439" i="5"/>
  <c r="V439" i="5"/>
  <c r="T439" i="5"/>
  <c r="V518" i="5"/>
  <c r="T518" i="5"/>
  <c r="V506" i="5"/>
  <c r="T506" i="5"/>
  <c r="V530" i="5"/>
  <c r="T530" i="5"/>
  <c r="V555" i="5"/>
  <c r="T555" i="5"/>
  <c r="V568" i="5"/>
  <c r="T568" i="5"/>
  <c r="V654" i="5"/>
  <c r="T654" i="5"/>
  <c r="T678" i="5"/>
  <c r="V678" i="5"/>
  <c r="U693" i="5"/>
  <c r="V693" i="5"/>
  <c r="V799" i="5"/>
  <c r="T799" i="5"/>
  <c r="T870" i="5"/>
  <c r="V870" i="5"/>
  <c r="V3" i="5"/>
  <c r="T3" i="5"/>
  <c r="V13" i="5"/>
  <c r="T13" i="5"/>
  <c r="U780" i="5"/>
  <c r="T910" i="5"/>
  <c r="T891" i="5"/>
  <c r="T626" i="5"/>
  <c r="T475" i="5"/>
  <c r="T456" i="5"/>
  <c r="T364" i="5"/>
  <c r="T320" i="5"/>
  <c r="T106" i="5"/>
  <c r="T43" i="5"/>
  <c r="V858" i="5"/>
  <c r="V729" i="5"/>
  <c r="V409" i="5"/>
  <c r="V318" i="5"/>
  <c r="V80" i="5"/>
  <c r="V26" i="5"/>
  <c r="T26" i="5"/>
  <c r="U120" i="5"/>
  <c r="T120" i="5"/>
  <c r="U216" i="5"/>
  <c r="V216" i="5"/>
  <c r="V426" i="5"/>
  <c r="T426" i="5"/>
  <c r="U500" i="5"/>
  <c r="V500" i="5"/>
  <c r="U574" i="5"/>
  <c r="V574" i="5"/>
  <c r="T72" i="5"/>
  <c r="V72" i="5"/>
  <c r="U660" i="5"/>
  <c r="T574" i="5"/>
  <c r="V67" i="5"/>
  <c r="T67" i="5"/>
  <c r="U91" i="5"/>
  <c r="V91" i="5"/>
  <c r="U130" i="5"/>
  <c r="V130" i="5"/>
  <c r="T130" i="5"/>
  <c r="V194" i="5"/>
  <c r="T194" i="5"/>
  <c r="V223" i="5"/>
  <c r="T223" i="5"/>
  <c r="V284" i="5"/>
  <c r="T284" i="5"/>
  <c r="V343" i="5"/>
  <c r="T343" i="5"/>
  <c r="V371" i="5"/>
  <c r="T371" i="5"/>
  <c r="V400" i="5"/>
  <c r="T400" i="5"/>
  <c r="V452" i="5"/>
  <c r="T452" i="5"/>
  <c r="V507" i="5"/>
  <c r="T507" i="5"/>
  <c r="V519" i="5"/>
  <c r="T519" i="5"/>
  <c r="V569" i="5"/>
  <c r="T569" i="5"/>
  <c r="U14" i="5"/>
  <c r="V14" i="5"/>
  <c r="T14" i="5"/>
  <c r="U752" i="5"/>
  <c r="T757" i="5"/>
  <c r="T627" i="5"/>
  <c r="U31" i="5"/>
  <c r="V31" i="5"/>
  <c r="U60" i="5"/>
  <c r="T60" i="5"/>
  <c r="U65" i="5"/>
  <c r="V65" i="5"/>
  <c r="U79" i="5"/>
  <c r="V79" i="5"/>
  <c r="T79" i="5"/>
  <c r="V101" i="5"/>
  <c r="T101" i="5"/>
  <c r="U89" i="5"/>
  <c r="V89" i="5"/>
  <c r="V113" i="5"/>
  <c r="T113" i="5"/>
  <c r="V128" i="5"/>
  <c r="T128" i="5"/>
  <c r="U157" i="5"/>
  <c r="V157" i="5"/>
  <c r="T157" i="5"/>
  <c r="T192" i="5"/>
  <c r="V192" i="5"/>
  <c r="V207" i="5"/>
  <c r="T207" i="5"/>
  <c r="V221" i="5"/>
  <c r="T221" i="5"/>
  <c r="V235" i="5"/>
  <c r="U235" i="5"/>
  <c r="U267" i="5"/>
  <c r="V267" i="5"/>
  <c r="T267" i="5"/>
  <c r="V255" i="5"/>
  <c r="T255" i="5"/>
  <c r="T282" i="5"/>
  <c r="V282" i="5"/>
  <c r="U308" i="5"/>
  <c r="V308" i="5"/>
  <c r="V341" i="5"/>
  <c r="T341" i="5"/>
  <c r="V350" i="5"/>
  <c r="T350" i="5"/>
  <c r="T369" i="5"/>
  <c r="V369" i="5"/>
  <c r="V410" i="5"/>
  <c r="T410" i="5"/>
  <c r="V398" i="5"/>
  <c r="T398" i="5"/>
  <c r="V386" i="5"/>
  <c r="T386" i="5"/>
  <c r="V438" i="5"/>
  <c r="T438" i="5"/>
  <c r="U517" i="5"/>
  <c r="T517" i="5"/>
  <c r="V505" i="5"/>
  <c r="T505" i="5"/>
  <c r="T529" i="5"/>
  <c r="V529" i="5"/>
  <c r="V653" i="5"/>
  <c r="T653" i="5"/>
  <c r="V641" i="5"/>
  <c r="T641" i="5"/>
  <c r="V677" i="5"/>
  <c r="T677" i="5"/>
  <c r="U665" i="5"/>
  <c r="V665" i="5"/>
  <c r="T665" i="5"/>
  <c r="V692" i="5"/>
  <c r="T692" i="5"/>
  <c r="V798" i="5"/>
  <c r="T798" i="5"/>
  <c r="T786" i="5"/>
  <c r="V786" i="5"/>
  <c r="V809" i="5"/>
  <c r="T809" i="5"/>
  <c r="T847" i="5"/>
  <c r="V847" i="5"/>
  <c r="V835" i="5"/>
  <c r="T835" i="5"/>
  <c r="V869" i="5"/>
  <c r="T869" i="5"/>
  <c r="V2" i="5"/>
  <c r="T2" i="5"/>
  <c r="U2" i="5"/>
  <c r="V12" i="5"/>
  <c r="T12" i="5"/>
  <c r="T909" i="5"/>
  <c r="T770" i="5"/>
  <c r="T735" i="5"/>
  <c r="T720" i="5"/>
  <c r="T699" i="5"/>
  <c r="T625" i="5"/>
  <c r="T432" i="5"/>
  <c r="T388" i="5"/>
  <c r="T319" i="5"/>
  <c r="T70" i="5"/>
  <c r="V854" i="5"/>
  <c r="V655" i="5"/>
  <c r="V450" i="5"/>
  <c r="V214" i="5"/>
  <c r="V883" i="5"/>
  <c r="T883" i="5"/>
  <c r="V55" i="5"/>
  <c r="T55" i="5"/>
  <c r="V74" i="5"/>
  <c r="T74" i="5"/>
  <c r="V242" i="5"/>
  <c r="T242" i="5"/>
  <c r="V277" i="5"/>
  <c r="T277" i="5"/>
  <c r="V314" i="5"/>
  <c r="T314" i="5"/>
  <c r="U494" i="5"/>
  <c r="V494" i="5"/>
  <c r="T494" i="5"/>
  <c r="V512" i="5"/>
  <c r="U512" i="5"/>
  <c r="U544" i="5"/>
  <c r="V544" i="5"/>
  <c r="T544" i="5"/>
  <c r="V593" i="5"/>
  <c r="T593" i="5"/>
  <c r="U632" i="5"/>
  <c r="V632" i="5"/>
  <c r="T632" i="5"/>
  <c r="U19" i="5"/>
  <c r="V19" i="5"/>
  <c r="T19" i="5"/>
  <c r="U604" i="5"/>
  <c r="T745" i="5"/>
  <c r="T445" i="5"/>
  <c r="T289" i="5"/>
  <c r="V636" i="5"/>
  <c r="V289" i="5"/>
  <c r="T636" i="5"/>
  <c r="V881" i="5"/>
  <c r="T881" i="5"/>
  <c r="T133" i="5"/>
  <c r="V133" i="5"/>
  <c r="V164" i="5"/>
  <c r="T164" i="5"/>
  <c r="V212" i="5"/>
  <c r="T212" i="5"/>
  <c r="T842" i="5"/>
  <c r="T187" i="5"/>
  <c r="T84" i="5"/>
  <c r="V620" i="5"/>
  <c r="V33" i="5"/>
  <c r="T33" i="5"/>
  <c r="V50" i="5"/>
  <c r="T50" i="5"/>
  <c r="V81" i="5"/>
  <c r="T81" i="5"/>
  <c r="V115" i="5"/>
  <c r="T115" i="5"/>
  <c r="V173" i="5"/>
  <c r="T173" i="5"/>
  <c r="V182" i="5"/>
  <c r="T182" i="5"/>
  <c r="V269" i="5"/>
  <c r="T269" i="5"/>
  <c r="V298" i="5"/>
  <c r="T298" i="5"/>
  <c r="V412" i="5"/>
  <c r="T412" i="5"/>
  <c r="T421" i="5"/>
  <c r="V421" i="5"/>
  <c r="V736" i="5"/>
  <c r="T736" i="5"/>
  <c r="V871" i="5"/>
  <c r="T871" i="5"/>
  <c r="T648" i="5"/>
  <c r="T303" i="5"/>
  <c r="T260" i="5"/>
  <c r="T185" i="5"/>
  <c r="T108" i="5"/>
  <c r="V414" i="5"/>
  <c r="V59" i="5"/>
  <c r="T59" i="5"/>
  <c r="U47" i="5"/>
  <c r="V47" i="5"/>
  <c r="V64" i="5"/>
  <c r="T64" i="5"/>
  <c r="T78" i="5"/>
  <c r="V78" i="5"/>
  <c r="V100" i="5"/>
  <c r="T100" i="5"/>
  <c r="U124" i="5"/>
  <c r="V124" i="5"/>
  <c r="V112" i="5"/>
  <c r="T112" i="5"/>
  <c r="U139" i="5"/>
  <c r="V139" i="5"/>
  <c r="V127" i="5"/>
  <c r="T127" i="5"/>
  <c r="V170" i="5"/>
  <c r="T170" i="5"/>
  <c r="U203" i="5"/>
  <c r="V203" i="5"/>
  <c r="T191" i="5"/>
  <c r="V191" i="5"/>
  <c r="V179" i="5"/>
  <c r="T179" i="5"/>
  <c r="V206" i="5"/>
  <c r="T206" i="5"/>
  <c r="V266" i="5"/>
  <c r="T266" i="5"/>
  <c r="V254" i="5"/>
  <c r="T254" i="5"/>
  <c r="V281" i="5"/>
  <c r="T281" i="5"/>
  <c r="V295" i="5"/>
  <c r="T295" i="5"/>
  <c r="V340" i="5"/>
  <c r="T340" i="5"/>
  <c r="V328" i="5"/>
  <c r="T328" i="5"/>
  <c r="V368" i="5"/>
  <c r="T368" i="5"/>
  <c r="T397" i="5"/>
  <c r="V397" i="5"/>
  <c r="U385" i="5"/>
  <c r="T385" i="5"/>
  <c r="V516" i="5"/>
  <c r="T516" i="5"/>
  <c r="U528" i="5"/>
  <c r="V528" i="5"/>
  <c r="U553" i="5"/>
  <c r="V553" i="5"/>
  <c r="V608" i="5"/>
  <c r="T608" i="5"/>
  <c r="V596" i="5"/>
  <c r="T596" i="5"/>
  <c r="V652" i="5"/>
  <c r="T652" i="5"/>
  <c r="V640" i="5"/>
  <c r="T640" i="5"/>
  <c r="V676" i="5"/>
  <c r="T676" i="5"/>
  <c r="V664" i="5"/>
  <c r="T664" i="5"/>
  <c r="V691" i="5"/>
  <c r="T691" i="5"/>
  <c r="V761" i="5"/>
  <c r="T761" i="5"/>
  <c r="V749" i="5"/>
  <c r="T749" i="5"/>
  <c r="V797" i="5"/>
  <c r="T797" i="5"/>
  <c r="V785" i="5"/>
  <c r="T785" i="5"/>
  <c r="V808" i="5"/>
  <c r="T808" i="5"/>
  <c r="T846" i="5"/>
  <c r="V846" i="5"/>
  <c r="V880" i="5"/>
  <c r="T880" i="5"/>
  <c r="V868" i="5"/>
  <c r="T868" i="5"/>
  <c r="T9" i="5"/>
  <c r="V9" i="5"/>
  <c r="U11" i="5"/>
  <c r="V11" i="5"/>
  <c r="T11" i="5"/>
  <c r="T804" i="5"/>
  <c r="T788" i="5"/>
  <c r="T624" i="5"/>
  <c r="T567" i="5"/>
  <c r="T512" i="5"/>
  <c r="T489" i="5"/>
  <c r="T431" i="5"/>
  <c r="T387" i="5"/>
  <c r="T336" i="5"/>
  <c r="T203" i="5"/>
  <c r="T181" i="5"/>
  <c r="T455" i="5"/>
  <c r="T37" i="5"/>
  <c r="V630" i="5"/>
  <c r="U892" i="5"/>
  <c r="V892" i="5"/>
  <c r="U42" i="5"/>
  <c r="T42" i="5"/>
  <c r="U85" i="5"/>
  <c r="V85" i="5"/>
  <c r="V107" i="5"/>
  <c r="T107" i="5"/>
  <c r="V134" i="5"/>
  <c r="T134" i="5"/>
  <c r="U147" i="5"/>
  <c r="V147" i="5"/>
  <c r="T147" i="5"/>
  <c r="V227" i="5"/>
  <c r="T227" i="5"/>
  <c r="U215" i="5"/>
  <c r="V215" i="5"/>
  <c r="V302" i="5"/>
  <c r="T302" i="5"/>
  <c r="V356" i="5"/>
  <c r="T356" i="5"/>
  <c r="U363" i="5"/>
  <c r="V363" i="5"/>
  <c r="U404" i="5"/>
  <c r="V404" i="5"/>
  <c r="U413" i="5"/>
  <c r="V413" i="5"/>
  <c r="V543" i="5"/>
  <c r="T543" i="5"/>
  <c r="U659" i="5"/>
  <c r="V659" i="5"/>
  <c r="V38" i="5"/>
  <c r="T38" i="5"/>
  <c r="T739" i="5"/>
  <c r="T559" i="5"/>
  <c r="T533" i="5"/>
  <c r="T520" i="5"/>
  <c r="T454" i="5"/>
  <c r="T441" i="5"/>
  <c r="T413" i="5"/>
  <c r="T355" i="5"/>
  <c r="T312" i="5"/>
  <c r="T224" i="5"/>
  <c r="T163" i="5"/>
  <c r="T17" i="5"/>
  <c r="V762" i="5"/>
  <c r="V559" i="5"/>
  <c r="V462" i="5"/>
  <c r="V344" i="5"/>
  <c r="V73" i="5"/>
  <c r="T144" i="5"/>
  <c r="V131" i="5"/>
  <c r="U301" i="5"/>
  <c r="V301" i="5"/>
  <c r="V374" i="5"/>
  <c r="T374" i="5"/>
  <c r="U803" i="5"/>
  <c r="V803" i="5"/>
  <c r="V52" i="5"/>
  <c r="T52" i="5"/>
  <c r="U83" i="5"/>
  <c r="V83" i="5"/>
  <c r="V93" i="5"/>
  <c r="T93" i="5"/>
  <c r="U105" i="5"/>
  <c r="V105" i="5"/>
  <c r="V175" i="5"/>
  <c r="T175" i="5"/>
  <c r="V251" i="5"/>
  <c r="T251" i="5"/>
  <c r="U402" i="5"/>
  <c r="V402" i="5"/>
  <c r="U711" i="5"/>
  <c r="V711" i="5"/>
  <c r="V16" i="5"/>
  <c r="T16" i="5"/>
  <c r="T833" i="5"/>
  <c r="T821" i="5"/>
  <c r="T773" i="5"/>
  <c r="T737" i="5"/>
  <c r="T725" i="5"/>
  <c r="T629" i="5"/>
  <c r="T617" i="5"/>
  <c r="T491" i="5"/>
  <c r="T478" i="5"/>
  <c r="T353" i="5"/>
  <c r="V801" i="5"/>
  <c r="V42" i="5"/>
  <c r="V362" i="5"/>
  <c r="T362" i="5"/>
  <c r="V51" i="5"/>
  <c r="T51" i="5"/>
  <c r="U162" i="5"/>
  <c r="T162" i="5"/>
  <c r="U183" i="5"/>
  <c r="V183" i="5"/>
  <c r="V434" i="5"/>
  <c r="T434" i="5"/>
  <c r="V422" i="5"/>
  <c r="T422" i="5"/>
  <c r="V471" i="5"/>
  <c r="T471" i="5"/>
  <c r="V459" i="5"/>
  <c r="T459" i="5"/>
  <c r="U557" i="5"/>
  <c r="V557" i="5"/>
  <c r="U819" i="5"/>
  <c r="V819" i="5"/>
  <c r="V15" i="5"/>
  <c r="T15" i="5"/>
  <c r="T904" i="5"/>
  <c r="T832" i="5"/>
  <c r="T820" i="5"/>
  <c r="T772" i="5"/>
  <c r="T712" i="5"/>
  <c r="T628" i="5"/>
  <c r="T616" i="5"/>
  <c r="T542" i="5"/>
  <c r="T490" i="5"/>
  <c r="T424" i="5"/>
  <c r="V335" i="5"/>
  <c r="U28" i="5"/>
  <c r="U88" i="5"/>
  <c r="U76" i="5"/>
  <c r="U98" i="5"/>
  <c r="U110" i="5"/>
  <c r="U218" i="5"/>
  <c r="U232" i="5"/>
  <c r="U264" i="5"/>
  <c r="U316" i="5"/>
  <c r="U338" i="5"/>
  <c r="U359" i="5"/>
  <c r="U347" i="5"/>
  <c r="U395" i="5"/>
  <c r="U383" i="5"/>
  <c r="U447" i="5"/>
  <c r="U465" i="5"/>
  <c r="U502" i="5"/>
  <c r="U563" i="5"/>
  <c r="U583" i="5"/>
  <c r="U634" i="5"/>
  <c r="U622" i="5"/>
  <c r="U662" i="5"/>
  <c r="U650" i="5"/>
  <c r="U638" i="5"/>
  <c r="U716" i="5"/>
  <c r="U747" i="5"/>
  <c r="U777" i="5"/>
  <c r="U765" i="5"/>
  <c r="U856" i="5"/>
  <c r="U878" i="5"/>
  <c r="U41" i="5"/>
  <c r="U883" i="5"/>
  <c r="U357" i="5"/>
  <c r="U364" i="5"/>
  <c r="U414" i="5"/>
  <c r="U410" i="5"/>
  <c r="U882" i="5"/>
  <c r="U54" i="5"/>
  <c r="U119" i="5"/>
  <c r="U107" i="5"/>
  <c r="U151" i="5"/>
  <c r="U302" i="5"/>
  <c r="U474" i="5"/>
  <c r="U580" i="5"/>
  <c r="U631" i="5"/>
  <c r="U698" i="5"/>
  <c r="U740" i="5"/>
  <c r="U904" i="5"/>
  <c r="U405" i="5"/>
  <c r="U511" i="5"/>
  <c r="U825" i="5"/>
  <c r="U201" i="5"/>
  <c r="U23" i="5"/>
  <c r="U571" i="5"/>
  <c r="U754" i="5"/>
  <c r="U22" i="5"/>
  <c r="U520" i="5"/>
  <c r="U570" i="5"/>
  <c r="U695" i="5"/>
  <c r="U737" i="5"/>
  <c r="U450" i="5"/>
  <c r="U709" i="5"/>
  <c r="U161" i="5"/>
  <c r="U209" i="5"/>
  <c r="U237" i="5"/>
  <c r="U470" i="5"/>
  <c r="U519" i="5"/>
  <c r="U694" i="5"/>
  <c r="U707" i="5"/>
  <c r="U189" i="5"/>
  <c r="U114" i="5"/>
  <c r="U283" i="5"/>
  <c r="U95" i="5"/>
  <c r="U256" i="5"/>
  <c r="U907" i="5"/>
  <c r="U154" i="5"/>
  <c r="U910" i="5"/>
  <c r="U171" i="5"/>
  <c r="U192" i="5"/>
  <c r="U329" i="5"/>
  <c r="U369" i="5"/>
  <c r="U431" i="5"/>
  <c r="U456" i="5"/>
  <c r="U487" i="5"/>
  <c r="U537" i="5"/>
  <c r="U554" i="5"/>
  <c r="U567" i="5"/>
  <c r="U586" i="5"/>
  <c r="U597" i="5"/>
  <c r="U613" i="5"/>
  <c r="U653" i="5"/>
  <c r="U677" i="5"/>
  <c r="U692" i="5"/>
  <c r="U719" i="5"/>
  <c r="U734" i="5"/>
  <c r="U722" i="5"/>
  <c r="U768" i="5"/>
  <c r="U786" i="5"/>
  <c r="U809" i="5"/>
  <c r="U859" i="5"/>
  <c r="U835" i="5"/>
  <c r="U12" i="5"/>
  <c r="U342" i="5"/>
  <c r="U438" i="5"/>
  <c r="U177" i="5"/>
  <c r="U888" i="5"/>
  <c r="U898" i="5"/>
  <c r="U48" i="5"/>
  <c r="U113" i="5"/>
  <c r="U140" i="5"/>
  <c r="U128" i="5"/>
  <c r="U180" i="5"/>
  <c r="U207" i="5"/>
  <c r="U247" i="5"/>
  <c r="U282" i="5"/>
  <c r="U296" i="5"/>
  <c r="U319" i="5"/>
  <c r="U386" i="5"/>
  <c r="U596" i="5"/>
  <c r="U676" i="5"/>
  <c r="U9" i="5"/>
  <c r="U341" i="5"/>
  <c r="U866" i="5"/>
  <c r="U56" i="5"/>
  <c r="U475" i="5"/>
  <c r="U525" i="5"/>
  <c r="U796" i="5"/>
  <c r="U178" i="5"/>
  <c r="U663" i="5"/>
  <c r="U732" i="5"/>
  <c r="U46" i="5"/>
  <c r="U429" i="5"/>
  <c r="U317" i="5"/>
  <c r="U690" i="5"/>
  <c r="U875" i="5"/>
  <c r="U881" i="5"/>
  <c r="U891" i="5"/>
  <c r="U118" i="5"/>
  <c r="U133" i="5"/>
  <c r="U275" i="5"/>
  <c r="U324" i="5"/>
  <c r="U374" i="5"/>
  <c r="U391" i="5"/>
  <c r="U492" i="5"/>
  <c r="U534" i="5"/>
  <c r="U542" i="5"/>
  <c r="U591" i="5"/>
  <c r="U618" i="5"/>
  <c r="U646" i="5"/>
  <c r="U697" i="5"/>
  <c r="U727" i="5"/>
  <c r="U743" i="5"/>
  <c r="U840" i="5"/>
  <c r="U914" i="5"/>
  <c r="U69" i="5"/>
  <c r="U117" i="5"/>
  <c r="U196" i="5"/>
  <c r="U259" i="5"/>
  <c r="U323" i="5"/>
  <c r="U533" i="5"/>
  <c r="U521" i="5"/>
  <c r="U629" i="5"/>
  <c r="U645" i="5"/>
  <c r="U742" i="5"/>
  <c r="U790" i="5"/>
  <c r="U832" i="5"/>
  <c r="U839" i="5"/>
  <c r="U861" i="5"/>
  <c r="U814" i="5"/>
  <c r="U913" i="5"/>
  <c r="U51" i="5"/>
  <c r="U104" i="5"/>
  <c r="U195" i="5"/>
  <c r="U238" i="5"/>
  <c r="U258" i="5"/>
  <c r="U322" i="5"/>
  <c r="U332" i="5"/>
  <c r="U360" i="5"/>
  <c r="U422" i="5"/>
  <c r="U508" i="5"/>
  <c r="U628" i="5"/>
  <c r="U616" i="5"/>
  <c r="U644" i="5"/>
  <c r="U710" i="5"/>
  <c r="U753" i="5"/>
  <c r="U789" i="5"/>
  <c r="U831" i="5"/>
  <c r="U850" i="5"/>
  <c r="U872" i="5"/>
  <c r="U5" i="5"/>
  <c r="U35" i="5"/>
  <c r="U900" i="5"/>
  <c r="U67" i="5"/>
  <c r="U115" i="5"/>
  <c r="U173" i="5"/>
  <c r="U249" i="5"/>
  <c r="U269" i="5"/>
  <c r="U298" i="5"/>
  <c r="U507" i="5"/>
  <c r="U599" i="5"/>
  <c r="U655" i="5"/>
  <c r="U667" i="5"/>
  <c r="U788" i="5"/>
  <c r="U830" i="5"/>
  <c r="U849" i="5"/>
  <c r="U4" i="5"/>
  <c r="U34" i="5"/>
  <c r="U251" i="5"/>
  <c r="U899" i="5"/>
  <c r="U66" i="5"/>
  <c r="U90" i="5"/>
  <c r="U129" i="5"/>
  <c r="U181" i="5"/>
  <c r="U248" i="5"/>
  <c r="U268" i="5"/>
  <c r="U297" i="5"/>
  <c r="U330" i="5"/>
  <c r="U411" i="5"/>
  <c r="U399" i="5"/>
  <c r="U420" i="5"/>
  <c r="U451" i="5"/>
  <c r="U469" i="5"/>
  <c r="U488" i="5"/>
  <c r="U506" i="5"/>
  <c r="U550" i="5"/>
  <c r="U538" i="5"/>
  <c r="U555" i="5"/>
  <c r="U568" i="5"/>
  <c r="U587" i="5"/>
  <c r="U626" i="5"/>
  <c r="U614" i="5"/>
  <c r="U654" i="5"/>
  <c r="U666" i="5"/>
  <c r="U720" i="5"/>
  <c r="U735" i="5"/>
  <c r="U751" i="5"/>
  <c r="U769" i="5"/>
  <c r="U860" i="5"/>
  <c r="U848" i="5"/>
  <c r="U836" i="5"/>
  <c r="U870" i="5"/>
  <c r="U3" i="5"/>
  <c r="U589" i="5"/>
  <c r="U696" i="5"/>
  <c r="U738" i="5"/>
  <c r="U771" i="5"/>
  <c r="U810" i="5"/>
  <c r="U906" i="5"/>
  <c r="U182" i="5"/>
  <c r="U236" i="5"/>
  <c r="U304" i="5"/>
  <c r="U424" i="5"/>
  <c r="U476" i="5"/>
  <c r="U770" i="5"/>
  <c r="U887" i="5"/>
  <c r="U909" i="5"/>
  <c r="U897" i="5"/>
  <c r="U64" i="5"/>
  <c r="U78" i="5"/>
  <c r="U100" i="5"/>
  <c r="U112" i="5"/>
  <c r="U127" i="5"/>
  <c r="U156" i="5"/>
  <c r="U170" i="5"/>
  <c r="U191" i="5"/>
  <c r="U206" i="5"/>
  <c r="U220" i="5"/>
  <c r="U246" i="5"/>
  <c r="U234" i="5"/>
  <c r="U266" i="5"/>
  <c r="U254" i="5"/>
  <c r="U281" i="5"/>
  <c r="U307" i="5"/>
  <c r="U295" i="5"/>
  <c r="U318" i="5"/>
  <c r="U328" i="5"/>
  <c r="U349" i="5"/>
  <c r="U368" i="5"/>
  <c r="U409" i="5"/>
  <c r="U397" i="5"/>
  <c r="U430" i="5"/>
  <c r="U418" i="5"/>
  <c r="U449" i="5"/>
  <c r="U437" i="5"/>
  <c r="U467" i="5"/>
  <c r="U498" i="5"/>
  <c r="U486" i="5"/>
  <c r="U504" i="5"/>
  <c r="U548" i="5"/>
  <c r="U536" i="5"/>
  <c r="U566" i="5"/>
  <c r="U585" i="5"/>
  <c r="U608" i="5"/>
  <c r="U624" i="5"/>
  <c r="U640" i="5"/>
  <c r="U664" i="5"/>
  <c r="U691" i="5"/>
  <c r="U718" i="5"/>
  <c r="U706" i="5"/>
  <c r="U733" i="5"/>
  <c r="U761" i="5"/>
  <c r="U749" i="5"/>
  <c r="U779" i="5"/>
  <c r="U84" i="5"/>
  <c r="U303" i="5"/>
  <c r="U406" i="5"/>
  <c r="U423" i="5"/>
  <c r="U652" i="5"/>
  <c r="U179" i="5"/>
  <c r="U358" i="5"/>
  <c r="U421" i="5"/>
  <c r="U558" i="5"/>
  <c r="U642" i="5"/>
  <c r="U146" i="5"/>
  <c r="U185" i="5"/>
  <c r="U260" i="5"/>
  <c r="U346" i="5"/>
  <c r="U362" i="5"/>
  <c r="U379" i="5"/>
  <c r="U443" i="5"/>
  <c r="U480" i="5"/>
  <c r="U602" i="5"/>
  <c r="U658" i="5"/>
  <c r="U712" i="5"/>
  <c r="U773" i="5"/>
  <c r="U833" i="5"/>
  <c r="U17" i="5"/>
  <c r="U175" i="5"/>
  <c r="U211" i="5"/>
  <c r="U239" i="5"/>
  <c r="U345" i="5"/>
  <c r="U373" i="5"/>
  <c r="U442" i="5"/>
  <c r="U590" i="5"/>
  <c r="U617" i="5"/>
  <c r="U669" i="5"/>
  <c r="U813" i="5"/>
  <c r="U851" i="5"/>
  <c r="U16" i="5"/>
  <c r="U68" i="5"/>
  <c r="U116" i="5"/>
  <c r="U224" i="5"/>
  <c r="U270" i="5"/>
  <c r="U683" i="5"/>
  <c r="U21" i="5"/>
  <c r="U50" i="5"/>
  <c r="U103" i="5"/>
  <c r="U310" i="5"/>
  <c r="U412" i="5"/>
  <c r="U433" i="5"/>
  <c r="U440" i="5"/>
  <c r="U489" i="5"/>
  <c r="U531" i="5"/>
  <c r="U569" i="5"/>
  <c r="U627" i="5"/>
  <c r="U721" i="5"/>
  <c r="U724" i="5"/>
  <c r="U800" i="5"/>
  <c r="U818" i="5"/>
  <c r="U61" i="5"/>
  <c r="U102" i="5"/>
  <c r="U172" i="5"/>
  <c r="U208" i="5"/>
  <c r="U320" i="5"/>
  <c r="U610" i="5"/>
  <c r="U708" i="5"/>
  <c r="U723" i="5"/>
  <c r="U781" i="5"/>
  <c r="U799" i="5"/>
  <c r="U829" i="5"/>
  <c r="U13" i="5"/>
  <c r="U902" i="5"/>
  <c r="U82" i="5"/>
  <c r="U142" i="5"/>
  <c r="U460" i="5"/>
  <c r="U598" i="5"/>
  <c r="U680" i="5"/>
  <c r="U24" i="5"/>
  <c r="U53" i="5"/>
  <c r="U72" i="5"/>
  <c r="U287" i="5"/>
  <c r="U455" i="5"/>
  <c r="U473" i="5"/>
  <c r="U510" i="5"/>
  <c r="U572" i="5"/>
  <c r="U630" i="5"/>
  <c r="U670" i="5"/>
  <c r="U739" i="5"/>
  <c r="U852" i="5"/>
  <c r="U37" i="5"/>
  <c r="U890" i="5"/>
  <c r="U132" i="5"/>
  <c r="U184" i="5"/>
  <c r="U312" i="5"/>
  <c r="U378" i="5"/>
  <c r="U472" i="5"/>
  <c r="U578" i="5"/>
  <c r="U657" i="5"/>
  <c r="U684" i="5"/>
  <c r="U726" i="5"/>
  <c r="U802" i="5"/>
  <c r="U820" i="5"/>
  <c r="U36" i="5"/>
  <c r="U286" i="5"/>
  <c r="U901" i="5"/>
  <c r="U143" i="5"/>
  <c r="U174" i="5"/>
  <c r="U250" i="5"/>
  <c r="U311" i="5"/>
  <c r="U372" i="5"/>
  <c r="U434" i="5"/>
  <c r="U471" i="5"/>
  <c r="U478" i="5"/>
  <c r="U532" i="5"/>
  <c r="U577" i="5"/>
  <c r="U656" i="5"/>
  <c r="U668" i="5"/>
  <c r="U725" i="5"/>
  <c r="U62" i="5"/>
  <c r="U194" i="5"/>
  <c r="U223" i="5"/>
  <c r="U257" i="5"/>
  <c r="U343" i="5"/>
  <c r="U458" i="5"/>
  <c r="U588" i="5"/>
  <c r="U615" i="5"/>
  <c r="U15" i="5"/>
  <c r="U20" i="5"/>
  <c r="U309" i="5"/>
  <c r="U370" i="5"/>
  <c r="U787" i="5"/>
  <c r="U27" i="5"/>
  <c r="U894" i="5"/>
  <c r="U44" i="5"/>
  <c r="U136" i="5"/>
  <c r="U153" i="5"/>
  <c r="U229" i="5"/>
  <c r="U231" i="5"/>
  <c r="U278" i="5"/>
  <c r="U337" i="5"/>
  <c r="U394" i="5"/>
  <c r="U446" i="5"/>
  <c r="U495" i="5"/>
  <c r="U545" i="5"/>
  <c r="U575" i="5"/>
  <c r="U582" i="5"/>
  <c r="U605" i="5"/>
  <c r="U633" i="5"/>
  <c r="U621" i="5"/>
  <c r="U649" i="5"/>
  <c r="U637" i="5"/>
  <c r="U33" i="5"/>
  <c r="U80" i="5"/>
  <c r="U141" i="5"/>
  <c r="U210" i="5"/>
  <c r="U272" i="5"/>
  <c r="U299" i="5"/>
  <c r="U355" i="5"/>
  <c r="U390" i="5"/>
  <c r="U415" i="5"/>
  <c r="U459" i="5"/>
  <c r="U509" i="5"/>
  <c r="U556" i="5"/>
  <c r="U679" i="5"/>
  <c r="U70" i="5"/>
  <c r="U106" i="5"/>
  <c r="U164" i="5"/>
  <c r="U212" i="5"/>
  <c r="U240" i="5"/>
  <c r="U334" i="5"/>
  <c r="U403" i="5"/>
  <c r="U461" i="5"/>
  <c r="U522" i="5"/>
  <c r="U579" i="5"/>
  <c r="U682" i="5"/>
  <c r="U685" i="5"/>
  <c r="U791" i="5"/>
  <c r="U874" i="5"/>
  <c r="U862" i="5"/>
  <c r="U52" i="5"/>
  <c r="U71" i="5"/>
  <c r="U163" i="5"/>
  <c r="U225" i="5"/>
  <c r="U271" i="5"/>
  <c r="U300" i="5"/>
  <c r="U333" i="5"/>
  <c r="U361" i="5"/>
  <c r="U454" i="5"/>
  <c r="U479" i="5"/>
  <c r="U541" i="5"/>
  <c r="U601" i="5"/>
  <c r="U681" i="5"/>
  <c r="U772" i="5"/>
  <c r="U873" i="5"/>
  <c r="U94" i="5"/>
  <c r="U889" i="5"/>
  <c r="U353" i="5"/>
  <c r="U401" i="5"/>
  <c r="U453" i="5"/>
  <c r="U540" i="5"/>
  <c r="U600" i="5"/>
  <c r="U741" i="5"/>
  <c r="U93" i="5"/>
  <c r="U197" i="5"/>
  <c r="U285" i="5"/>
  <c r="U912" i="5"/>
  <c r="U81" i="5"/>
  <c r="U159" i="5"/>
  <c r="U284" i="5"/>
  <c r="U321" i="5"/>
  <c r="U331" i="5"/>
  <c r="U371" i="5"/>
  <c r="U400" i="5"/>
  <c r="U452" i="5"/>
  <c r="U477" i="5"/>
  <c r="U539" i="5"/>
  <c r="U576" i="5"/>
  <c r="U643" i="5"/>
  <c r="U736" i="5"/>
  <c r="U782" i="5"/>
  <c r="U145" i="5"/>
  <c r="U911" i="5"/>
  <c r="U49" i="5"/>
  <c r="U193" i="5"/>
  <c r="U222" i="5"/>
  <c r="U432" i="5"/>
  <c r="U518" i="5"/>
  <c r="U884" i="5"/>
  <c r="U87" i="5"/>
  <c r="U75" i="5"/>
  <c r="U121" i="5"/>
  <c r="U109" i="5"/>
  <c r="U149" i="5"/>
  <c r="U167" i="5"/>
  <c r="U188" i="5"/>
  <c r="U176" i="5"/>
  <c r="U243" i="5"/>
  <c r="U263" i="5"/>
  <c r="U290" i="5"/>
  <c r="U315" i="5"/>
  <c r="U377" i="5"/>
  <c r="U382" i="5"/>
  <c r="U427" i="5"/>
  <c r="U464" i="5"/>
  <c r="U26" i="5"/>
  <c r="U905" i="5"/>
  <c r="U893" i="5"/>
  <c r="U55" i="5"/>
  <c r="U43" i="5"/>
  <c r="U74" i="5"/>
  <c r="U96" i="5"/>
  <c r="U108" i="5"/>
  <c r="U135" i="5"/>
  <c r="U148" i="5"/>
  <c r="U152" i="5"/>
  <c r="U166" i="5"/>
  <c r="U187" i="5"/>
  <c r="U214" i="5"/>
  <c r="U228" i="5"/>
  <c r="U242" i="5"/>
  <c r="U262" i="5"/>
  <c r="U277" i="5"/>
  <c r="U326" i="5"/>
  <c r="U314" i="5"/>
  <c r="U32" i="5"/>
  <c r="U226" i="5"/>
  <c r="U354" i="5"/>
  <c r="U389" i="5"/>
  <c r="U457" i="5"/>
  <c r="U530" i="5"/>
  <c r="U678" i="5"/>
  <c r="U755" i="5"/>
  <c r="U871" i="5"/>
  <c r="U767" i="5"/>
  <c r="U785" i="5"/>
  <c r="U858" i="5"/>
  <c r="U880" i="5"/>
  <c r="U868" i="5"/>
  <c r="U797" i="5"/>
  <c r="U29" i="5"/>
  <c r="U886" i="5"/>
  <c r="U896" i="5"/>
  <c r="U99" i="5"/>
  <c r="U123" i="5"/>
  <c r="U155" i="5"/>
  <c r="U202" i="5"/>
  <c r="U245" i="5"/>
  <c r="U253" i="5"/>
  <c r="U348" i="5"/>
  <c r="U408" i="5"/>
  <c r="U417" i="5"/>
  <c r="U497" i="5"/>
  <c r="U527" i="5"/>
  <c r="U547" i="5"/>
  <c r="U535" i="5"/>
  <c r="U552" i="5"/>
  <c r="U584" i="5"/>
  <c r="U611" i="5"/>
  <c r="U651" i="5"/>
  <c r="U639" i="5"/>
  <c r="U766" i="5"/>
  <c r="U265" i="5"/>
  <c r="U325" i="5"/>
  <c r="U336" i="5"/>
  <c r="U647" i="5"/>
  <c r="U672" i="5"/>
  <c r="U808" i="5"/>
  <c r="U261" i="5"/>
  <c r="U499" i="5"/>
  <c r="U543" i="5"/>
  <c r="U793" i="5"/>
  <c r="U864" i="5"/>
  <c r="U700" i="5"/>
  <c r="U688" i="5"/>
  <c r="U746" i="5"/>
  <c r="U764" i="5"/>
  <c r="U794" i="5"/>
  <c r="U817" i="5"/>
  <c r="U805" i="5"/>
  <c r="U855" i="5"/>
  <c r="U877" i="5"/>
  <c r="U865" i="5"/>
  <c r="U6" i="5"/>
  <c r="U463" i="5"/>
  <c r="U619" i="5"/>
  <c r="U846" i="5"/>
  <c r="U381" i="5"/>
  <c r="U620" i="5"/>
  <c r="U687" i="5"/>
  <c r="U729" i="5"/>
  <c r="U763" i="5"/>
  <c r="U804" i="5"/>
  <c r="U842" i="5"/>
  <c r="U876" i="5"/>
  <c r="U39" i="5"/>
  <c r="U186" i="5"/>
  <c r="U715" i="5"/>
  <c r="U730" i="5"/>
  <c r="U827" i="5"/>
  <c r="U393" i="5"/>
  <c r="U426" i="5"/>
  <c r="U445" i="5"/>
  <c r="U561" i="5"/>
  <c r="U714" i="5"/>
  <c r="U702" i="5"/>
  <c r="U745" i="5"/>
  <c r="U775" i="5"/>
  <c r="U816" i="5"/>
  <c r="U823" i="5"/>
  <c r="U854" i="5"/>
  <c r="U25" i="5"/>
  <c r="U73" i="5"/>
  <c r="U134" i="5"/>
  <c r="U165" i="5"/>
  <c r="U198" i="5"/>
  <c r="U213" i="5"/>
  <c r="U241" i="5"/>
  <c r="U273" i="5"/>
  <c r="U288" i="5"/>
  <c r="U276" i="5"/>
  <c r="U313" i="5"/>
  <c r="U356" i="5"/>
  <c r="U375" i="5"/>
  <c r="U392" i="5"/>
  <c r="U380" i="5"/>
  <c r="U425" i="5"/>
  <c r="U444" i="5"/>
  <c r="U493" i="5"/>
  <c r="U523" i="5"/>
  <c r="U560" i="5"/>
  <c r="U573" i="5"/>
  <c r="U603" i="5"/>
  <c r="U635" i="5"/>
  <c r="U671" i="5"/>
  <c r="U686" i="5"/>
  <c r="U713" i="5"/>
  <c r="U728" i="5"/>
  <c r="U744" i="5"/>
  <c r="U834" i="5"/>
  <c r="U822" i="5"/>
  <c r="U853" i="5"/>
  <c r="U841" i="5"/>
  <c r="U18" i="5"/>
  <c r="U38" i="5"/>
  <c r="U227" i="5"/>
  <c r="U306" i="5"/>
  <c r="U367" i="5"/>
  <c r="U481" i="5"/>
  <c r="U607" i="5"/>
  <c r="U699" i="5"/>
  <c r="U760" i="5"/>
  <c r="U776" i="5"/>
  <c r="U843" i="5"/>
  <c r="U101" i="5"/>
  <c r="U221" i="5"/>
  <c r="U350" i="5"/>
  <c r="U398" i="5"/>
  <c r="U468" i="5"/>
  <c r="U529" i="5"/>
  <c r="U609" i="5"/>
  <c r="U750" i="5"/>
  <c r="U798" i="5"/>
  <c r="U847" i="5"/>
  <c r="U869" i="5"/>
  <c r="U255" i="5"/>
  <c r="U505" i="5"/>
  <c r="U625" i="5"/>
  <c r="U641" i="5"/>
  <c r="U895" i="5"/>
  <c r="U57" i="5"/>
  <c r="U45" i="5"/>
  <c r="U137" i="5"/>
  <c r="U168" i="5"/>
  <c r="U244" i="5"/>
  <c r="U291" i="5"/>
  <c r="U279" i="5"/>
  <c r="U293" i="5"/>
  <c r="U407" i="5"/>
  <c r="U435" i="5"/>
  <c r="U496" i="5"/>
  <c r="U484" i="5"/>
  <c r="U526" i="5"/>
  <c r="U564" i="5"/>
  <c r="U606" i="5"/>
  <c r="U674" i="5"/>
  <c r="U701" i="5"/>
  <c r="U689" i="5"/>
  <c r="U704" i="5"/>
  <c r="U731" i="5"/>
  <c r="U759" i="5"/>
  <c r="U806" i="5"/>
  <c r="U7" i="5"/>
</calcChain>
</file>

<file path=xl/sharedStrings.xml><?xml version="1.0" encoding="utf-8"?>
<sst xmlns="http://schemas.openxmlformats.org/spreadsheetml/2006/main" count="16065" uniqueCount="281">
  <si>
    <t>Varikko</t>
  </si>
  <si>
    <t>Tunnus</t>
  </si>
  <si>
    <t>Ajopäivät</t>
  </si>
  <si>
    <t>Alkupvm</t>
  </si>
  <si>
    <t>Loppupvm</t>
  </si>
  <si>
    <t>Lisätieto</t>
  </si>
  <si>
    <t>Kohde</t>
  </si>
  <si>
    <t>Linjakm</t>
  </si>
  <si>
    <t>Linjatunnus</t>
  </si>
  <si>
    <t>Suunta</t>
  </si>
  <si>
    <t>Kalustovaatimus</t>
  </si>
  <si>
    <t>Lähtöpaikka</t>
  </si>
  <si>
    <t>Lähtöaika</t>
  </si>
  <si>
    <t>Saapumispaikka</t>
  </si>
  <si>
    <t>Saapumisaika</t>
  </si>
  <si>
    <t>Väri</t>
  </si>
  <si>
    <t>Ajo-Ohjelma</t>
  </si>
  <si>
    <t>Kustannuspaikka</t>
  </si>
  <si>
    <t>Su</t>
  </si>
  <si>
    <t>Keskusta 1</t>
  </si>
  <si>
    <t>JL</t>
  </si>
  <si>
    <t>V451</t>
  </si>
  <si>
    <t>S</t>
  </si>
  <si>
    <t>Jyväskylän Liikenne varikko</t>
  </si>
  <si>
    <t>Jyväskylä mh</t>
  </si>
  <si>
    <t>V455</t>
  </si>
  <si>
    <t>K7</t>
  </si>
  <si>
    <t>Hankasalmi mh</t>
  </si>
  <si>
    <t>Keskusta 5</t>
  </si>
  <si>
    <t>ELY2309</t>
  </si>
  <si>
    <t>Korpilahti</t>
  </si>
  <si>
    <t>V504</t>
  </si>
  <si>
    <t>Jämsänkosken varikko</t>
  </si>
  <si>
    <t>Jämsänkoski mh</t>
  </si>
  <si>
    <t>JAMS</t>
  </si>
  <si>
    <t>Lyseonkadun/Harjukadun parkki</t>
  </si>
  <si>
    <t>V505</t>
  </si>
  <si>
    <t>V508</t>
  </si>
  <si>
    <t>Siir</t>
  </si>
  <si>
    <t>Himos Center</t>
  </si>
  <si>
    <t>ELY2401</t>
  </si>
  <si>
    <t>LAHTI MATKAKESKUS</t>
  </si>
  <si>
    <t>SMS301</t>
  </si>
  <si>
    <t>M</t>
  </si>
  <si>
    <t>Mustalampi</t>
  </si>
  <si>
    <t>K1</t>
  </si>
  <si>
    <t>S6</t>
  </si>
  <si>
    <t>Heikkilä, Lehtoniemen th</t>
  </si>
  <si>
    <t>Lehtoniemen th</t>
  </si>
  <si>
    <t>7102, 7126</t>
  </si>
  <si>
    <t>7126, 7108</t>
  </si>
  <si>
    <t>Kaakkolampi</t>
  </si>
  <si>
    <t>S5</t>
  </si>
  <si>
    <t>Palokan TK</t>
  </si>
  <si>
    <t>SMS302</t>
  </si>
  <si>
    <t>7104, 7125</t>
  </si>
  <si>
    <t>7125, 7126</t>
  </si>
  <si>
    <t>Ristikivi</t>
  </si>
  <si>
    <t>S3</t>
  </si>
  <si>
    <t>Kortepohja</t>
  </si>
  <si>
    <t>7229, 7227</t>
  </si>
  <si>
    <t>SMS303</t>
  </si>
  <si>
    <t>Haapaniemi</t>
  </si>
  <si>
    <t>S1</t>
  </si>
  <si>
    <t>Kortemäki</t>
  </si>
  <si>
    <t>7106, 7111</t>
  </si>
  <si>
    <t>7125, 7236</t>
  </si>
  <si>
    <t>SMS304</t>
  </si>
  <si>
    <t>7108, 7131</t>
  </si>
  <si>
    <t>7131, 7133</t>
  </si>
  <si>
    <t>SMS305</t>
  </si>
  <si>
    <t>7110, 7105</t>
  </si>
  <si>
    <t>7134, V455</t>
  </si>
  <si>
    <t>V455, 7232</t>
  </si>
  <si>
    <t>Keskusta 2</t>
  </si>
  <si>
    <t>SMS306</t>
  </si>
  <si>
    <t>7111, 7120</t>
  </si>
  <si>
    <t>S2</t>
  </si>
  <si>
    <t>Kaunisharju</t>
  </si>
  <si>
    <t>7210, 7233</t>
  </si>
  <si>
    <t>7233, 7226</t>
  </si>
  <si>
    <t>SMS307</t>
  </si>
  <si>
    <t>7113, 7203</t>
  </si>
  <si>
    <t>Kangaslampi</t>
  </si>
  <si>
    <t>SMS308</t>
  </si>
  <si>
    <t>7114, 7116</t>
  </si>
  <si>
    <t>7220, 7204</t>
  </si>
  <si>
    <t>7204, 7223</t>
  </si>
  <si>
    <t>SMS309</t>
  </si>
  <si>
    <t>7115, 7123</t>
  </si>
  <si>
    <t>7123, 7128</t>
  </si>
  <si>
    <t>7128, 7130</t>
  </si>
  <si>
    <t>SMS310</t>
  </si>
  <si>
    <t>7116, 7107</t>
  </si>
  <si>
    <t>7216, 7207</t>
  </si>
  <si>
    <t>SMS311</t>
  </si>
  <si>
    <t>7234, 7222</t>
  </si>
  <si>
    <t>SMS312</t>
  </si>
  <si>
    <t>Nenäinniemi</t>
  </si>
  <si>
    <t>S4</t>
  </si>
  <si>
    <t>7118, 7222</t>
  </si>
  <si>
    <t>7222, V504</t>
  </si>
  <si>
    <t>V504, 7234</t>
  </si>
  <si>
    <t>SMS313</t>
  </si>
  <si>
    <t>Keskusta 6</t>
  </si>
  <si>
    <t>7121, 7119</t>
  </si>
  <si>
    <t>SMS314</t>
  </si>
  <si>
    <t>7202, 7131</t>
  </si>
  <si>
    <t>7131, 7216</t>
  </si>
  <si>
    <t>SMS315</t>
  </si>
  <si>
    <t>7204, 7200</t>
  </si>
  <si>
    <t>7200, 7228</t>
  </si>
  <si>
    <t>SMS316</t>
  </si>
  <si>
    <t>7113, 7201</t>
  </si>
  <si>
    <t>SMS317</t>
  </si>
  <si>
    <t>7117, 7218</t>
  </si>
  <si>
    <t>7218, 7213</t>
  </si>
  <si>
    <t>SMV501</t>
  </si>
  <si>
    <t>Tikkakoski</t>
  </si>
  <si>
    <t>K2</t>
  </si>
  <si>
    <t>Vanha keskussairaala</t>
  </si>
  <si>
    <t>Panda, Vaajakoski</t>
  </si>
  <si>
    <t>9K</t>
  </si>
  <si>
    <t>Savulahti</t>
  </si>
  <si>
    <t>7200, 7132</t>
  </si>
  <si>
    <t>7132, 7223</t>
  </si>
  <si>
    <t>7223, 7214</t>
  </si>
  <si>
    <t>SMV502</t>
  </si>
  <si>
    <t>Muurame</t>
  </si>
  <si>
    <t>K3</t>
  </si>
  <si>
    <t>Kauppatori</t>
  </si>
  <si>
    <t>Muuratsalo</t>
  </si>
  <si>
    <t>7101, 7103</t>
  </si>
  <si>
    <t>SMV503</t>
  </si>
  <si>
    <t>7103, 7106</t>
  </si>
  <si>
    <t>14M</t>
  </si>
  <si>
    <t>Verkkoniemi</t>
  </si>
  <si>
    <t>SMV504</t>
  </si>
  <si>
    <t>Viherlandia</t>
  </si>
  <si>
    <t>7105, 7114</t>
  </si>
  <si>
    <t>7114, 7123</t>
  </si>
  <si>
    <t>Keltinmäki</t>
  </si>
  <si>
    <t>SMV505</t>
  </si>
  <si>
    <t>7107, 7115</t>
  </si>
  <si>
    <t>Pupuhuhta</t>
  </si>
  <si>
    <t>Kauramäki</t>
  </si>
  <si>
    <t>7224, 7211</t>
  </si>
  <si>
    <t>SMV506</t>
  </si>
  <si>
    <t>7135, 7114</t>
  </si>
  <si>
    <t>7226, 7221</t>
  </si>
  <si>
    <t>SMV507</t>
  </si>
  <si>
    <t>7124, 7101</t>
  </si>
  <si>
    <t>7205, 7215</t>
  </si>
  <si>
    <t>SMV508</t>
  </si>
  <si>
    <t>Keskusta 4</t>
  </si>
  <si>
    <t>Keskusta 7</t>
  </si>
  <si>
    <t>7208, 7225</t>
  </si>
  <si>
    <t>SMV509</t>
  </si>
  <si>
    <t>7120, 7129</t>
  </si>
  <si>
    <t>7129, 7224</t>
  </si>
  <si>
    <t>SMV510</t>
  </si>
  <si>
    <t>7128, 7115</t>
  </si>
  <si>
    <t>7115, V504</t>
  </si>
  <si>
    <t>V504, 7128</t>
  </si>
  <si>
    <t>7128, 7223</t>
  </si>
  <si>
    <t>SMV511</t>
  </si>
  <si>
    <t>SMV512</t>
  </si>
  <si>
    <t>7130, 7200</t>
  </si>
  <si>
    <t>7200, 7127</t>
  </si>
  <si>
    <t>SMV513</t>
  </si>
  <si>
    <t>SMV514</t>
  </si>
  <si>
    <t>7133, 7201</t>
  </si>
  <si>
    <t>7201, 7120</t>
  </si>
  <si>
    <t>7225, 7233</t>
  </si>
  <si>
    <t>SMV515</t>
  </si>
  <si>
    <t>7134, 7212</t>
  </si>
  <si>
    <t>7212, 7235</t>
  </si>
  <si>
    <t>SMV516</t>
  </si>
  <si>
    <t>Nova</t>
  </si>
  <si>
    <t>SMV517</t>
  </si>
  <si>
    <t>7214, 7232</t>
  </si>
  <si>
    <t>SMV518</t>
  </si>
  <si>
    <t>7100, 7135</t>
  </si>
  <si>
    <t>SMV519</t>
  </si>
  <si>
    <t>SMV520</t>
  </si>
  <si>
    <t>7207, V505</t>
  </si>
  <si>
    <t>V505, 7209</t>
  </si>
  <si>
    <t>SMV521</t>
  </si>
  <si>
    <t>7209, 7227</t>
  </si>
  <si>
    <t>STS201</t>
  </si>
  <si>
    <t>T</t>
  </si>
  <si>
    <t>STV601</t>
  </si>
  <si>
    <t>Keskusta 3</t>
  </si>
  <si>
    <t>K6</t>
  </si>
  <si>
    <t>Laukaa</t>
  </si>
  <si>
    <t>Peurunka</t>
  </si>
  <si>
    <t>STV602</t>
  </si>
  <si>
    <t>7127, 7208</t>
  </si>
  <si>
    <t>7215, 7236</t>
  </si>
  <si>
    <t>STV603</t>
  </si>
  <si>
    <t>SVV701</t>
  </si>
  <si>
    <t>A1</t>
  </si>
  <si>
    <t>SVV702</t>
  </si>
  <si>
    <t>7211, 7230</t>
  </si>
  <si>
    <t>SVV703</t>
  </si>
  <si>
    <t>900 - HA</t>
  </si>
  <si>
    <t>Lahjaharju 1</t>
  </si>
  <si>
    <t>Lahjaharju 2</t>
  </si>
  <si>
    <t>Biltema 2</t>
  </si>
  <si>
    <t>Biltema 1</t>
  </si>
  <si>
    <t>901 - HA</t>
  </si>
  <si>
    <t>JLAANE</t>
  </si>
  <si>
    <t>V471</t>
  </si>
  <si>
    <t>Äänekosken varikko</t>
  </si>
  <si>
    <t>Äänekoski mh</t>
  </si>
  <si>
    <t>K140</t>
  </si>
  <si>
    <t>Suolahti</t>
  </si>
  <si>
    <t>Laituri</t>
  </si>
  <si>
    <t>A6</t>
  </si>
  <si>
    <t>A2</t>
  </si>
  <si>
    <t>A3</t>
  </si>
  <si>
    <t>A5</t>
  </si>
  <si>
    <t>A4</t>
  </si>
  <si>
    <t>B6</t>
  </si>
  <si>
    <t>B5</t>
  </si>
  <si>
    <t>C5</t>
  </si>
  <si>
    <t>B4</t>
  </si>
  <si>
    <t>C4</t>
  </si>
  <si>
    <t>B3</t>
  </si>
  <si>
    <t>C3</t>
  </si>
  <si>
    <t>B2</t>
  </si>
  <si>
    <t>C2</t>
  </si>
  <si>
    <t>B1</t>
  </si>
  <si>
    <t>C1</t>
  </si>
  <si>
    <t>D6</t>
  </si>
  <si>
    <t>E6</t>
  </si>
  <si>
    <t>E5</t>
  </si>
  <si>
    <t>F6</t>
  </si>
  <si>
    <t>E4</t>
  </si>
  <si>
    <t>E3</t>
  </si>
  <si>
    <t>E2</t>
  </si>
  <si>
    <t>D5</t>
  </si>
  <si>
    <t>D4</t>
  </si>
  <si>
    <t>F5</t>
  </si>
  <si>
    <t>F4</t>
  </si>
  <si>
    <t>D3</t>
  </si>
  <si>
    <t>D2</t>
  </si>
  <si>
    <t>F3</t>
  </si>
  <si>
    <t>F2</t>
  </si>
  <si>
    <t>D1</t>
  </si>
  <si>
    <t>I5</t>
  </si>
  <si>
    <t>I4</t>
  </si>
  <si>
    <t>I3</t>
  </si>
  <si>
    <t>I2</t>
  </si>
  <si>
    <t>J1</t>
  </si>
  <si>
    <t>E1</t>
  </si>
  <si>
    <t>U8</t>
  </si>
  <si>
    <t>U9</t>
  </si>
  <si>
    <t>U10</t>
  </si>
  <si>
    <t>C6</t>
  </si>
  <si>
    <t>H4</t>
  </si>
  <si>
    <t>H3</t>
  </si>
  <si>
    <t>H2</t>
  </si>
  <si>
    <t>I1</t>
  </si>
  <si>
    <t>H1</t>
  </si>
  <si>
    <t>F1</t>
  </si>
  <si>
    <t>Välilataus</t>
  </si>
  <si>
    <t>Välilatauksen kesto</t>
  </si>
  <si>
    <t>Välilatauksen alku</t>
  </si>
  <si>
    <t>Välilatauksen loppu</t>
  </si>
  <si>
    <t>Välilatauspaikka</t>
  </si>
  <si>
    <t>X</t>
  </si>
  <si>
    <t>Lähtölaituri</t>
  </si>
  <si>
    <t>Saapumislaituri</t>
  </si>
  <si>
    <t/>
  </si>
  <si>
    <t>VAKIO</t>
  </si>
  <si>
    <t>SMS</t>
  </si>
  <si>
    <t>SMV</t>
  </si>
  <si>
    <t>STS</t>
  </si>
  <si>
    <t>STV</t>
  </si>
  <si>
    <t>SVV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</si>
</sst>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0" fontId="0" fillId="0" borderId="0" xfId="0" applyNumberFormat="1"/>
    <xf numFmtId="46" fontId="0" fillId="0" borderId="0" xfId="0" applyNumberFormat="1"/>
    <xf numFmtId="0" fontId="0" fillId="34" borderId="10" xfId="0" applyFill="1" applyBorder="1"/>
    <xf numFmtId="0" fontId="0" fillId="0" borderId="10" xfId="0" applyBorder="1"/>
    <xf numFmtId="164" fontId="0" fillId="0" borderId="0" xfId="0" applyNumberFormat="1"/>
    <xf numFmtId="165" fontId="0" fillId="0" borderId="0" xfId="0" applyNumberFormat="1"/>
    <xf numFmtId="20" fontId="0" fillId="34" borderId="10" xfId="0" applyNumberFormat="1" applyFill="1" applyBorder="1"/>
    <xf numFmtId="165" fontId="0" fillId="34" borderId="10" xfId="0" applyNumberFormat="1" applyFill="1" applyBorder="1"/>
    <xf numFmtId="20" fontId="0" fillId="0" borderId="10" xfId="0" applyNumberFormat="1" applyBorder="1"/>
    <xf numFmtId="165" fontId="0" fillId="0" borderId="10" xfId="0" applyNumberFormat="1" applyBorder="1"/>
    <xf numFmtId="0" fontId="13" fillId="33" borderId="11" xfId="0" applyFont="1" applyFill="1" applyBorder="1"/>
    <xf numFmtId="0" fontId="0" fillId="34" borderId="12" xfId="0" applyFill="1" applyBorder="1"/>
    <xf numFmtId="20" fontId="0" fillId="34" borderId="12" xfId="0" applyNumberFormat="1" applyFill="1" applyBorder="1"/>
    <xf numFmtId="165" fontId="0" fillId="34" borderId="12" xfId="0" applyNumberFormat="1" applyFill="1" applyBorder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numFmt numFmtId="0" formatCode="General"/>
    </dxf>
    <dxf>
      <numFmt numFmtId="164" formatCode="[$-F400]h:mm:ss\ AM/PM"/>
    </dxf>
    <dxf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h: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h: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h: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h: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h:mm;@"/>
    </dxf>
    <dxf>
      <numFmt numFmtId="165" formatCode="h:mm;@"/>
    </dxf>
    <dxf>
      <numFmt numFmtId="165" formatCode="h:mm;@"/>
    </dxf>
    <dxf>
      <numFmt numFmtId="165" formatCode="h:mm;@"/>
    </dxf>
    <dxf>
      <numFmt numFmtId="0" formatCode="General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E40685-DB85-4B2C-9A4D-D69AC299ADCF}" name="Aloitusajat" displayName="Aloitusajat" ref="A1:S53" totalsRowShown="0">
  <autoFilter ref="A1:S53" xr:uid="{DAE40685-DB85-4B2C-9A4D-D69AC299ADCF}"/>
  <sortState xmlns:xlrd2="http://schemas.microsoft.com/office/spreadsheetml/2017/richdata2" ref="A2:S53">
    <sortCondition ref="B2:B914"/>
    <sortCondition ref="M2:M914"/>
  </sortState>
  <tableColumns count="19">
    <tableColumn id="1" xr3:uid="{E55AF733-83D1-4F06-840B-8C72B936ADF6}" name="Varikko"/>
    <tableColumn id="2" xr3:uid="{6F1500C7-8518-47E7-AA63-D2FF0554784A}" name="Tunnus"/>
    <tableColumn id="3" xr3:uid="{0CCC075F-55BF-46FB-82C3-12ED0D432E19}" name="Ajopäivät"/>
    <tableColumn id="4" xr3:uid="{8DFD96DF-501C-4D3F-9AD7-2DD5B1F8BD68}" name="Alkupvm"/>
    <tableColumn id="5" xr3:uid="{94C2B429-DF09-4731-80EE-2CA32AF8D4BF}" name="Loppupvm"/>
    <tableColumn id="6" xr3:uid="{E1902716-2B9B-422E-B3DD-6CA3E24218D0}" name="Lisätieto"/>
    <tableColumn id="7" xr3:uid="{2D14DCFC-54EE-4581-9327-432A2B9DC450}" name="Kohde"/>
    <tableColumn id="8" xr3:uid="{868C39CD-DDEA-4C11-BC08-D374FCB13560}" name="Linjakm"/>
    <tableColumn id="9" xr3:uid="{78F4B600-7753-4FDA-90B4-E92AB6398F82}" name="Linjatunnus"/>
    <tableColumn id="10" xr3:uid="{79F83848-32EF-472D-A66B-728ED84431E5}" name="Suunta"/>
    <tableColumn id="11" xr3:uid="{846B8A69-2BC0-4B62-8528-3ACAA7553D8C}" name="Kalustovaatimus"/>
    <tableColumn id="12" xr3:uid="{0EC09306-A25A-4D6B-AE35-C7558DCBA991}" name="Lähtöpaikka"/>
    <tableColumn id="13" xr3:uid="{08B81B9B-F27C-4B0C-8321-D123208CBA50}" name="Lähtöaika" dataDxfId="41"/>
    <tableColumn id="14" xr3:uid="{33823811-BA40-41C6-9570-41691928858B}" name="Saapumispaikka"/>
    <tableColumn id="15" xr3:uid="{4AA675DF-419A-4DD4-ABB0-53FDC43DC082}" name="Saapumisaika" dataDxfId="40"/>
    <tableColumn id="16" xr3:uid="{FDE0D103-247F-4917-9CE1-E68BD5726C6A}" name="Väri"/>
    <tableColumn id="17" xr3:uid="{4DC12FD6-7FC2-4EE7-9674-498816528402}" name="Ajo-Ohjelma"/>
    <tableColumn id="18" xr3:uid="{C70EEE25-2087-4124-B572-9D4DFFDD84C0}" name="Kustannuspaikka"/>
    <tableColumn id="19" xr3:uid="{F5225A6E-5BCE-4873-AB7C-D60FE1CB6475}" name="Laitur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AD2996-4C1E-4F33-A897-5EB83C718AF9}" name="Lopetusajat" displayName="Lopetusajat" ref="A1:S53" totalsRowShown="0">
  <autoFilter ref="A1:S53" xr:uid="{13AD2996-4C1E-4F33-A897-5EB83C718AF9}"/>
  <sortState xmlns:xlrd2="http://schemas.microsoft.com/office/spreadsheetml/2017/richdata2" ref="A2:S53">
    <sortCondition ref="B1:B53"/>
  </sortState>
  <tableColumns count="19">
    <tableColumn id="1" xr3:uid="{1EEDEF14-4972-49CA-BA9E-240B868525A5}" name="Varikko"/>
    <tableColumn id="2" xr3:uid="{35967CD5-BB9B-4BC9-9E65-25B930E960CB}" name="Tunnus"/>
    <tableColumn id="3" xr3:uid="{EE7DE952-29DA-4024-82BB-A922D0B71C03}" name="Ajopäivät"/>
    <tableColumn id="4" xr3:uid="{511BD90B-ADE7-4772-B5AC-AD70F67B203A}" name="Alkupvm"/>
    <tableColumn id="5" xr3:uid="{80576880-20F0-4BDA-818A-9B68149BCBBA}" name="Loppupvm"/>
    <tableColumn id="6" xr3:uid="{36BB94E8-5892-43C8-9B3B-0F78CC2BE98D}" name="Lisätieto"/>
    <tableColumn id="7" xr3:uid="{B41C0BC6-C0B2-4FD7-8CB4-0AB9B45BF394}" name="Kohde"/>
    <tableColumn id="8" xr3:uid="{CA4D9F40-7E45-47E4-B1FE-85865FCDCFD7}" name="Linjakm"/>
    <tableColumn id="9" xr3:uid="{93086122-6CE8-4B65-A5C8-3ACF3F9D197E}" name="Linjatunnus"/>
    <tableColumn id="10" xr3:uid="{3DBC9585-35A4-40B2-A4A3-CB9BAB12C16C}" name="Suunta"/>
    <tableColumn id="11" xr3:uid="{A0286DCD-7EF4-4F92-9283-BDB3D6FB51AD}" name="Kalustovaatimus"/>
    <tableColumn id="12" xr3:uid="{0E4ACF74-FCC6-41C8-892E-6A39F4C41CA6}" name="Lähtöpaikka"/>
    <tableColumn id="13" xr3:uid="{2189F5B4-775A-44BC-B720-EA8D8E516152}" name="Lähtöaika" dataDxfId="39"/>
    <tableColumn id="14" xr3:uid="{E9CB1256-7ED0-4ADE-BCF8-133BC98B605E}" name="Saapumispaikka"/>
    <tableColumn id="15" xr3:uid="{CD6B4795-3819-4DCC-9E0D-E0BEF03DB86B}" name="Saapumisaika" dataDxfId="38"/>
    <tableColumn id="16" xr3:uid="{0AB443FB-FBC0-4EFB-8567-B9352A8908DF}" name="Väri"/>
    <tableColumn id="17" xr3:uid="{491BD96F-7657-4749-A9FB-B7385A955F5B}" name="Ajo-Ohjelma"/>
    <tableColumn id="18" xr3:uid="{DF7EE277-E649-4237-8139-9AF174B3B4BF}" name="Kustannuspaikka"/>
    <tableColumn id="19" xr3:uid="{C932F82F-895A-48FC-A772-FB2D05D7E2F0}" name="Laitur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1BFF9C-9C73-459A-BBBC-9C448835963A}" name="Taulukko3" displayName="Taulukko3" ref="A1:W914" totalsRowShown="0">
  <autoFilter ref="A1:W914" xr:uid="{3E620B3D-930E-45CC-A54D-0E931795D01B}">
    <filterColumn colId="18">
      <customFilters>
        <customFilter operator="notEqual" val=" "/>
      </customFilters>
    </filterColumn>
    <filterColumn colId="19">
      <filters>
        <filter val="0:11"/>
        <filter val="0:13"/>
        <filter val="0:19"/>
        <filter val="0:23"/>
        <filter val="0:24"/>
        <filter val="0:25"/>
        <filter val="0:30"/>
        <filter val="0:32"/>
        <filter val="0:36"/>
        <filter val="0:40"/>
        <filter val="0:41"/>
        <filter val="0:43"/>
        <filter val="1:10"/>
        <filter val="1:17"/>
        <filter val="1:22"/>
        <filter val="1:23"/>
        <filter val="1:25"/>
        <filter val="1:26"/>
        <filter val="1:28"/>
        <filter val="1:29"/>
        <filter val="1:30"/>
        <filter val="1:33"/>
        <filter val="1:59"/>
        <filter val="2:08"/>
        <filter val="2:14"/>
        <filter val="2:21"/>
        <filter val="2:24"/>
        <filter val="2:25"/>
        <filter val="2:28"/>
        <filter val="2:29"/>
        <filter val="2:30"/>
        <filter val="2:33"/>
        <filter val="2:35"/>
        <filter val="2:38"/>
        <filter val="2:51"/>
        <filter val="2:59"/>
        <filter val="3:01"/>
        <filter val="3:02"/>
        <filter val="3:28"/>
        <filter val="4:00"/>
        <filter val="4:12"/>
        <filter val="4:15"/>
      </filters>
    </filterColumn>
  </autoFilter>
  <sortState xmlns:xlrd2="http://schemas.microsoft.com/office/spreadsheetml/2017/richdata2" ref="A2:W914">
    <sortCondition descending="1" ref="B1:B914"/>
  </sortState>
  <tableColumns count="23">
    <tableColumn id="1" xr3:uid="{576B1A5C-095C-4A1B-B1DB-7212C07094F8}" name="Varikko"/>
    <tableColumn id="2" xr3:uid="{AECF55DE-7916-46FB-A83C-04B4E6C764AE}" name="Tunnus"/>
    <tableColumn id="3" xr3:uid="{0B1F7657-EFF9-4123-9DB8-623CD2F92659}" name="Ajopäivät"/>
    <tableColumn id="4" xr3:uid="{713DA054-0DDF-4C34-A07F-27DDF7C3BD11}" name="Alkupvm"/>
    <tableColumn id="5" xr3:uid="{7DA46EF4-83D3-4694-B8CA-5813AB779A85}" name="Loppupvm"/>
    <tableColumn id="6" xr3:uid="{8C9E32CF-6579-4431-B93A-41CBF61B419B}" name="Lisätieto"/>
    <tableColumn id="7" xr3:uid="{56917AC9-8E8F-4D6E-A33A-04FDABD54583}" name="Kohde"/>
    <tableColumn id="8" xr3:uid="{1C5D0145-F3D0-401B-B022-93885C7CACA2}" name="Linjakm"/>
    <tableColumn id="9" xr3:uid="{C197708B-30E7-45A7-BA83-41BEAD808CC6}" name="Linjatunnus"/>
    <tableColumn id="10" xr3:uid="{1202BB29-E5E7-4A66-9817-1244E812A733}" name="Suunta"/>
    <tableColumn id="11" xr3:uid="{DB48CFEB-B13A-4F19-B933-6E5D63183F57}" name="Kalustovaatimus"/>
    <tableColumn id="12" xr3:uid="{6E3C9798-0F75-4DF6-932A-2DD8E1160C78}" name="Lähtöpaikka"/>
    <tableColumn id="13" xr3:uid="{D1896231-AC88-42CF-B242-D18683AA092B}" name="Lähtöaika" dataDxfId="37"/>
    <tableColumn id="14" xr3:uid="{44A61D0F-CD04-4C00-9C82-B0D9A1982537}" name="Saapumispaikka"/>
    <tableColumn id="15" xr3:uid="{5B6CBEE3-E62E-4D4C-A4D2-214CB39EFFB5}" name="Saapumisaika" dataDxfId="36"/>
    <tableColumn id="16" xr3:uid="{772D68CD-4F6D-417A-9050-3FC2C722BFBC}" name="Väri"/>
    <tableColumn id="17" xr3:uid="{9F2B4149-5D17-4611-845E-E99062DFD2E0}" name="Ajo-Ohjelma"/>
    <tableColumn id="18" xr3:uid="{7F11A489-4453-4635-8748-9C1A3920D921}" name="Kustannuspaikka"/>
    <tableColumn id="19" xr3:uid="{E23DC873-F4AC-45AB-B6DA-E181E5ABA5EA}" name="Välilataus" dataDxfId="35">
      <calculatedColumnFormula>IF(Taulukko3[[#This Row],[Saapumispaikka]]="Jyväskylän Liikenne varikko","X","")</calculatedColumnFormula>
    </tableColumn>
    <tableColumn id="20" xr3:uid="{A0263999-36CF-458A-95B4-D4A2711B1EBA}" name="Välilatauksen kesto" dataDxfId="34">
      <calculatedColumnFormula>_xlfn.IFNA(IF(Taulukko3[[#This Row],[Välilataus]]="X",MAX(0,O3-Taulukko3[[#This Row],[Saapumisaika]]),""),"")</calculatedColumnFormula>
    </tableColumn>
    <tableColumn id="21" xr3:uid="{CC690657-452E-4F0E-8E38-CF34BF8B1337}" name="Välilatauksen alku" dataDxfId="33">
      <calculatedColumnFormula>IF(Taulukko3[[#This Row],[Välilataus]]="X",Taulukko3[[#This Row],[Saapumisaika]],"")</calculatedColumnFormula>
    </tableColumn>
    <tableColumn id="22" xr3:uid="{0B33D642-840B-410E-8DD0-5CF5C2BDEA71}" name="Välilatauksen loppu" dataDxfId="32">
      <calculatedColumnFormula>IF(Taulukko3[[#This Row],[Välilataus]]="X",M3,"")</calculatedColumnFormula>
    </tableColumn>
    <tableColumn id="23" xr3:uid="{F087095B-7E16-4921-9AD2-2D4E8A44C3B4}" name="Välilatauspaikka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0CE757-F5D9-425B-B354-0E4BB9EFBDFA}" name="Taulukko4" displayName="Taulukko4" ref="A1:W47" totalsRowShown="0" headerRowDxfId="30" dataDxfId="28" headerRowBorderDxfId="29" tableBorderDxfId="27" totalsRowBorderDxfId="26">
  <autoFilter ref="A1:W47" xr:uid="{510CE757-F5D9-425B-B354-0E4BB9EFBDFA}"/>
  <sortState xmlns:xlrd2="http://schemas.microsoft.com/office/spreadsheetml/2017/richdata2" ref="A4:W32">
    <sortCondition ref="U1:U47"/>
  </sortState>
  <tableColumns count="23">
    <tableColumn id="1" xr3:uid="{81567803-EF59-472C-8E7B-1AA9E04B03A0}" name="Varikko" dataDxfId="25"/>
    <tableColumn id="2" xr3:uid="{A0FE00CE-B60D-402A-A7C6-3C1D7E8438E2}" name="Tunnus" dataDxfId="24"/>
    <tableColumn id="3" xr3:uid="{FD8142BC-0985-41D6-AEE8-02F9B0C4E8E0}" name="Ajopäivät" dataDxfId="23"/>
    <tableColumn id="4" xr3:uid="{3525EE2E-FF5C-4215-BE8F-1B69BE5F56E4}" name="Alkupvm" dataDxfId="22"/>
    <tableColumn id="5" xr3:uid="{80B9ADC8-025D-4256-AC8F-C1A384B6886A}" name="Loppupvm" dataDxfId="21"/>
    <tableColumn id="6" xr3:uid="{76C8326C-2AC5-42E1-A48A-9B4006277485}" name="Lisätieto" dataDxfId="20"/>
    <tableColumn id="7" xr3:uid="{D23521CD-B979-45B5-8CA4-7743D4A3A286}" name="Kohde" dataDxfId="19"/>
    <tableColumn id="8" xr3:uid="{E0E952AD-BAD9-4C61-8AFA-FE39EBD2A151}" name="Linjakm" dataDxfId="18"/>
    <tableColumn id="9" xr3:uid="{655719B1-BC6E-42E8-9516-BC02894678CE}" name="Linjatunnus" dataDxfId="17"/>
    <tableColumn id="10" xr3:uid="{11E0C60C-0082-4C4F-8550-0819E58EDA83}" name="Suunta" dataDxfId="16"/>
    <tableColumn id="11" xr3:uid="{8D8C573F-9655-4AAC-9939-1B312FE8E5A4}" name="Kalustovaatimus" dataDxfId="15"/>
    <tableColumn id="12" xr3:uid="{0312CA37-F076-450B-BEF4-D9350C0E23C2}" name="Lähtöpaikka" dataDxfId="14"/>
    <tableColumn id="13" xr3:uid="{D3C31323-613D-44FA-9E7D-BD275B324787}" name="Lähtöaika" dataDxfId="13"/>
    <tableColumn id="14" xr3:uid="{01146DB7-DAAD-4401-A4D1-E709D417C272}" name="Saapumispaikka" dataDxfId="12"/>
    <tableColumn id="15" xr3:uid="{05428D2D-E4E7-46F7-8887-2B540944ADC0}" name="Saapumisaika" dataDxfId="11"/>
    <tableColumn id="16" xr3:uid="{301F1FDF-4E06-48B5-908B-731FA6E6C43C}" name="Väri" dataDxfId="10"/>
    <tableColumn id="17" xr3:uid="{EFB40EF8-BE2F-4631-9348-2119CE0DD1B2}" name="Ajo-Ohjelma" dataDxfId="9"/>
    <tableColumn id="18" xr3:uid="{631EE5EA-AE8F-45AB-8C21-E54F76867B7D}" name="Kustannuspaikka" dataDxfId="8"/>
    <tableColumn id="19" xr3:uid="{DFD2CA5B-B020-424C-AFE6-DAFD85982EE6}" name="Välilataus" dataDxfId="7"/>
    <tableColumn id="20" xr3:uid="{F7667169-A27B-4C9F-968C-9DFB35D01035}" name="Välilatauksen kesto" dataDxfId="6"/>
    <tableColumn id="21" xr3:uid="{EB807FCF-4AFA-4ACE-86B5-A657A86C0739}" name="Välilatauksen alku" dataDxfId="5"/>
    <tableColumn id="22" xr3:uid="{0849399A-0791-4256-812D-BF7378C027BB}" name="Välilatauksen loppu" dataDxfId="4"/>
    <tableColumn id="23" xr3:uid="{F9D00FF2-0E0C-4BBF-8D7D-10B8CEEE9BBF}" name="Välilatauspaikka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378863-0879-47CD-BD87-BDDE934FC3CD}" name="Taulukko5" displayName="Taulukko5" ref="A1:F53" totalsRowShown="0">
  <autoFilter ref="A1:F53" xr:uid="{D2378863-0879-47CD-BD87-BDDE934FC3CD}">
    <filterColumn colId="0">
      <filters>
        <filter val="SMS301"/>
        <filter val="SMS302"/>
        <filter val="SMS303"/>
        <filter val="SMS304"/>
        <filter val="SMS305"/>
        <filter val="SMS306"/>
        <filter val="SMS307"/>
        <filter val="SMS308"/>
        <filter val="SMS309"/>
        <filter val="SMS310"/>
        <filter val="SMS311"/>
        <filter val="SMS312"/>
        <filter val="SMS313"/>
        <filter val="SMS314"/>
        <filter val="SMS315"/>
        <filter val="SMS316"/>
        <filter val="SMS317"/>
        <filter val="SMV501"/>
        <filter val="SMV502"/>
        <filter val="SMV503"/>
        <filter val="SMV504"/>
        <filter val="SMV505"/>
        <filter val="SMV506"/>
        <filter val="SMV507"/>
        <filter val="SMV508"/>
        <filter val="SMV509"/>
        <filter val="SMV510"/>
        <filter val="SMV511"/>
        <filter val="SMV512"/>
        <filter val="SMV513"/>
        <filter val="SMV514"/>
        <filter val="SMV515"/>
        <filter val="SMV516"/>
        <filter val="SMV517"/>
        <filter val="SMV518"/>
        <filter val="SMV519"/>
        <filter val="SMV520"/>
        <filter val="SMV521"/>
        <filter val="STS201"/>
        <filter val="STV601"/>
        <filter val="STV602"/>
        <filter val="STV603"/>
        <filter val="SVV701"/>
        <filter val="SVV702"/>
        <filter val="SVV703"/>
      </filters>
    </filterColumn>
  </autoFilter>
  <tableColumns count="6">
    <tableColumn id="1" xr3:uid="{7199093E-D171-494A-A854-84D975BD49CD}" name="Tunnus"/>
    <tableColumn id="2" xr3:uid="{C0C810D8-AC76-4741-9658-520089D1F8F0}" name="Lähtöaika" dataDxfId="2"/>
    <tableColumn id="3" xr3:uid="{8DB3FE7E-7889-4A10-B735-466F16097389}" name="Saapumisaika" dataDxfId="1"/>
    <tableColumn id="4" xr3:uid="{ED083C8D-EE36-4E6A-8BEC-6F8AC4758E4F}" name="Lähtölaituri"/>
    <tableColumn id="5" xr3:uid="{1CEBE1A6-23CB-4F6E-A042-088E1EC406DC}" name="Saapumislaituri"/>
    <tableColumn id="6" xr3:uid="{969B0CAC-70A9-4877-B1A3-C18ED7394746}" name="Välilatauspaikka" dataDxfId="0">
      <calculatedColumnFormula>_xlfn.IFNA(INDEX(Taulukko4[Välilatauspaikka],MATCH(Taulukko5[[#This Row],[Tunnus]],Taulukko4[Tunnus],0)),"")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0B3D-930E-45CC-A54D-0E931795D01B}">
  <dimension ref="A1:S900"/>
  <sheetViews>
    <sheetView tabSelected="1" workbookViewId="0">
      <selection activeCell="T23" sqref="T23"/>
    </sheetView>
  </sheetViews>
  <sheetFormatPr baseColWidth="10" defaultColWidth="8.83203125" defaultRowHeight="15" x14ac:dyDescent="0.2"/>
  <cols>
    <col min="5" max="5" width="8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217</v>
      </c>
    </row>
    <row r="2" spans="1:19" x14ac:dyDescent="0.2">
      <c r="A2" t="s">
        <v>20</v>
      </c>
      <c r="B2" t="s">
        <v>21</v>
      </c>
      <c r="C2" t="s">
        <v>18</v>
      </c>
      <c r="D2" s="15">
        <v>45664</v>
      </c>
      <c r="E2" s="15">
        <v>45711</v>
      </c>
      <c r="H2">
        <v>4.5</v>
      </c>
      <c r="K2" t="s">
        <v>22</v>
      </c>
      <c r="L2" t="s">
        <v>23</v>
      </c>
      <c r="M2" s="1">
        <v>0.62152777777777779</v>
      </c>
      <c r="N2" t="s">
        <v>24</v>
      </c>
      <c r="O2" s="1">
        <v>0.63194444444444442</v>
      </c>
      <c r="P2" t="s">
        <v>275</v>
      </c>
      <c r="Q2" t="s">
        <v>25</v>
      </c>
    </row>
    <row r="3" spans="1:19" x14ac:dyDescent="0.2">
      <c r="A3" t="s">
        <v>20</v>
      </c>
      <c r="B3" t="s">
        <v>21</v>
      </c>
      <c r="C3" t="s">
        <v>18</v>
      </c>
      <c r="D3" s="15">
        <v>45664</v>
      </c>
      <c r="E3" s="15">
        <v>45711</v>
      </c>
      <c r="G3" t="s">
        <v>26</v>
      </c>
      <c r="H3">
        <v>58.304000000000002</v>
      </c>
      <c r="I3">
        <v>143</v>
      </c>
      <c r="J3">
        <v>2</v>
      </c>
      <c r="K3" t="s">
        <v>22</v>
      </c>
      <c r="L3" t="s">
        <v>24</v>
      </c>
      <c r="M3" s="1">
        <v>0.63194444444444442</v>
      </c>
      <c r="N3" t="s">
        <v>27</v>
      </c>
      <c r="O3" s="1">
        <v>0.67708333333333337</v>
      </c>
      <c r="P3" t="s">
        <v>275</v>
      </c>
      <c r="Q3" t="s">
        <v>25</v>
      </c>
      <c r="R3">
        <v>12</v>
      </c>
      <c r="S3" t="s">
        <v>274</v>
      </c>
    </row>
    <row r="4" spans="1:19" x14ac:dyDescent="0.2">
      <c r="A4" t="s">
        <v>20</v>
      </c>
      <c r="B4" t="s">
        <v>21</v>
      </c>
      <c r="C4" t="s">
        <v>18</v>
      </c>
      <c r="D4" s="15">
        <v>45664</v>
      </c>
      <c r="E4" s="15">
        <v>45711</v>
      </c>
      <c r="G4" t="s">
        <v>26</v>
      </c>
      <c r="H4">
        <v>59.131</v>
      </c>
      <c r="I4">
        <v>143</v>
      </c>
      <c r="J4">
        <v>1</v>
      </c>
      <c r="K4" t="s">
        <v>22</v>
      </c>
      <c r="L4" t="s">
        <v>27</v>
      </c>
      <c r="M4" s="1">
        <v>0.6875</v>
      </c>
      <c r="N4" t="s">
        <v>24</v>
      </c>
      <c r="O4" s="1">
        <v>0.73958333333333337</v>
      </c>
      <c r="P4" t="s">
        <v>275</v>
      </c>
      <c r="Q4" t="s">
        <v>25</v>
      </c>
      <c r="R4">
        <v>12</v>
      </c>
      <c r="S4" t="s">
        <v>274</v>
      </c>
    </row>
    <row r="5" spans="1:19" x14ac:dyDescent="0.2">
      <c r="A5" t="s">
        <v>20</v>
      </c>
      <c r="B5" t="s">
        <v>21</v>
      </c>
      <c r="C5" t="s">
        <v>18</v>
      </c>
      <c r="D5" s="15">
        <v>45664</v>
      </c>
      <c r="E5" s="15">
        <v>45711</v>
      </c>
      <c r="H5">
        <v>4.5</v>
      </c>
      <c r="K5" t="s">
        <v>22</v>
      </c>
      <c r="L5" t="s">
        <v>24</v>
      </c>
      <c r="M5" s="1">
        <v>0.73958333333333337</v>
      </c>
      <c r="N5" t="s">
        <v>23</v>
      </c>
      <c r="O5" s="1">
        <v>0.74652777777777779</v>
      </c>
      <c r="P5" t="s">
        <v>275</v>
      </c>
      <c r="Q5" t="s">
        <v>25</v>
      </c>
      <c r="S5" t="s">
        <v>274</v>
      </c>
    </row>
    <row r="6" spans="1:19" x14ac:dyDescent="0.2">
      <c r="A6" t="s">
        <v>20</v>
      </c>
      <c r="B6" t="s">
        <v>21</v>
      </c>
      <c r="C6" t="s">
        <v>18</v>
      </c>
      <c r="D6" s="15">
        <v>45664</v>
      </c>
      <c r="E6" s="15">
        <v>45711</v>
      </c>
      <c r="H6">
        <v>5.9</v>
      </c>
      <c r="K6" t="s">
        <v>22</v>
      </c>
      <c r="L6" t="s">
        <v>23</v>
      </c>
      <c r="M6" s="1">
        <v>0.91666666666666663</v>
      </c>
      <c r="N6" t="s">
        <v>28</v>
      </c>
      <c r="O6" s="1">
        <v>0.92361111111111116</v>
      </c>
      <c r="P6" t="s">
        <v>275</v>
      </c>
      <c r="Q6" t="s">
        <v>25</v>
      </c>
      <c r="S6" t="s">
        <v>274</v>
      </c>
    </row>
    <row r="7" spans="1:19" x14ac:dyDescent="0.2">
      <c r="A7" t="s">
        <v>20</v>
      </c>
      <c r="B7" t="s">
        <v>21</v>
      </c>
      <c r="C7" t="s">
        <v>18</v>
      </c>
      <c r="D7" s="15">
        <v>45664</v>
      </c>
      <c r="E7" s="15">
        <v>45711</v>
      </c>
      <c r="G7" t="s">
        <v>29</v>
      </c>
      <c r="H7">
        <v>30</v>
      </c>
      <c r="I7">
        <v>113</v>
      </c>
      <c r="J7">
        <v>1</v>
      </c>
      <c r="K7" t="s">
        <v>22</v>
      </c>
      <c r="L7" t="s">
        <v>28</v>
      </c>
      <c r="M7" s="1">
        <v>0.92361111111111116</v>
      </c>
      <c r="N7" t="s">
        <v>30</v>
      </c>
      <c r="O7" s="1">
        <v>0.95138888888888884</v>
      </c>
      <c r="P7" t="s">
        <v>275</v>
      </c>
      <c r="Q7" t="s">
        <v>25</v>
      </c>
      <c r="R7">
        <v>11</v>
      </c>
      <c r="S7" t="s">
        <v>274</v>
      </c>
    </row>
    <row r="8" spans="1:19" x14ac:dyDescent="0.2">
      <c r="A8" t="s">
        <v>20</v>
      </c>
      <c r="B8" t="s">
        <v>21</v>
      </c>
      <c r="C8" t="s">
        <v>18</v>
      </c>
      <c r="D8" s="15">
        <v>45664</v>
      </c>
      <c r="E8" s="15">
        <v>45711</v>
      </c>
      <c r="G8" t="s">
        <v>29</v>
      </c>
      <c r="H8">
        <v>30</v>
      </c>
      <c r="I8">
        <v>113</v>
      </c>
      <c r="J8">
        <v>2</v>
      </c>
      <c r="K8" t="s">
        <v>22</v>
      </c>
      <c r="L8" t="s">
        <v>30</v>
      </c>
      <c r="M8" s="1">
        <v>0.95138888888888884</v>
      </c>
      <c r="N8" t="s">
        <v>19</v>
      </c>
      <c r="O8" s="1">
        <v>0.97916666666666663</v>
      </c>
      <c r="P8" t="s">
        <v>275</v>
      </c>
      <c r="Q8" t="s">
        <v>25</v>
      </c>
      <c r="R8">
        <v>11</v>
      </c>
      <c r="S8" t="s">
        <v>274</v>
      </c>
    </row>
    <row r="9" spans="1:19" x14ac:dyDescent="0.2">
      <c r="A9" t="s">
        <v>20</v>
      </c>
      <c r="B9" t="s">
        <v>21</v>
      </c>
      <c r="C9" t="s">
        <v>18</v>
      </c>
      <c r="D9" s="15">
        <v>45664</v>
      </c>
      <c r="E9" s="15">
        <v>45711</v>
      </c>
      <c r="H9">
        <v>5.9</v>
      </c>
      <c r="K9" t="s">
        <v>22</v>
      </c>
      <c r="L9" t="s">
        <v>19</v>
      </c>
      <c r="M9" s="1">
        <v>0.97916666666666663</v>
      </c>
      <c r="N9" t="s">
        <v>23</v>
      </c>
      <c r="O9" s="1">
        <v>0.98611111111111116</v>
      </c>
      <c r="P9" t="s">
        <v>275</v>
      </c>
      <c r="Q9" t="s">
        <v>25</v>
      </c>
    </row>
    <row r="10" spans="1:19" x14ac:dyDescent="0.2">
      <c r="A10" t="s">
        <v>20</v>
      </c>
      <c r="B10" t="s">
        <v>31</v>
      </c>
      <c r="C10" t="s">
        <v>18</v>
      </c>
      <c r="D10" s="15">
        <v>45664</v>
      </c>
      <c r="E10" s="15">
        <v>45711</v>
      </c>
      <c r="H10">
        <v>2.6</v>
      </c>
      <c r="K10" t="s">
        <v>22</v>
      </c>
      <c r="L10" t="s">
        <v>32</v>
      </c>
      <c r="M10" s="1">
        <v>0.51736111111111116</v>
      </c>
      <c r="N10" t="s">
        <v>33</v>
      </c>
      <c r="O10" s="1">
        <v>0.52083333333333337</v>
      </c>
      <c r="P10" t="s">
        <v>275</v>
      </c>
      <c r="Q10" t="s">
        <v>31</v>
      </c>
    </row>
    <row r="11" spans="1:19" x14ac:dyDescent="0.2">
      <c r="A11" t="s">
        <v>20</v>
      </c>
      <c r="B11" t="s">
        <v>31</v>
      </c>
      <c r="C11" t="s">
        <v>18</v>
      </c>
      <c r="D11" s="15">
        <v>45664</v>
      </c>
      <c r="E11" s="15">
        <v>45711</v>
      </c>
      <c r="G11" t="s">
        <v>29</v>
      </c>
      <c r="H11">
        <v>67</v>
      </c>
      <c r="I11" t="s">
        <v>34</v>
      </c>
      <c r="J11">
        <v>2</v>
      </c>
      <c r="K11" t="s">
        <v>22</v>
      </c>
      <c r="L11" t="s">
        <v>33</v>
      </c>
      <c r="M11" s="1">
        <v>0.52083333333333337</v>
      </c>
      <c r="N11" t="s">
        <v>24</v>
      </c>
      <c r="O11" s="1">
        <v>0.57638888888888884</v>
      </c>
      <c r="P11" t="s">
        <v>275</v>
      </c>
      <c r="Q11" t="s">
        <v>31</v>
      </c>
      <c r="R11">
        <v>11</v>
      </c>
      <c r="S11" t="s">
        <v>274</v>
      </c>
    </row>
    <row r="12" spans="1:19" x14ac:dyDescent="0.2">
      <c r="A12" t="s">
        <v>20</v>
      </c>
      <c r="B12" t="s">
        <v>31</v>
      </c>
      <c r="C12" t="s">
        <v>18</v>
      </c>
      <c r="D12" s="15">
        <v>45664</v>
      </c>
      <c r="E12" s="15">
        <v>45711</v>
      </c>
      <c r="H12">
        <v>1.2</v>
      </c>
      <c r="K12" t="s">
        <v>22</v>
      </c>
      <c r="L12" t="s">
        <v>24</v>
      </c>
      <c r="M12" s="1">
        <v>0.57638888888888884</v>
      </c>
      <c r="N12" t="s">
        <v>35</v>
      </c>
      <c r="O12" s="1">
        <v>0.57986111111111116</v>
      </c>
      <c r="P12" t="s">
        <v>275</v>
      </c>
      <c r="Q12" t="s">
        <v>31</v>
      </c>
      <c r="S12" t="s">
        <v>274</v>
      </c>
    </row>
    <row r="13" spans="1:19" x14ac:dyDescent="0.2">
      <c r="A13" t="s">
        <v>20</v>
      </c>
      <c r="B13" t="s">
        <v>31</v>
      </c>
      <c r="C13" t="s">
        <v>18</v>
      </c>
      <c r="D13" s="15">
        <v>45664</v>
      </c>
      <c r="E13" s="15">
        <v>45711</v>
      </c>
      <c r="H13">
        <v>1.3</v>
      </c>
      <c r="K13" t="s">
        <v>22</v>
      </c>
      <c r="L13" t="s">
        <v>35</v>
      </c>
      <c r="M13" s="1">
        <v>0.67152777777777772</v>
      </c>
      <c r="N13" t="s">
        <v>28</v>
      </c>
      <c r="O13" s="1">
        <v>0.67500000000000004</v>
      </c>
      <c r="P13" t="s">
        <v>275</v>
      </c>
      <c r="Q13" t="s">
        <v>31</v>
      </c>
      <c r="S13" t="s">
        <v>274</v>
      </c>
    </row>
    <row r="14" spans="1:19" x14ac:dyDescent="0.2">
      <c r="A14" t="s">
        <v>20</v>
      </c>
      <c r="B14" t="s">
        <v>31</v>
      </c>
      <c r="C14" t="s">
        <v>18</v>
      </c>
      <c r="D14" s="15">
        <v>45664</v>
      </c>
      <c r="E14" s="15">
        <v>45711</v>
      </c>
      <c r="G14" t="s">
        <v>29</v>
      </c>
      <c r="H14">
        <v>30</v>
      </c>
      <c r="I14">
        <v>113</v>
      </c>
      <c r="J14">
        <v>1</v>
      </c>
      <c r="K14" t="s">
        <v>22</v>
      </c>
      <c r="L14" t="s">
        <v>28</v>
      </c>
      <c r="M14" s="1">
        <v>0.67708333333333337</v>
      </c>
      <c r="N14" t="s">
        <v>30</v>
      </c>
      <c r="O14" s="1">
        <v>0.70138888888888884</v>
      </c>
      <c r="P14" t="s">
        <v>275</v>
      </c>
      <c r="Q14" t="s">
        <v>31</v>
      </c>
      <c r="R14">
        <v>11</v>
      </c>
      <c r="S14" t="s">
        <v>274</v>
      </c>
    </row>
    <row r="15" spans="1:19" x14ac:dyDescent="0.2">
      <c r="A15" t="s">
        <v>20</v>
      </c>
      <c r="B15" t="s">
        <v>31</v>
      </c>
      <c r="C15" t="s">
        <v>18</v>
      </c>
      <c r="D15" s="15">
        <v>45664</v>
      </c>
      <c r="E15" s="15">
        <v>45711</v>
      </c>
      <c r="G15" t="s">
        <v>29</v>
      </c>
      <c r="H15">
        <v>30</v>
      </c>
      <c r="I15">
        <v>113</v>
      </c>
      <c r="J15">
        <v>2</v>
      </c>
      <c r="K15" t="s">
        <v>22</v>
      </c>
      <c r="L15" t="s">
        <v>30</v>
      </c>
      <c r="M15" s="1">
        <v>0.70833333333333337</v>
      </c>
      <c r="N15" t="s">
        <v>19</v>
      </c>
      <c r="O15" s="1">
        <v>0.73611111111111116</v>
      </c>
      <c r="P15" t="s">
        <v>275</v>
      </c>
      <c r="Q15" t="s">
        <v>31</v>
      </c>
      <c r="R15">
        <v>11</v>
      </c>
      <c r="S15" t="s">
        <v>274</v>
      </c>
    </row>
    <row r="16" spans="1:19" x14ac:dyDescent="0.2">
      <c r="A16" t="s">
        <v>20</v>
      </c>
      <c r="B16" t="s">
        <v>31</v>
      </c>
      <c r="C16" t="s">
        <v>18</v>
      </c>
      <c r="D16" s="15">
        <v>45664</v>
      </c>
      <c r="E16" s="15">
        <v>45711</v>
      </c>
      <c r="H16">
        <v>1.3</v>
      </c>
      <c r="K16" t="s">
        <v>22</v>
      </c>
      <c r="L16" t="s">
        <v>19</v>
      </c>
      <c r="M16" s="1">
        <v>0.73611111111111116</v>
      </c>
      <c r="N16" t="s">
        <v>35</v>
      </c>
      <c r="O16" s="1">
        <v>0.73958333333333337</v>
      </c>
      <c r="P16" t="s">
        <v>275</v>
      </c>
      <c r="Q16" t="s">
        <v>31</v>
      </c>
      <c r="S16" t="s">
        <v>274</v>
      </c>
    </row>
    <row r="17" spans="1:19" x14ac:dyDescent="0.2">
      <c r="A17" t="s">
        <v>20</v>
      </c>
      <c r="B17" t="s">
        <v>31</v>
      </c>
      <c r="C17" t="s">
        <v>18</v>
      </c>
      <c r="D17" s="15">
        <v>45664</v>
      </c>
      <c r="E17" s="15">
        <v>45711</v>
      </c>
      <c r="H17">
        <v>1.2</v>
      </c>
      <c r="K17" t="s">
        <v>22</v>
      </c>
      <c r="L17" t="s">
        <v>35</v>
      </c>
      <c r="M17" s="1">
        <v>0.86458333333333337</v>
      </c>
      <c r="N17" t="s">
        <v>24</v>
      </c>
      <c r="O17" s="1">
        <v>0.86805555555555558</v>
      </c>
      <c r="P17" t="s">
        <v>275</v>
      </c>
      <c r="Q17" t="s">
        <v>31</v>
      </c>
      <c r="S17" t="s">
        <v>274</v>
      </c>
    </row>
    <row r="18" spans="1:19" x14ac:dyDescent="0.2">
      <c r="A18" t="s">
        <v>20</v>
      </c>
      <c r="B18" t="s">
        <v>31</v>
      </c>
      <c r="C18" t="s">
        <v>18</v>
      </c>
      <c r="D18" s="15">
        <v>45664</v>
      </c>
      <c r="E18" s="15">
        <v>45711</v>
      </c>
      <c r="G18" t="s">
        <v>29</v>
      </c>
      <c r="H18">
        <v>67</v>
      </c>
      <c r="I18" t="s">
        <v>34</v>
      </c>
      <c r="J18">
        <v>1</v>
      </c>
      <c r="K18" t="s">
        <v>22</v>
      </c>
      <c r="L18" t="s">
        <v>24</v>
      </c>
      <c r="M18" s="1">
        <v>0.86805555555555558</v>
      </c>
      <c r="N18" t="s">
        <v>33</v>
      </c>
      <c r="O18" s="1">
        <v>0.92361111111111116</v>
      </c>
      <c r="P18" t="s">
        <v>275</v>
      </c>
      <c r="Q18" t="s">
        <v>31</v>
      </c>
      <c r="R18">
        <v>11</v>
      </c>
      <c r="S18" t="s">
        <v>274</v>
      </c>
    </row>
    <row r="19" spans="1:19" x14ac:dyDescent="0.2">
      <c r="A19" t="s">
        <v>20</v>
      </c>
      <c r="B19" t="s">
        <v>31</v>
      </c>
      <c r="C19" t="s">
        <v>18</v>
      </c>
      <c r="D19" s="15">
        <v>45664</v>
      </c>
      <c r="E19" s="15">
        <v>45711</v>
      </c>
      <c r="H19">
        <v>2.6</v>
      </c>
      <c r="K19" t="s">
        <v>22</v>
      </c>
      <c r="L19" t="s">
        <v>33</v>
      </c>
      <c r="M19" s="1">
        <v>0.92361111111111116</v>
      </c>
      <c r="N19" t="s">
        <v>32</v>
      </c>
      <c r="O19" s="1">
        <v>0.92708333333333337</v>
      </c>
      <c r="P19" t="s">
        <v>275</v>
      </c>
      <c r="Q19" t="s">
        <v>31</v>
      </c>
    </row>
    <row r="20" spans="1:19" x14ac:dyDescent="0.2">
      <c r="A20" t="s">
        <v>20</v>
      </c>
      <c r="B20" t="s">
        <v>36</v>
      </c>
      <c r="C20" t="s">
        <v>18</v>
      </c>
      <c r="D20" s="15">
        <v>45664</v>
      </c>
      <c r="E20" s="15">
        <v>45711</v>
      </c>
      <c r="H20">
        <v>2.6</v>
      </c>
      <c r="K20" t="s">
        <v>22</v>
      </c>
      <c r="L20" t="s">
        <v>32</v>
      </c>
      <c r="M20" s="1">
        <v>0.64930555555555558</v>
      </c>
      <c r="N20" t="s">
        <v>33</v>
      </c>
      <c r="O20" s="1">
        <v>0.65277777777777779</v>
      </c>
      <c r="P20" t="s">
        <v>275</v>
      </c>
      <c r="Q20" t="s">
        <v>36</v>
      </c>
    </row>
    <row r="21" spans="1:19" x14ac:dyDescent="0.2">
      <c r="A21" t="s">
        <v>20</v>
      </c>
      <c r="B21" t="s">
        <v>36</v>
      </c>
      <c r="C21" t="s">
        <v>18</v>
      </c>
      <c r="D21" s="15">
        <v>45664</v>
      </c>
      <c r="E21" s="15">
        <v>45711</v>
      </c>
      <c r="G21" t="s">
        <v>29</v>
      </c>
      <c r="H21">
        <v>67</v>
      </c>
      <c r="I21" t="s">
        <v>34</v>
      </c>
      <c r="J21">
        <v>2</v>
      </c>
      <c r="K21" t="s">
        <v>22</v>
      </c>
      <c r="L21" t="s">
        <v>33</v>
      </c>
      <c r="M21" s="1">
        <v>0.65277777777777779</v>
      </c>
      <c r="N21" t="s">
        <v>24</v>
      </c>
      <c r="O21" s="1">
        <v>0.71180555555555558</v>
      </c>
      <c r="P21" t="s">
        <v>275</v>
      </c>
      <c r="Q21" t="s">
        <v>36</v>
      </c>
      <c r="R21">
        <v>11</v>
      </c>
      <c r="S21" t="s">
        <v>274</v>
      </c>
    </row>
    <row r="22" spans="1:19" x14ac:dyDescent="0.2">
      <c r="A22" t="s">
        <v>20</v>
      </c>
      <c r="B22" t="s">
        <v>36</v>
      </c>
      <c r="C22" t="s">
        <v>18</v>
      </c>
      <c r="D22" s="15">
        <v>45664</v>
      </c>
      <c r="E22" s="15">
        <v>45711</v>
      </c>
      <c r="G22" t="s">
        <v>29</v>
      </c>
      <c r="H22">
        <v>67</v>
      </c>
      <c r="I22" t="s">
        <v>34</v>
      </c>
      <c r="J22">
        <v>1</v>
      </c>
      <c r="K22" t="s">
        <v>22</v>
      </c>
      <c r="L22" t="s">
        <v>24</v>
      </c>
      <c r="M22" s="1">
        <v>0.77083333333333337</v>
      </c>
      <c r="N22" t="s">
        <v>33</v>
      </c>
      <c r="O22" s="1">
        <v>0.82986111111111116</v>
      </c>
      <c r="P22" t="s">
        <v>275</v>
      </c>
      <c r="Q22" t="s">
        <v>36</v>
      </c>
      <c r="R22">
        <v>11</v>
      </c>
      <c r="S22" t="s">
        <v>274</v>
      </c>
    </row>
    <row r="23" spans="1:19" x14ac:dyDescent="0.2">
      <c r="A23" t="s">
        <v>20</v>
      </c>
      <c r="B23" t="s">
        <v>36</v>
      </c>
      <c r="C23" t="s">
        <v>18</v>
      </c>
      <c r="D23" s="15">
        <v>45664</v>
      </c>
      <c r="E23" s="15">
        <v>45711</v>
      </c>
      <c r="H23">
        <v>2.6</v>
      </c>
      <c r="K23" t="s">
        <v>22</v>
      </c>
      <c r="L23" t="s">
        <v>33</v>
      </c>
      <c r="M23" s="1">
        <v>0.82986111111111116</v>
      </c>
      <c r="N23" t="s">
        <v>32</v>
      </c>
      <c r="O23" s="1">
        <v>0.83333333333333337</v>
      </c>
      <c r="P23" t="s">
        <v>275</v>
      </c>
      <c r="Q23" t="s">
        <v>36</v>
      </c>
    </row>
    <row r="24" spans="1:19" x14ac:dyDescent="0.2">
      <c r="A24" t="s">
        <v>20</v>
      </c>
      <c r="B24" t="s">
        <v>37</v>
      </c>
      <c r="C24" t="s">
        <v>18</v>
      </c>
      <c r="D24" s="15">
        <v>45664</v>
      </c>
      <c r="E24" s="15">
        <v>45711</v>
      </c>
      <c r="H24">
        <v>13.5</v>
      </c>
      <c r="I24" t="s">
        <v>38</v>
      </c>
      <c r="J24">
        <v>1</v>
      </c>
      <c r="K24" t="s">
        <v>22</v>
      </c>
      <c r="L24" t="s">
        <v>32</v>
      </c>
      <c r="M24" s="1">
        <v>0.625</v>
      </c>
      <c r="N24" t="s">
        <v>39</v>
      </c>
      <c r="O24" s="1">
        <v>0.63541666666666663</v>
      </c>
      <c r="P24" t="s">
        <v>275</v>
      </c>
      <c r="Q24" t="s">
        <v>37</v>
      </c>
    </row>
    <row r="25" spans="1:19" x14ac:dyDescent="0.2">
      <c r="A25" t="s">
        <v>20</v>
      </c>
      <c r="B25" t="s">
        <v>37</v>
      </c>
      <c r="C25" t="s">
        <v>18</v>
      </c>
      <c r="D25" s="15">
        <v>45664</v>
      </c>
      <c r="E25" s="15">
        <v>45711</v>
      </c>
      <c r="G25" t="s">
        <v>40</v>
      </c>
      <c r="H25">
        <v>127</v>
      </c>
      <c r="I25">
        <v>490</v>
      </c>
      <c r="J25">
        <v>1</v>
      </c>
      <c r="K25" t="s">
        <v>22</v>
      </c>
      <c r="L25" t="s">
        <v>39</v>
      </c>
      <c r="M25" s="1">
        <v>0.64583333333333337</v>
      </c>
      <c r="N25" t="s">
        <v>41</v>
      </c>
      <c r="O25" s="1">
        <v>0.73611111111111116</v>
      </c>
      <c r="P25" t="s">
        <v>275</v>
      </c>
      <c r="Q25" t="s">
        <v>37</v>
      </c>
      <c r="R25">
        <v>11</v>
      </c>
      <c r="S25" t="s">
        <v>274</v>
      </c>
    </row>
    <row r="26" spans="1:19" x14ac:dyDescent="0.2">
      <c r="A26" t="s">
        <v>20</v>
      </c>
      <c r="B26" t="s">
        <v>37</v>
      </c>
      <c r="C26" t="s">
        <v>18</v>
      </c>
      <c r="D26" s="15">
        <v>45664</v>
      </c>
      <c r="E26" s="15">
        <v>45711</v>
      </c>
      <c r="G26" t="s">
        <v>40</v>
      </c>
      <c r="H26">
        <v>127</v>
      </c>
      <c r="I26">
        <v>490</v>
      </c>
      <c r="J26">
        <v>2</v>
      </c>
      <c r="K26" t="s">
        <v>22</v>
      </c>
      <c r="L26" t="s">
        <v>41</v>
      </c>
      <c r="M26" s="1">
        <v>0.76736111111111116</v>
      </c>
      <c r="N26" t="s">
        <v>39</v>
      </c>
      <c r="O26" s="1">
        <v>0.85416666666666663</v>
      </c>
      <c r="P26" t="s">
        <v>275</v>
      </c>
      <c r="Q26" t="s">
        <v>37</v>
      </c>
      <c r="R26">
        <v>11</v>
      </c>
      <c r="S26" t="s">
        <v>274</v>
      </c>
    </row>
    <row r="27" spans="1:19" x14ac:dyDescent="0.2">
      <c r="A27" t="s">
        <v>20</v>
      </c>
      <c r="B27" t="s">
        <v>37</v>
      </c>
      <c r="C27" t="s">
        <v>18</v>
      </c>
      <c r="D27" s="15">
        <v>45664</v>
      </c>
      <c r="E27" s="15">
        <v>45711</v>
      </c>
      <c r="H27">
        <v>13.5</v>
      </c>
      <c r="K27" t="s">
        <v>22</v>
      </c>
      <c r="L27" t="s">
        <v>39</v>
      </c>
      <c r="M27" s="1">
        <v>0.85416666666666663</v>
      </c>
      <c r="N27" t="s">
        <v>32</v>
      </c>
      <c r="O27" s="1">
        <v>0.86458333333333337</v>
      </c>
      <c r="P27" t="s">
        <v>275</v>
      </c>
      <c r="Q27" t="s">
        <v>37</v>
      </c>
    </row>
    <row r="28" spans="1:19" x14ac:dyDescent="0.2">
      <c r="A28" t="s">
        <v>20</v>
      </c>
      <c r="B28" t="s">
        <v>42</v>
      </c>
      <c r="C28" t="s">
        <v>18</v>
      </c>
      <c r="D28" s="15">
        <v>45664</v>
      </c>
      <c r="E28" s="15">
        <v>45711</v>
      </c>
      <c r="H28">
        <v>11.6</v>
      </c>
      <c r="K28" t="s">
        <v>43</v>
      </c>
      <c r="L28" t="s">
        <v>23</v>
      </c>
      <c r="M28" s="1">
        <v>0.2361111111111111</v>
      </c>
      <c r="N28" t="s">
        <v>44</v>
      </c>
      <c r="O28" s="1">
        <v>0.25347222222222221</v>
      </c>
      <c r="P28" t="s">
        <v>276</v>
      </c>
      <c r="Q28">
        <v>7102</v>
      </c>
      <c r="S28" t="s">
        <v>218</v>
      </c>
    </row>
    <row r="29" spans="1:19" x14ac:dyDescent="0.2">
      <c r="A29" t="s">
        <v>20</v>
      </c>
      <c r="B29" t="s">
        <v>42</v>
      </c>
      <c r="C29" t="s">
        <v>18</v>
      </c>
      <c r="D29" s="15">
        <v>45664</v>
      </c>
      <c r="E29" s="15">
        <v>45711</v>
      </c>
      <c r="G29" t="s">
        <v>45</v>
      </c>
      <c r="H29">
        <v>25.81</v>
      </c>
      <c r="I29" t="s">
        <v>46</v>
      </c>
      <c r="J29">
        <v>1</v>
      </c>
      <c r="K29" t="s">
        <v>43</v>
      </c>
      <c r="L29" t="s">
        <v>44</v>
      </c>
      <c r="M29" s="1">
        <v>0.25347222222222221</v>
      </c>
      <c r="N29" t="s">
        <v>47</v>
      </c>
      <c r="O29" s="1">
        <v>0.28611111111111109</v>
      </c>
      <c r="P29" t="s">
        <v>276</v>
      </c>
      <c r="Q29">
        <v>7102</v>
      </c>
      <c r="R29">
        <v>12</v>
      </c>
      <c r="S29" t="s">
        <v>274</v>
      </c>
    </row>
    <row r="30" spans="1:19" x14ac:dyDescent="0.2">
      <c r="A30" t="s">
        <v>20</v>
      </c>
      <c r="B30" t="s">
        <v>42</v>
      </c>
      <c r="C30" t="s">
        <v>18</v>
      </c>
      <c r="D30" s="15">
        <v>45664</v>
      </c>
      <c r="E30" s="15">
        <v>45711</v>
      </c>
      <c r="G30" t="s">
        <v>45</v>
      </c>
      <c r="H30">
        <v>25.670999999999999</v>
      </c>
      <c r="I30" t="s">
        <v>46</v>
      </c>
      <c r="J30">
        <v>2</v>
      </c>
      <c r="K30" t="s">
        <v>43</v>
      </c>
      <c r="L30" t="s">
        <v>48</v>
      </c>
      <c r="M30" s="1">
        <v>0.2951388888888889</v>
      </c>
      <c r="N30" t="s">
        <v>44</v>
      </c>
      <c r="O30" s="1">
        <v>0.3298611111111111</v>
      </c>
      <c r="P30" t="s">
        <v>276</v>
      </c>
      <c r="Q30">
        <v>7102</v>
      </c>
      <c r="R30">
        <v>12</v>
      </c>
      <c r="S30" t="s">
        <v>274</v>
      </c>
    </row>
    <row r="31" spans="1:19" x14ac:dyDescent="0.2">
      <c r="A31" t="s">
        <v>20</v>
      </c>
      <c r="B31" t="s">
        <v>42</v>
      </c>
      <c r="C31" t="s">
        <v>18</v>
      </c>
      <c r="D31" s="15">
        <v>45664</v>
      </c>
      <c r="E31" s="15">
        <v>45711</v>
      </c>
      <c r="G31" t="s">
        <v>45</v>
      </c>
      <c r="H31">
        <v>25.81</v>
      </c>
      <c r="I31" t="s">
        <v>46</v>
      </c>
      <c r="J31">
        <v>1</v>
      </c>
      <c r="K31" t="s">
        <v>43</v>
      </c>
      <c r="L31" t="s">
        <v>44</v>
      </c>
      <c r="M31" s="1">
        <v>0.33680555555555558</v>
      </c>
      <c r="N31" t="s">
        <v>47</v>
      </c>
      <c r="O31" s="1">
        <v>0.36944444444444446</v>
      </c>
      <c r="P31" t="s">
        <v>276</v>
      </c>
      <c r="Q31" t="s">
        <v>49</v>
      </c>
      <c r="R31">
        <v>12</v>
      </c>
      <c r="S31" t="s">
        <v>274</v>
      </c>
    </row>
    <row r="32" spans="1:19" x14ac:dyDescent="0.2">
      <c r="A32" t="s">
        <v>20</v>
      </c>
      <c r="B32" t="s">
        <v>42</v>
      </c>
      <c r="C32" t="s">
        <v>18</v>
      </c>
      <c r="D32" s="15">
        <v>45664</v>
      </c>
      <c r="E32" s="15">
        <v>45711</v>
      </c>
      <c r="G32" t="s">
        <v>45</v>
      </c>
      <c r="H32">
        <v>25.670999999999999</v>
      </c>
      <c r="I32" t="s">
        <v>46</v>
      </c>
      <c r="J32">
        <v>2</v>
      </c>
      <c r="K32" t="s">
        <v>43</v>
      </c>
      <c r="L32" t="s">
        <v>48</v>
      </c>
      <c r="M32" s="1">
        <v>0.37847222222222221</v>
      </c>
      <c r="N32" t="s">
        <v>44</v>
      </c>
      <c r="O32" s="1">
        <v>0.41319444444444442</v>
      </c>
      <c r="P32" t="s">
        <v>276</v>
      </c>
      <c r="Q32">
        <v>7126</v>
      </c>
      <c r="R32">
        <v>12</v>
      </c>
      <c r="S32" t="s">
        <v>274</v>
      </c>
    </row>
    <row r="33" spans="1:19" x14ac:dyDescent="0.2">
      <c r="A33" t="s">
        <v>20</v>
      </c>
      <c r="B33" t="s">
        <v>42</v>
      </c>
      <c r="C33" t="s">
        <v>18</v>
      </c>
      <c r="D33" s="15">
        <v>45664</v>
      </c>
      <c r="E33" s="15">
        <v>45711</v>
      </c>
      <c r="G33" t="s">
        <v>45</v>
      </c>
      <c r="H33">
        <v>22.07</v>
      </c>
      <c r="I33" t="s">
        <v>46</v>
      </c>
      <c r="J33">
        <v>1</v>
      </c>
      <c r="K33" t="s">
        <v>43</v>
      </c>
      <c r="L33" t="s">
        <v>44</v>
      </c>
      <c r="M33" s="1">
        <v>0.4201388888888889</v>
      </c>
      <c r="N33" t="s">
        <v>47</v>
      </c>
      <c r="O33" s="1">
        <v>0.45624999999999999</v>
      </c>
      <c r="P33" t="s">
        <v>276</v>
      </c>
      <c r="Q33" t="s">
        <v>50</v>
      </c>
      <c r="R33">
        <v>12</v>
      </c>
      <c r="S33" t="s">
        <v>274</v>
      </c>
    </row>
    <row r="34" spans="1:19" x14ac:dyDescent="0.2">
      <c r="A34" t="s">
        <v>20</v>
      </c>
      <c r="B34" t="s">
        <v>42</v>
      </c>
      <c r="C34" t="s">
        <v>18</v>
      </c>
      <c r="D34" s="15">
        <v>45664</v>
      </c>
      <c r="E34" s="15">
        <v>45711</v>
      </c>
      <c r="G34" t="s">
        <v>45</v>
      </c>
      <c r="H34">
        <v>22.085999999999999</v>
      </c>
      <c r="I34" t="s">
        <v>46</v>
      </c>
      <c r="J34">
        <v>2</v>
      </c>
      <c r="K34" t="s">
        <v>43</v>
      </c>
      <c r="L34" t="s">
        <v>48</v>
      </c>
      <c r="M34" s="1">
        <v>0.46180555555555558</v>
      </c>
      <c r="N34" t="s">
        <v>44</v>
      </c>
      <c r="O34" s="1">
        <v>0.49652777777777779</v>
      </c>
      <c r="P34" t="s">
        <v>276</v>
      </c>
      <c r="Q34">
        <v>7108</v>
      </c>
      <c r="R34">
        <v>12</v>
      </c>
      <c r="S34" t="s">
        <v>274</v>
      </c>
    </row>
    <row r="35" spans="1:19" x14ac:dyDescent="0.2">
      <c r="A35" t="s">
        <v>20</v>
      </c>
      <c r="B35" t="s">
        <v>42</v>
      </c>
      <c r="C35" t="s">
        <v>18</v>
      </c>
      <c r="D35" s="15">
        <v>45664</v>
      </c>
      <c r="E35" s="15">
        <v>45711</v>
      </c>
      <c r="G35" t="s">
        <v>45</v>
      </c>
      <c r="H35">
        <v>22.07</v>
      </c>
      <c r="I35" t="s">
        <v>46</v>
      </c>
      <c r="J35">
        <v>1</v>
      </c>
      <c r="K35" t="s">
        <v>43</v>
      </c>
      <c r="L35" t="s">
        <v>44</v>
      </c>
      <c r="M35" s="1">
        <v>0.50347222222222221</v>
      </c>
      <c r="N35" t="s">
        <v>47</v>
      </c>
      <c r="O35" s="1">
        <v>0.5395833333333333</v>
      </c>
      <c r="P35" t="s">
        <v>276</v>
      </c>
      <c r="Q35">
        <v>7108</v>
      </c>
      <c r="R35">
        <v>12</v>
      </c>
      <c r="S35" t="s">
        <v>274</v>
      </c>
    </row>
    <row r="36" spans="1:19" x14ac:dyDescent="0.2">
      <c r="A36" t="s">
        <v>20</v>
      </c>
      <c r="B36" t="s">
        <v>42</v>
      </c>
      <c r="C36" t="s">
        <v>18</v>
      </c>
      <c r="D36" s="15">
        <v>45664</v>
      </c>
      <c r="E36" s="15">
        <v>45711</v>
      </c>
      <c r="G36" t="s">
        <v>45</v>
      </c>
      <c r="H36">
        <v>22.085999999999999</v>
      </c>
      <c r="I36" t="s">
        <v>46</v>
      </c>
      <c r="J36">
        <v>2</v>
      </c>
      <c r="K36" t="s">
        <v>43</v>
      </c>
      <c r="L36" t="s">
        <v>48</v>
      </c>
      <c r="M36" s="1">
        <v>0.54513888888888884</v>
      </c>
      <c r="N36" t="s">
        <v>44</v>
      </c>
      <c r="O36" s="1">
        <v>0.57986111111111116</v>
      </c>
      <c r="P36" t="s">
        <v>276</v>
      </c>
      <c r="Q36">
        <v>7108</v>
      </c>
      <c r="R36">
        <v>12</v>
      </c>
      <c r="S36" t="s">
        <v>274</v>
      </c>
    </row>
    <row r="37" spans="1:19" x14ac:dyDescent="0.2">
      <c r="A37" t="s">
        <v>20</v>
      </c>
      <c r="B37" t="s">
        <v>42</v>
      </c>
      <c r="C37" t="s">
        <v>18</v>
      </c>
      <c r="D37" s="15">
        <v>45664</v>
      </c>
      <c r="E37" s="15">
        <v>45711</v>
      </c>
      <c r="G37" t="s">
        <v>45</v>
      </c>
      <c r="H37">
        <v>22.07</v>
      </c>
      <c r="I37" t="s">
        <v>46</v>
      </c>
      <c r="J37">
        <v>1</v>
      </c>
      <c r="K37" t="s">
        <v>43</v>
      </c>
      <c r="L37" t="s">
        <v>44</v>
      </c>
      <c r="M37" s="1">
        <v>0.58680555555555558</v>
      </c>
      <c r="N37" t="s">
        <v>47</v>
      </c>
      <c r="O37" s="1">
        <v>0.62291666666666667</v>
      </c>
      <c r="P37" t="s">
        <v>276</v>
      </c>
      <c r="Q37">
        <v>7108</v>
      </c>
      <c r="R37">
        <v>12</v>
      </c>
      <c r="S37" t="s">
        <v>274</v>
      </c>
    </row>
    <row r="38" spans="1:19" x14ac:dyDescent="0.2">
      <c r="A38" t="s">
        <v>20</v>
      </c>
      <c r="B38" t="s">
        <v>42</v>
      </c>
      <c r="C38" t="s">
        <v>18</v>
      </c>
      <c r="D38" s="15">
        <v>45664</v>
      </c>
      <c r="E38" s="15">
        <v>45711</v>
      </c>
      <c r="H38">
        <v>9</v>
      </c>
      <c r="K38" t="s">
        <v>43</v>
      </c>
      <c r="L38" t="s">
        <v>47</v>
      </c>
      <c r="M38" s="1">
        <v>0.62291666666666667</v>
      </c>
      <c r="N38" t="s">
        <v>23</v>
      </c>
      <c r="O38" s="1">
        <v>0.6333333333333333</v>
      </c>
      <c r="P38" t="s">
        <v>276</v>
      </c>
      <c r="Q38">
        <v>7108</v>
      </c>
      <c r="S38" t="s">
        <v>274</v>
      </c>
    </row>
    <row r="39" spans="1:19" x14ac:dyDescent="0.2">
      <c r="A39" t="s">
        <v>20</v>
      </c>
      <c r="B39" t="s">
        <v>42</v>
      </c>
      <c r="C39" t="s">
        <v>18</v>
      </c>
      <c r="D39" s="15">
        <v>45664</v>
      </c>
      <c r="E39" s="15">
        <v>45711</v>
      </c>
      <c r="H39">
        <v>2.7</v>
      </c>
      <c r="K39" t="s">
        <v>43</v>
      </c>
      <c r="L39" t="s">
        <v>23</v>
      </c>
      <c r="M39" s="1">
        <v>0.69444444444444442</v>
      </c>
      <c r="N39" t="s">
        <v>51</v>
      </c>
      <c r="O39" s="1">
        <v>0.69791666666666663</v>
      </c>
      <c r="P39" t="s">
        <v>276</v>
      </c>
      <c r="Q39">
        <v>7203</v>
      </c>
      <c r="S39" t="s">
        <v>274</v>
      </c>
    </row>
    <row r="40" spans="1:19" x14ac:dyDescent="0.2">
      <c r="A40" t="s">
        <v>20</v>
      </c>
      <c r="B40" t="s">
        <v>42</v>
      </c>
      <c r="C40" t="s">
        <v>18</v>
      </c>
      <c r="D40" s="15">
        <v>45664</v>
      </c>
      <c r="E40" s="15">
        <v>45711</v>
      </c>
      <c r="G40" t="s">
        <v>45</v>
      </c>
      <c r="H40">
        <v>19.007000000000001</v>
      </c>
      <c r="I40" t="s">
        <v>52</v>
      </c>
      <c r="J40">
        <v>1</v>
      </c>
      <c r="K40" t="s">
        <v>43</v>
      </c>
      <c r="L40" t="s">
        <v>51</v>
      </c>
      <c r="M40" s="1">
        <v>0.69791666666666663</v>
      </c>
      <c r="N40" t="s">
        <v>53</v>
      </c>
      <c r="O40" s="1">
        <v>0.73333333333333328</v>
      </c>
      <c r="P40" t="s">
        <v>276</v>
      </c>
      <c r="Q40">
        <v>7203</v>
      </c>
      <c r="R40">
        <v>12</v>
      </c>
      <c r="S40" t="s">
        <v>274</v>
      </c>
    </row>
    <row r="41" spans="1:19" x14ac:dyDescent="0.2">
      <c r="A41" t="s">
        <v>20</v>
      </c>
      <c r="B41" t="s">
        <v>42</v>
      </c>
      <c r="C41" t="s">
        <v>18</v>
      </c>
      <c r="D41" s="15">
        <v>45664</v>
      </c>
      <c r="E41" s="15">
        <v>45711</v>
      </c>
      <c r="G41" t="s">
        <v>45</v>
      </c>
      <c r="H41">
        <v>17.852</v>
      </c>
      <c r="I41" t="s">
        <v>52</v>
      </c>
      <c r="J41">
        <v>2</v>
      </c>
      <c r="K41" t="s">
        <v>43</v>
      </c>
      <c r="L41" t="s">
        <v>53</v>
      </c>
      <c r="M41" s="1">
        <v>0.74305555555555558</v>
      </c>
      <c r="N41" t="s">
        <v>51</v>
      </c>
      <c r="O41" s="1">
        <v>0.77430555555555558</v>
      </c>
      <c r="P41" t="s">
        <v>276</v>
      </c>
      <c r="Q41">
        <v>7203</v>
      </c>
      <c r="R41">
        <v>12</v>
      </c>
      <c r="S41" t="s">
        <v>274</v>
      </c>
    </row>
    <row r="42" spans="1:19" x14ac:dyDescent="0.2">
      <c r="A42" t="s">
        <v>20</v>
      </c>
      <c r="B42" t="s">
        <v>42</v>
      </c>
      <c r="C42" t="s">
        <v>18</v>
      </c>
      <c r="D42" s="15">
        <v>45664</v>
      </c>
      <c r="E42" s="15">
        <v>45711</v>
      </c>
      <c r="G42" t="s">
        <v>45</v>
      </c>
      <c r="H42">
        <v>19.007000000000001</v>
      </c>
      <c r="I42" t="s">
        <v>52</v>
      </c>
      <c r="J42">
        <v>1</v>
      </c>
      <c r="K42" t="s">
        <v>43</v>
      </c>
      <c r="L42" t="s">
        <v>51</v>
      </c>
      <c r="M42" s="1">
        <v>0.78125</v>
      </c>
      <c r="N42" t="s">
        <v>53</v>
      </c>
      <c r="O42" s="1">
        <v>0.81666666666666665</v>
      </c>
      <c r="P42" t="s">
        <v>276</v>
      </c>
      <c r="Q42">
        <v>7203</v>
      </c>
      <c r="R42">
        <v>12</v>
      </c>
      <c r="S42" t="s">
        <v>274</v>
      </c>
    </row>
    <row r="43" spans="1:19" x14ac:dyDescent="0.2">
      <c r="A43" t="s">
        <v>20</v>
      </c>
      <c r="B43" t="s">
        <v>42</v>
      </c>
      <c r="C43" t="s">
        <v>18</v>
      </c>
      <c r="D43" s="15">
        <v>45664</v>
      </c>
      <c r="E43" s="15">
        <v>45711</v>
      </c>
      <c r="G43" t="s">
        <v>45</v>
      </c>
      <c r="H43">
        <v>19.308</v>
      </c>
      <c r="I43" t="s">
        <v>52</v>
      </c>
      <c r="J43">
        <v>2</v>
      </c>
      <c r="K43" t="s">
        <v>43</v>
      </c>
      <c r="L43" t="s">
        <v>53</v>
      </c>
      <c r="M43" s="1">
        <v>0.82638888888888884</v>
      </c>
      <c r="N43" t="s">
        <v>51</v>
      </c>
      <c r="O43" s="1">
        <v>0.85763888888888884</v>
      </c>
      <c r="P43" t="s">
        <v>276</v>
      </c>
      <c r="Q43">
        <v>7203</v>
      </c>
      <c r="R43">
        <v>12</v>
      </c>
      <c r="S43" t="s">
        <v>274</v>
      </c>
    </row>
    <row r="44" spans="1:19" x14ac:dyDescent="0.2">
      <c r="A44" t="s">
        <v>20</v>
      </c>
      <c r="B44" t="s">
        <v>42</v>
      </c>
      <c r="C44" t="s">
        <v>18</v>
      </c>
      <c r="D44" s="15">
        <v>45664</v>
      </c>
      <c r="E44" s="15">
        <v>45711</v>
      </c>
      <c r="G44" t="s">
        <v>45</v>
      </c>
      <c r="H44">
        <v>19.007000000000001</v>
      </c>
      <c r="I44" t="s">
        <v>52</v>
      </c>
      <c r="J44">
        <v>1</v>
      </c>
      <c r="K44" t="s">
        <v>43</v>
      </c>
      <c r="L44" t="s">
        <v>51</v>
      </c>
      <c r="M44" s="1">
        <v>0.86458333333333337</v>
      </c>
      <c r="N44" t="s">
        <v>53</v>
      </c>
      <c r="O44" s="1">
        <v>0.89930555555555558</v>
      </c>
      <c r="P44" t="s">
        <v>276</v>
      </c>
      <c r="Q44">
        <v>7219</v>
      </c>
      <c r="R44">
        <v>12</v>
      </c>
      <c r="S44" t="s">
        <v>274</v>
      </c>
    </row>
    <row r="45" spans="1:19" x14ac:dyDescent="0.2">
      <c r="A45" t="s">
        <v>20</v>
      </c>
      <c r="B45" t="s">
        <v>42</v>
      </c>
      <c r="C45" t="s">
        <v>18</v>
      </c>
      <c r="D45" s="15">
        <v>45664</v>
      </c>
      <c r="E45" s="15">
        <v>45711</v>
      </c>
      <c r="G45" t="s">
        <v>45</v>
      </c>
      <c r="H45">
        <v>19.308</v>
      </c>
      <c r="I45" t="s">
        <v>52</v>
      </c>
      <c r="J45">
        <v>2</v>
      </c>
      <c r="K45" t="s">
        <v>43</v>
      </c>
      <c r="L45" t="s">
        <v>53</v>
      </c>
      <c r="M45" s="1">
        <v>0.90972222222222221</v>
      </c>
      <c r="N45" t="s">
        <v>51</v>
      </c>
      <c r="O45" s="1">
        <v>0.94097222222222221</v>
      </c>
      <c r="P45" t="s">
        <v>276</v>
      </c>
      <c r="Q45">
        <v>7219</v>
      </c>
      <c r="R45">
        <v>12</v>
      </c>
      <c r="S45" t="s">
        <v>274</v>
      </c>
    </row>
    <row r="46" spans="1:19" x14ac:dyDescent="0.2">
      <c r="A46" t="s">
        <v>20</v>
      </c>
      <c r="B46" t="s">
        <v>42</v>
      </c>
      <c r="C46" t="s">
        <v>18</v>
      </c>
      <c r="D46" s="15">
        <v>45664</v>
      </c>
      <c r="E46" s="15">
        <v>45711</v>
      </c>
      <c r="G46" t="s">
        <v>45</v>
      </c>
      <c r="H46">
        <v>19.007000000000001</v>
      </c>
      <c r="I46" t="s">
        <v>52</v>
      </c>
      <c r="J46">
        <v>1</v>
      </c>
      <c r="K46" t="s">
        <v>43</v>
      </c>
      <c r="L46" t="s">
        <v>51</v>
      </c>
      <c r="M46" s="1">
        <v>0.94791666666666663</v>
      </c>
      <c r="N46" t="s">
        <v>53</v>
      </c>
      <c r="O46" s="1">
        <v>0.98263888888888884</v>
      </c>
      <c r="P46" t="s">
        <v>276</v>
      </c>
      <c r="Q46">
        <v>7219</v>
      </c>
      <c r="R46">
        <v>12</v>
      </c>
      <c r="S46" t="s">
        <v>274</v>
      </c>
    </row>
    <row r="47" spans="1:19" x14ac:dyDescent="0.2">
      <c r="A47" t="s">
        <v>20</v>
      </c>
      <c r="B47" t="s">
        <v>42</v>
      </c>
      <c r="C47" t="s">
        <v>18</v>
      </c>
      <c r="D47" s="15">
        <v>45664</v>
      </c>
      <c r="E47" s="15">
        <v>45711</v>
      </c>
      <c r="H47">
        <v>4.2</v>
      </c>
      <c r="K47" t="s">
        <v>43</v>
      </c>
      <c r="L47" t="s">
        <v>53</v>
      </c>
      <c r="M47" s="1">
        <v>0.98263888888888884</v>
      </c>
      <c r="N47" t="s">
        <v>23</v>
      </c>
      <c r="O47" s="1">
        <v>0.98750000000000004</v>
      </c>
      <c r="P47" t="s">
        <v>276</v>
      </c>
      <c r="Q47">
        <v>7219</v>
      </c>
      <c r="S47" t="s">
        <v>226</v>
      </c>
    </row>
    <row r="48" spans="1:19" x14ac:dyDescent="0.2">
      <c r="A48" t="s">
        <v>20</v>
      </c>
      <c r="B48" t="s">
        <v>54</v>
      </c>
      <c r="C48" t="s">
        <v>18</v>
      </c>
      <c r="D48" s="15">
        <v>45664</v>
      </c>
      <c r="E48" s="15">
        <v>45711</v>
      </c>
      <c r="H48">
        <v>9</v>
      </c>
      <c r="K48" t="s">
        <v>43</v>
      </c>
      <c r="L48" t="s">
        <v>23</v>
      </c>
      <c r="M48" s="1">
        <v>0.23958333333333334</v>
      </c>
      <c r="N48" t="s">
        <v>48</v>
      </c>
      <c r="O48" s="1">
        <v>0.25347222222222221</v>
      </c>
      <c r="P48" t="s">
        <v>276</v>
      </c>
      <c r="Q48">
        <v>7104</v>
      </c>
      <c r="S48" t="s">
        <v>223</v>
      </c>
    </row>
    <row r="49" spans="1:19" x14ac:dyDescent="0.2">
      <c r="A49" t="s">
        <v>20</v>
      </c>
      <c r="B49" t="s">
        <v>54</v>
      </c>
      <c r="C49" t="s">
        <v>18</v>
      </c>
      <c r="D49" s="15">
        <v>45664</v>
      </c>
      <c r="E49" s="15">
        <v>45711</v>
      </c>
      <c r="G49" t="s">
        <v>45</v>
      </c>
      <c r="H49">
        <v>25.670999999999999</v>
      </c>
      <c r="I49" t="s">
        <v>46</v>
      </c>
      <c r="J49">
        <v>2</v>
      </c>
      <c r="K49" t="s">
        <v>43</v>
      </c>
      <c r="L49" t="s">
        <v>48</v>
      </c>
      <c r="M49" s="1">
        <v>0.25347222222222221</v>
      </c>
      <c r="N49" t="s">
        <v>44</v>
      </c>
      <c r="O49" s="1">
        <v>0.28819444444444442</v>
      </c>
      <c r="P49" t="s">
        <v>276</v>
      </c>
      <c r="Q49">
        <v>7104</v>
      </c>
      <c r="R49">
        <v>12</v>
      </c>
      <c r="S49" t="s">
        <v>274</v>
      </c>
    </row>
    <row r="50" spans="1:19" x14ac:dyDescent="0.2">
      <c r="A50" t="s">
        <v>20</v>
      </c>
      <c r="B50" t="s">
        <v>54</v>
      </c>
      <c r="C50" t="s">
        <v>18</v>
      </c>
      <c r="D50" s="15">
        <v>45664</v>
      </c>
      <c r="E50" s="15">
        <v>45711</v>
      </c>
      <c r="G50" t="s">
        <v>45</v>
      </c>
      <c r="H50">
        <v>25.81</v>
      </c>
      <c r="I50" t="s">
        <v>46</v>
      </c>
      <c r="J50">
        <v>1</v>
      </c>
      <c r="K50" t="s">
        <v>43</v>
      </c>
      <c r="L50" t="s">
        <v>44</v>
      </c>
      <c r="M50" s="1">
        <v>0.2951388888888889</v>
      </c>
      <c r="N50" t="s">
        <v>47</v>
      </c>
      <c r="O50" s="1">
        <v>0.32777777777777778</v>
      </c>
      <c r="P50" t="s">
        <v>276</v>
      </c>
      <c r="Q50">
        <v>7104</v>
      </c>
      <c r="R50">
        <v>12</v>
      </c>
      <c r="S50" t="s">
        <v>274</v>
      </c>
    </row>
    <row r="51" spans="1:19" x14ac:dyDescent="0.2">
      <c r="A51" t="s">
        <v>20</v>
      </c>
      <c r="B51" t="s">
        <v>54</v>
      </c>
      <c r="C51" t="s">
        <v>18</v>
      </c>
      <c r="D51" s="15">
        <v>45664</v>
      </c>
      <c r="E51" s="15">
        <v>45711</v>
      </c>
      <c r="G51" t="s">
        <v>45</v>
      </c>
      <c r="H51">
        <v>25.670999999999999</v>
      </c>
      <c r="I51" t="s">
        <v>46</v>
      </c>
      <c r="J51">
        <v>2</v>
      </c>
      <c r="K51" t="s">
        <v>43</v>
      </c>
      <c r="L51" t="s">
        <v>48</v>
      </c>
      <c r="M51" s="1">
        <v>0.33680555555555558</v>
      </c>
      <c r="N51" t="s">
        <v>44</v>
      </c>
      <c r="O51" s="1">
        <v>0.37152777777777779</v>
      </c>
      <c r="P51" t="s">
        <v>276</v>
      </c>
      <c r="Q51" t="s">
        <v>55</v>
      </c>
      <c r="R51">
        <v>12</v>
      </c>
      <c r="S51" t="s">
        <v>274</v>
      </c>
    </row>
    <row r="52" spans="1:19" x14ac:dyDescent="0.2">
      <c r="A52" t="s">
        <v>20</v>
      </c>
      <c r="B52" t="s">
        <v>54</v>
      </c>
      <c r="C52" t="s">
        <v>18</v>
      </c>
      <c r="D52" s="15">
        <v>45664</v>
      </c>
      <c r="E52" s="15">
        <v>45711</v>
      </c>
      <c r="G52" t="s">
        <v>45</v>
      </c>
      <c r="H52">
        <v>25.81</v>
      </c>
      <c r="I52" t="s">
        <v>46</v>
      </c>
      <c r="J52">
        <v>1</v>
      </c>
      <c r="K52" t="s">
        <v>43</v>
      </c>
      <c r="L52" t="s">
        <v>44</v>
      </c>
      <c r="M52" s="1">
        <v>0.37847222222222221</v>
      </c>
      <c r="N52" t="s">
        <v>47</v>
      </c>
      <c r="O52" s="1">
        <v>0.41111111111111109</v>
      </c>
      <c r="P52" t="s">
        <v>276</v>
      </c>
      <c r="Q52">
        <v>7125</v>
      </c>
      <c r="R52">
        <v>12</v>
      </c>
      <c r="S52" t="s">
        <v>274</v>
      </c>
    </row>
    <row r="53" spans="1:19" x14ac:dyDescent="0.2">
      <c r="A53" t="s">
        <v>20</v>
      </c>
      <c r="B53" t="s">
        <v>54</v>
      </c>
      <c r="C53" t="s">
        <v>18</v>
      </c>
      <c r="D53" s="15">
        <v>45664</v>
      </c>
      <c r="E53" s="15">
        <v>45711</v>
      </c>
      <c r="G53" t="s">
        <v>45</v>
      </c>
      <c r="H53">
        <v>22.085999999999999</v>
      </c>
      <c r="I53" t="s">
        <v>46</v>
      </c>
      <c r="J53">
        <v>2</v>
      </c>
      <c r="K53" t="s">
        <v>43</v>
      </c>
      <c r="L53" t="s">
        <v>48</v>
      </c>
      <c r="M53" s="1">
        <v>0.4201388888888889</v>
      </c>
      <c r="N53" t="s">
        <v>44</v>
      </c>
      <c r="O53" s="1">
        <v>0.4548611111111111</v>
      </c>
      <c r="P53" t="s">
        <v>276</v>
      </c>
      <c r="Q53">
        <v>7125</v>
      </c>
      <c r="R53">
        <v>12</v>
      </c>
      <c r="S53" t="s">
        <v>274</v>
      </c>
    </row>
    <row r="54" spans="1:19" x14ac:dyDescent="0.2">
      <c r="A54" t="s">
        <v>20</v>
      </c>
      <c r="B54" t="s">
        <v>54</v>
      </c>
      <c r="C54" t="s">
        <v>18</v>
      </c>
      <c r="D54" s="15">
        <v>45664</v>
      </c>
      <c r="E54" s="15">
        <v>45711</v>
      </c>
      <c r="G54" t="s">
        <v>45</v>
      </c>
      <c r="H54">
        <v>22.07</v>
      </c>
      <c r="I54" t="s">
        <v>46</v>
      </c>
      <c r="J54">
        <v>1</v>
      </c>
      <c r="K54" t="s">
        <v>43</v>
      </c>
      <c r="L54" t="s">
        <v>44</v>
      </c>
      <c r="M54" s="1">
        <v>0.46180555555555558</v>
      </c>
      <c r="N54" t="s">
        <v>47</v>
      </c>
      <c r="O54" s="1">
        <v>0.49791666666666667</v>
      </c>
      <c r="P54" t="s">
        <v>276</v>
      </c>
      <c r="Q54" t="s">
        <v>56</v>
      </c>
      <c r="R54">
        <v>12</v>
      </c>
      <c r="S54" t="s">
        <v>274</v>
      </c>
    </row>
    <row r="55" spans="1:19" x14ac:dyDescent="0.2">
      <c r="A55" t="s">
        <v>20</v>
      </c>
      <c r="B55" t="s">
        <v>54</v>
      </c>
      <c r="C55" t="s">
        <v>18</v>
      </c>
      <c r="D55" s="15">
        <v>45664</v>
      </c>
      <c r="E55" s="15">
        <v>45711</v>
      </c>
      <c r="G55" t="s">
        <v>45</v>
      </c>
      <c r="H55">
        <v>22.085999999999999</v>
      </c>
      <c r="I55" t="s">
        <v>46</v>
      </c>
      <c r="J55">
        <v>2</v>
      </c>
      <c r="K55" t="s">
        <v>43</v>
      </c>
      <c r="L55" t="s">
        <v>48</v>
      </c>
      <c r="M55" s="1">
        <v>0.50347222222222221</v>
      </c>
      <c r="N55" t="s">
        <v>44</v>
      </c>
      <c r="O55" s="1">
        <v>0.53819444444444442</v>
      </c>
      <c r="P55" t="s">
        <v>276</v>
      </c>
      <c r="Q55">
        <v>7126</v>
      </c>
      <c r="R55">
        <v>12</v>
      </c>
      <c r="S55" t="s">
        <v>274</v>
      </c>
    </row>
    <row r="56" spans="1:19" x14ac:dyDescent="0.2">
      <c r="A56" t="s">
        <v>20</v>
      </c>
      <c r="B56" t="s">
        <v>54</v>
      </c>
      <c r="C56" t="s">
        <v>18</v>
      </c>
      <c r="D56" s="15">
        <v>45664</v>
      </c>
      <c r="E56" s="15">
        <v>45711</v>
      </c>
      <c r="G56" t="s">
        <v>45</v>
      </c>
      <c r="H56">
        <v>22.07</v>
      </c>
      <c r="I56" t="s">
        <v>46</v>
      </c>
      <c r="J56">
        <v>1</v>
      </c>
      <c r="K56" t="s">
        <v>43</v>
      </c>
      <c r="L56" t="s">
        <v>44</v>
      </c>
      <c r="M56" s="1">
        <v>0.54513888888888884</v>
      </c>
      <c r="N56" t="s">
        <v>47</v>
      </c>
      <c r="O56" s="1">
        <v>0.58125000000000004</v>
      </c>
      <c r="P56" t="s">
        <v>276</v>
      </c>
      <c r="Q56">
        <v>7126</v>
      </c>
      <c r="R56">
        <v>12</v>
      </c>
      <c r="S56" t="s">
        <v>274</v>
      </c>
    </row>
    <row r="57" spans="1:19" x14ac:dyDescent="0.2">
      <c r="A57" t="s">
        <v>20</v>
      </c>
      <c r="B57" t="s">
        <v>54</v>
      </c>
      <c r="C57" t="s">
        <v>18</v>
      </c>
      <c r="D57" s="15">
        <v>45664</v>
      </c>
      <c r="E57" s="15">
        <v>45711</v>
      </c>
      <c r="G57" t="s">
        <v>45</v>
      </c>
      <c r="H57">
        <v>22.085999999999999</v>
      </c>
      <c r="I57" t="s">
        <v>46</v>
      </c>
      <c r="J57">
        <v>2</v>
      </c>
      <c r="K57" t="s">
        <v>43</v>
      </c>
      <c r="L57" t="s">
        <v>48</v>
      </c>
      <c r="M57" s="1">
        <v>0.58680555555555558</v>
      </c>
      <c r="N57" t="s">
        <v>44</v>
      </c>
      <c r="O57" s="1">
        <v>0.62152777777777779</v>
      </c>
      <c r="P57" t="s">
        <v>276</v>
      </c>
      <c r="Q57">
        <v>7126</v>
      </c>
      <c r="R57">
        <v>12</v>
      </c>
      <c r="S57" t="s">
        <v>274</v>
      </c>
    </row>
    <row r="58" spans="1:19" x14ac:dyDescent="0.2">
      <c r="A58" t="s">
        <v>20</v>
      </c>
      <c r="B58" t="s">
        <v>54</v>
      </c>
      <c r="C58" t="s">
        <v>18</v>
      </c>
      <c r="D58" s="15">
        <v>45664</v>
      </c>
      <c r="E58" s="15">
        <v>45711</v>
      </c>
      <c r="G58" t="s">
        <v>45</v>
      </c>
      <c r="H58">
        <v>22.07</v>
      </c>
      <c r="I58" t="s">
        <v>46</v>
      </c>
      <c r="J58">
        <v>1</v>
      </c>
      <c r="K58" t="s">
        <v>43</v>
      </c>
      <c r="L58" t="s">
        <v>44</v>
      </c>
      <c r="M58" s="1">
        <v>0.62847222222222221</v>
      </c>
      <c r="N58" t="s">
        <v>47</v>
      </c>
      <c r="O58" s="1">
        <v>0.6645833333333333</v>
      </c>
      <c r="P58" t="s">
        <v>276</v>
      </c>
      <c r="Q58">
        <v>7126</v>
      </c>
      <c r="R58">
        <v>12</v>
      </c>
      <c r="S58" t="s">
        <v>274</v>
      </c>
    </row>
    <row r="59" spans="1:19" x14ac:dyDescent="0.2">
      <c r="A59" t="s">
        <v>20</v>
      </c>
      <c r="B59" t="s">
        <v>54</v>
      </c>
      <c r="C59" t="s">
        <v>18</v>
      </c>
      <c r="D59" s="15">
        <v>45664</v>
      </c>
      <c r="E59" s="15">
        <v>45711</v>
      </c>
      <c r="H59">
        <v>9</v>
      </c>
      <c r="K59" t="s">
        <v>43</v>
      </c>
      <c r="L59" t="s">
        <v>47</v>
      </c>
      <c r="M59" s="1">
        <v>0.6645833333333333</v>
      </c>
      <c r="N59" t="s">
        <v>23</v>
      </c>
      <c r="O59" s="1">
        <v>0.67500000000000004</v>
      </c>
      <c r="P59" t="s">
        <v>276</v>
      </c>
      <c r="Q59">
        <v>7126</v>
      </c>
      <c r="S59" t="s">
        <v>274</v>
      </c>
    </row>
    <row r="60" spans="1:19" x14ac:dyDescent="0.2">
      <c r="A60" t="s">
        <v>20</v>
      </c>
      <c r="B60" t="s">
        <v>54</v>
      </c>
      <c r="C60" t="s">
        <v>18</v>
      </c>
      <c r="D60" s="15">
        <v>45664</v>
      </c>
      <c r="E60" s="15">
        <v>45711</v>
      </c>
      <c r="H60">
        <v>10.199999999999999</v>
      </c>
      <c r="K60" t="s">
        <v>43</v>
      </c>
      <c r="L60" t="s">
        <v>23</v>
      </c>
      <c r="M60" s="1">
        <v>0.72847222222222219</v>
      </c>
      <c r="N60" t="s">
        <v>57</v>
      </c>
      <c r="O60" s="1">
        <v>0.73958333333333337</v>
      </c>
      <c r="P60" t="s">
        <v>276</v>
      </c>
      <c r="Q60">
        <v>7229</v>
      </c>
      <c r="S60" t="s">
        <v>274</v>
      </c>
    </row>
    <row r="61" spans="1:19" x14ac:dyDescent="0.2">
      <c r="A61" t="s">
        <v>20</v>
      </c>
      <c r="B61" t="s">
        <v>54</v>
      </c>
      <c r="C61" t="s">
        <v>18</v>
      </c>
      <c r="D61" s="15">
        <v>45664</v>
      </c>
      <c r="E61" s="15">
        <v>45711</v>
      </c>
      <c r="G61" t="s">
        <v>45</v>
      </c>
      <c r="H61">
        <v>10.462999999999999</v>
      </c>
      <c r="I61" t="s">
        <v>58</v>
      </c>
      <c r="J61">
        <v>1</v>
      </c>
      <c r="K61" t="s">
        <v>43</v>
      </c>
      <c r="L61" t="s">
        <v>57</v>
      </c>
      <c r="M61" s="1">
        <v>0.73958333333333337</v>
      </c>
      <c r="N61" t="s">
        <v>59</v>
      </c>
      <c r="O61" s="1">
        <v>0.75902777777777775</v>
      </c>
      <c r="P61" t="s">
        <v>276</v>
      </c>
      <c r="Q61">
        <v>7229</v>
      </c>
      <c r="R61">
        <v>12</v>
      </c>
      <c r="S61" t="s">
        <v>274</v>
      </c>
    </row>
    <row r="62" spans="1:19" x14ac:dyDescent="0.2">
      <c r="A62" t="s">
        <v>20</v>
      </c>
      <c r="B62" t="s">
        <v>54</v>
      </c>
      <c r="C62" t="s">
        <v>18</v>
      </c>
      <c r="D62" s="15">
        <v>45664</v>
      </c>
      <c r="E62" s="15">
        <v>45711</v>
      </c>
      <c r="G62" t="s">
        <v>45</v>
      </c>
      <c r="H62">
        <v>10.365</v>
      </c>
      <c r="I62" t="s">
        <v>58</v>
      </c>
      <c r="J62">
        <v>2</v>
      </c>
      <c r="K62" t="s">
        <v>43</v>
      </c>
      <c r="L62" t="s">
        <v>59</v>
      </c>
      <c r="M62" s="1">
        <v>0.76041666666666663</v>
      </c>
      <c r="N62" t="s">
        <v>57</v>
      </c>
      <c r="O62" s="1">
        <v>0.77986111111111112</v>
      </c>
      <c r="P62" t="s">
        <v>276</v>
      </c>
      <c r="Q62">
        <v>7229</v>
      </c>
      <c r="R62">
        <v>12</v>
      </c>
      <c r="S62" t="s">
        <v>274</v>
      </c>
    </row>
    <row r="63" spans="1:19" x14ac:dyDescent="0.2">
      <c r="A63" t="s">
        <v>20</v>
      </c>
      <c r="B63" t="s">
        <v>54</v>
      </c>
      <c r="C63" t="s">
        <v>18</v>
      </c>
      <c r="D63" s="15">
        <v>45664</v>
      </c>
      <c r="E63" s="15">
        <v>45711</v>
      </c>
      <c r="G63" t="s">
        <v>45</v>
      </c>
      <c r="H63">
        <v>10.462999999999999</v>
      </c>
      <c r="I63" t="s">
        <v>58</v>
      </c>
      <c r="J63">
        <v>1</v>
      </c>
      <c r="K63" t="s">
        <v>43</v>
      </c>
      <c r="L63" t="s">
        <v>57</v>
      </c>
      <c r="M63" s="1">
        <v>0.78125</v>
      </c>
      <c r="N63" t="s">
        <v>59</v>
      </c>
      <c r="O63" s="1">
        <v>0.80069444444444449</v>
      </c>
      <c r="P63" t="s">
        <v>276</v>
      </c>
      <c r="Q63">
        <v>7229</v>
      </c>
      <c r="R63">
        <v>12</v>
      </c>
      <c r="S63" t="s">
        <v>274</v>
      </c>
    </row>
    <row r="64" spans="1:19" x14ac:dyDescent="0.2">
      <c r="A64" t="s">
        <v>20</v>
      </c>
      <c r="B64" t="s">
        <v>54</v>
      </c>
      <c r="C64" t="s">
        <v>18</v>
      </c>
      <c r="D64" s="15">
        <v>45664</v>
      </c>
      <c r="E64" s="15">
        <v>45711</v>
      </c>
      <c r="G64" t="s">
        <v>45</v>
      </c>
      <c r="H64">
        <v>10.365</v>
      </c>
      <c r="I64" t="s">
        <v>58</v>
      </c>
      <c r="J64">
        <v>2</v>
      </c>
      <c r="K64" t="s">
        <v>43</v>
      </c>
      <c r="L64" t="s">
        <v>59</v>
      </c>
      <c r="M64" s="1">
        <v>0.80208333333333337</v>
      </c>
      <c r="N64" t="s">
        <v>57</v>
      </c>
      <c r="O64" s="1">
        <v>0.82152777777777775</v>
      </c>
      <c r="P64" t="s">
        <v>276</v>
      </c>
      <c r="Q64">
        <v>7229</v>
      </c>
      <c r="R64">
        <v>12</v>
      </c>
      <c r="S64" t="s">
        <v>274</v>
      </c>
    </row>
    <row r="65" spans="1:19" x14ac:dyDescent="0.2">
      <c r="A65" t="s">
        <v>20</v>
      </c>
      <c r="B65" t="s">
        <v>54</v>
      </c>
      <c r="C65" t="s">
        <v>18</v>
      </c>
      <c r="D65" s="15">
        <v>45664</v>
      </c>
      <c r="E65" s="15">
        <v>45711</v>
      </c>
      <c r="G65" t="s">
        <v>45</v>
      </c>
      <c r="H65">
        <v>10.462999999999999</v>
      </c>
      <c r="I65" t="s">
        <v>58</v>
      </c>
      <c r="J65">
        <v>1</v>
      </c>
      <c r="K65" t="s">
        <v>43</v>
      </c>
      <c r="L65" t="s">
        <v>57</v>
      </c>
      <c r="M65" s="1">
        <v>0.82291666666666663</v>
      </c>
      <c r="N65" t="s">
        <v>59</v>
      </c>
      <c r="O65" s="1">
        <v>0.84236111111111112</v>
      </c>
      <c r="P65" t="s">
        <v>276</v>
      </c>
      <c r="Q65">
        <v>7229</v>
      </c>
      <c r="R65">
        <v>12</v>
      </c>
      <c r="S65" t="s">
        <v>274</v>
      </c>
    </row>
    <row r="66" spans="1:19" x14ac:dyDescent="0.2">
      <c r="A66" t="s">
        <v>20</v>
      </c>
      <c r="B66" t="s">
        <v>54</v>
      </c>
      <c r="C66" t="s">
        <v>18</v>
      </c>
      <c r="D66" s="15">
        <v>45664</v>
      </c>
      <c r="E66" s="15">
        <v>45711</v>
      </c>
      <c r="G66" t="s">
        <v>45</v>
      </c>
      <c r="H66">
        <v>10.365</v>
      </c>
      <c r="I66" t="s">
        <v>58</v>
      </c>
      <c r="J66">
        <v>2</v>
      </c>
      <c r="K66" t="s">
        <v>43</v>
      </c>
      <c r="L66" t="s">
        <v>59</v>
      </c>
      <c r="M66" s="1">
        <v>0.84375</v>
      </c>
      <c r="N66" t="s">
        <v>57</v>
      </c>
      <c r="O66" s="1">
        <v>0.86319444444444449</v>
      </c>
      <c r="P66" t="s">
        <v>276</v>
      </c>
      <c r="Q66">
        <v>7229</v>
      </c>
      <c r="R66">
        <v>12</v>
      </c>
      <c r="S66" t="s">
        <v>274</v>
      </c>
    </row>
    <row r="67" spans="1:19" x14ac:dyDescent="0.2">
      <c r="A67" t="s">
        <v>20</v>
      </c>
      <c r="B67" t="s">
        <v>54</v>
      </c>
      <c r="C67" t="s">
        <v>18</v>
      </c>
      <c r="D67" s="15">
        <v>45664</v>
      </c>
      <c r="E67" s="15">
        <v>45711</v>
      </c>
      <c r="G67" t="s">
        <v>45</v>
      </c>
      <c r="H67">
        <v>10.462999999999999</v>
      </c>
      <c r="I67" t="s">
        <v>58</v>
      </c>
      <c r="J67">
        <v>1</v>
      </c>
      <c r="K67" t="s">
        <v>43</v>
      </c>
      <c r="L67" t="s">
        <v>57</v>
      </c>
      <c r="M67" s="1">
        <v>0.86458333333333337</v>
      </c>
      <c r="N67" t="s">
        <v>59</v>
      </c>
      <c r="O67" s="1">
        <v>0.88402777777777775</v>
      </c>
      <c r="P67" t="s">
        <v>276</v>
      </c>
      <c r="Q67">
        <v>7229</v>
      </c>
      <c r="R67">
        <v>12</v>
      </c>
      <c r="S67" t="s">
        <v>274</v>
      </c>
    </row>
    <row r="68" spans="1:19" x14ac:dyDescent="0.2">
      <c r="A68" t="s">
        <v>20</v>
      </c>
      <c r="B68" t="s">
        <v>54</v>
      </c>
      <c r="C68" t="s">
        <v>18</v>
      </c>
      <c r="D68" s="15">
        <v>45664</v>
      </c>
      <c r="E68" s="15">
        <v>45711</v>
      </c>
      <c r="G68" t="s">
        <v>45</v>
      </c>
      <c r="H68">
        <v>10.365</v>
      </c>
      <c r="I68" t="s">
        <v>58</v>
      </c>
      <c r="J68">
        <v>2</v>
      </c>
      <c r="K68" t="s">
        <v>43</v>
      </c>
      <c r="L68" t="s">
        <v>59</v>
      </c>
      <c r="M68" s="1">
        <v>0.88541666666666663</v>
      </c>
      <c r="N68" t="s">
        <v>57</v>
      </c>
      <c r="O68" s="1">
        <v>0.90486111111111112</v>
      </c>
      <c r="P68" t="s">
        <v>276</v>
      </c>
      <c r="Q68">
        <v>7229</v>
      </c>
      <c r="R68">
        <v>12</v>
      </c>
      <c r="S68" t="s">
        <v>274</v>
      </c>
    </row>
    <row r="69" spans="1:19" x14ac:dyDescent="0.2">
      <c r="A69" t="s">
        <v>20</v>
      </c>
      <c r="B69" t="s">
        <v>54</v>
      </c>
      <c r="C69" t="s">
        <v>18</v>
      </c>
      <c r="D69" s="15">
        <v>45664</v>
      </c>
      <c r="E69" s="15">
        <v>45711</v>
      </c>
      <c r="G69" t="s">
        <v>45</v>
      </c>
      <c r="H69">
        <v>10.462999999999999</v>
      </c>
      <c r="I69" t="s">
        <v>58</v>
      </c>
      <c r="J69">
        <v>1</v>
      </c>
      <c r="K69" t="s">
        <v>43</v>
      </c>
      <c r="L69" t="s">
        <v>57</v>
      </c>
      <c r="M69" s="1">
        <v>0.90625</v>
      </c>
      <c r="N69" t="s">
        <v>59</v>
      </c>
      <c r="O69" s="1">
        <v>0.92569444444444449</v>
      </c>
      <c r="P69" t="s">
        <v>276</v>
      </c>
      <c r="Q69">
        <v>7229</v>
      </c>
      <c r="R69">
        <v>12</v>
      </c>
      <c r="S69" t="s">
        <v>274</v>
      </c>
    </row>
    <row r="70" spans="1:19" x14ac:dyDescent="0.2">
      <c r="A70" t="s">
        <v>20</v>
      </c>
      <c r="B70" t="s">
        <v>54</v>
      </c>
      <c r="C70" t="s">
        <v>18</v>
      </c>
      <c r="D70" s="15">
        <v>45664</v>
      </c>
      <c r="E70" s="15">
        <v>45711</v>
      </c>
      <c r="G70" t="s">
        <v>45</v>
      </c>
      <c r="H70">
        <v>10.365</v>
      </c>
      <c r="I70" t="s">
        <v>58</v>
      </c>
      <c r="J70">
        <v>2</v>
      </c>
      <c r="K70" t="s">
        <v>43</v>
      </c>
      <c r="L70" t="s">
        <v>59</v>
      </c>
      <c r="M70" s="1">
        <v>0.92708333333333337</v>
      </c>
      <c r="N70" t="s">
        <v>57</v>
      </c>
      <c r="O70" s="1">
        <v>0.94652777777777775</v>
      </c>
      <c r="P70" t="s">
        <v>276</v>
      </c>
      <c r="Q70" t="s">
        <v>60</v>
      </c>
      <c r="R70">
        <v>12</v>
      </c>
      <c r="S70" t="s">
        <v>274</v>
      </c>
    </row>
    <row r="71" spans="1:19" x14ac:dyDescent="0.2">
      <c r="A71" t="s">
        <v>20</v>
      </c>
      <c r="B71" t="s">
        <v>54</v>
      </c>
      <c r="C71" t="s">
        <v>18</v>
      </c>
      <c r="D71" s="15">
        <v>45664</v>
      </c>
      <c r="E71" s="15">
        <v>45711</v>
      </c>
      <c r="G71" t="s">
        <v>45</v>
      </c>
      <c r="H71">
        <v>10.462999999999999</v>
      </c>
      <c r="I71" t="s">
        <v>58</v>
      </c>
      <c r="J71">
        <v>1</v>
      </c>
      <c r="K71" t="s">
        <v>43</v>
      </c>
      <c r="L71" t="s">
        <v>57</v>
      </c>
      <c r="M71" s="1">
        <v>0.94791666666666663</v>
      </c>
      <c r="N71" t="s">
        <v>59</v>
      </c>
      <c r="O71" s="1">
        <v>0.96736111111111112</v>
      </c>
      <c r="P71" t="s">
        <v>276</v>
      </c>
      <c r="Q71">
        <v>7227</v>
      </c>
      <c r="R71">
        <v>12</v>
      </c>
      <c r="S71" t="s">
        <v>274</v>
      </c>
    </row>
    <row r="72" spans="1:19" x14ac:dyDescent="0.2">
      <c r="A72" t="s">
        <v>20</v>
      </c>
      <c r="B72" t="s">
        <v>54</v>
      </c>
      <c r="C72" t="s">
        <v>18</v>
      </c>
      <c r="D72" s="15">
        <v>45664</v>
      </c>
      <c r="E72" s="15">
        <v>45711</v>
      </c>
      <c r="G72" t="s">
        <v>45</v>
      </c>
      <c r="H72">
        <v>10.365</v>
      </c>
      <c r="I72" t="s">
        <v>58</v>
      </c>
      <c r="J72">
        <v>2</v>
      </c>
      <c r="K72" t="s">
        <v>43</v>
      </c>
      <c r="L72" t="s">
        <v>59</v>
      </c>
      <c r="M72" s="1">
        <v>0.96875</v>
      </c>
      <c r="N72" t="s">
        <v>57</v>
      </c>
      <c r="O72" s="1">
        <v>0.98819444444444449</v>
      </c>
      <c r="P72" t="s">
        <v>276</v>
      </c>
      <c r="Q72">
        <v>7227</v>
      </c>
      <c r="R72">
        <v>12</v>
      </c>
      <c r="S72" t="s">
        <v>274</v>
      </c>
    </row>
    <row r="73" spans="1:19" x14ac:dyDescent="0.2">
      <c r="A73" t="s">
        <v>20</v>
      </c>
      <c r="B73" t="s">
        <v>54</v>
      </c>
      <c r="C73" t="s">
        <v>18</v>
      </c>
      <c r="D73" s="15">
        <v>45664</v>
      </c>
      <c r="E73" s="15">
        <v>45711</v>
      </c>
      <c r="H73">
        <v>10.199999999999999</v>
      </c>
      <c r="K73" t="s">
        <v>43</v>
      </c>
      <c r="L73" t="s">
        <v>57</v>
      </c>
      <c r="M73" s="1">
        <v>0.98819444444444449</v>
      </c>
      <c r="N73" t="s">
        <v>23</v>
      </c>
      <c r="O73" s="1">
        <v>0.99930555555555556</v>
      </c>
      <c r="P73" t="s">
        <v>276</v>
      </c>
      <c r="Q73">
        <v>7227</v>
      </c>
      <c r="S73" t="s">
        <v>227</v>
      </c>
    </row>
    <row r="74" spans="1:19" x14ac:dyDescent="0.2">
      <c r="A74" t="s">
        <v>20</v>
      </c>
      <c r="B74" t="s">
        <v>61</v>
      </c>
      <c r="C74" t="s">
        <v>18</v>
      </c>
      <c r="D74" s="15">
        <v>45664</v>
      </c>
      <c r="E74" s="15">
        <v>45711</v>
      </c>
      <c r="H74">
        <v>13.6</v>
      </c>
      <c r="K74" t="s">
        <v>43</v>
      </c>
      <c r="L74" t="s">
        <v>23</v>
      </c>
      <c r="M74" s="1">
        <v>0.24305555555555555</v>
      </c>
      <c r="N74" t="s">
        <v>62</v>
      </c>
      <c r="O74" s="1">
        <v>0.25694444444444442</v>
      </c>
      <c r="P74" t="s">
        <v>276</v>
      </c>
      <c r="Q74">
        <v>7106</v>
      </c>
      <c r="S74" t="s">
        <v>221</v>
      </c>
    </row>
    <row r="75" spans="1:19" x14ac:dyDescent="0.2">
      <c r="A75" t="s">
        <v>20</v>
      </c>
      <c r="B75" t="s">
        <v>61</v>
      </c>
      <c r="C75" t="s">
        <v>18</v>
      </c>
      <c r="D75" s="15">
        <v>45664</v>
      </c>
      <c r="E75" s="15">
        <v>45711</v>
      </c>
      <c r="G75" t="s">
        <v>45</v>
      </c>
      <c r="H75">
        <v>20.577999999999999</v>
      </c>
      <c r="I75" t="s">
        <v>63</v>
      </c>
      <c r="J75">
        <v>1</v>
      </c>
      <c r="K75" t="s">
        <v>43</v>
      </c>
      <c r="L75" t="s">
        <v>62</v>
      </c>
      <c r="M75" s="1">
        <v>0.25694444444444442</v>
      </c>
      <c r="N75" t="s">
        <v>64</v>
      </c>
      <c r="O75" s="1">
        <v>0.2902777777777778</v>
      </c>
      <c r="P75" t="s">
        <v>276</v>
      </c>
      <c r="Q75">
        <v>7106</v>
      </c>
      <c r="R75">
        <v>12</v>
      </c>
      <c r="S75" t="s">
        <v>274</v>
      </c>
    </row>
    <row r="76" spans="1:19" x14ac:dyDescent="0.2">
      <c r="A76" t="s">
        <v>20</v>
      </c>
      <c r="B76" t="s">
        <v>61</v>
      </c>
      <c r="C76" t="s">
        <v>18</v>
      </c>
      <c r="D76" s="15">
        <v>45664</v>
      </c>
      <c r="E76" s="15">
        <v>45711</v>
      </c>
      <c r="G76" t="s">
        <v>45</v>
      </c>
      <c r="H76">
        <v>20.21</v>
      </c>
      <c r="I76" t="s">
        <v>63</v>
      </c>
      <c r="J76">
        <v>2</v>
      </c>
      <c r="K76" t="s">
        <v>43</v>
      </c>
      <c r="L76" t="s">
        <v>64</v>
      </c>
      <c r="M76" s="1">
        <v>0.2986111111111111</v>
      </c>
      <c r="N76" t="s">
        <v>62</v>
      </c>
      <c r="O76" s="1">
        <v>0.3263888888888889</v>
      </c>
      <c r="P76" t="s">
        <v>276</v>
      </c>
      <c r="Q76">
        <v>7106</v>
      </c>
      <c r="R76">
        <v>12</v>
      </c>
      <c r="S76" t="s">
        <v>274</v>
      </c>
    </row>
    <row r="77" spans="1:19" x14ac:dyDescent="0.2">
      <c r="A77" t="s">
        <v>20</v>
      </c>
      <c r="B77" t="s">
        <v>61</v>
      </c>
      <c r="C77" t="s">
        <v>18</v>
      </c>
      <c r="D77" s="15">
        <v>45664</v>
      </c>
      <c r="E77" s="15">
        <v>45711</v>
      </c>
      <c r="G77" t="s">
        <v>45</v>
      </c>
      <c r="H77">
        <v>20.577999999999999</v>
      </c>
      <c r="I77" t="s">
        <v>63</v>
      </c>
      <c r="J77">
        <v>1</v>
      </c>
      <c r="K77" t="s">
        <v>43</v>
      </c>
      <c r="L77" t="s">
        <v>62</v>
      </c>
      <c r="M77" s="1">
        <v>0.34027777777777779</v>
      </c>
      <c r="N77" t="s">
        <v>64</v>
      </c>
      <c r="O77" s="1">
        <v>0.37361111111111112</v>
      </c>
      <c r="P77" t="s">
        <v>276</v>
      </c>
      <c r="Q77" t="s">
        <v>65</v>
      </c>
      <c r="R77">
        <v>12</v>
      </c>
      <c r="S77" t="s">
        <v>274</v>
      </c>
    </row>
    <row r="78" spans="1:19" x14ac:dyDescent="0.2">
      <c r="A78" t="s">
        <v>20</v>
      </c>
      <c r="B78" t="s">
        <v>61</v>
      </c>
      <c r="C78" t="s">
        <v>18</v>
      </c>
      <c r="D78" s="15">
        <v>45664</v>
      </c>
      <c r="E78" s="15">
        <v>45711</v>
      </c>
      <c r="G78" t="s">
        <v>45</v>
      </c>
      <c r="H78">
        <v>20.21</v>
      </c>
      <c r="I78" t="s">
        <v>63</v>
      </c>
      <c r="J78">
        <v>2</v>
      </c>
      <c r="K78" t="s">
        <v>43</v>
      </c>
      <c r="L78" t="s">
        <v>64</v>
      </c>
      <c r="M78" s="1">
        <v>0.38194444444444442</v>
      </c>
      <c r="N78" t="s">
        <v>62</v>
      </c>
      <c r="O78" s="1">
        <v>0.40972222222222221</v>
      </c>
      <c r="P78" t="s">
        <v>276</v>
      </c>
      <c r="Q78">
        <v>7111</v>
      </c>
      <c r="R78">
        <v>12</v>
      </c>
      <c r="S78" t="s">
        <v>274</v>
      </c>
    </row>
    <row r="79" spans="1:19" x14ac:dyDescent="0.2">
      <c r="A79" t="s">
        <v>20</v>
      </c>
      <c r="B79" t="s">
        <v>61</v>
      </c>
      <c r="C79" t="s">
        <v>18</v>
      </c>
      <c r="D79" s="15">
        <v>45664</v>
      </c>
      <c r="E79" s="15">
        <v>45711</v>
      </c>
      <c r="G79" t="s">
        <v>45</v>
      </c>
      <c r="H79">
        <v>20.577999999999999</v>
      </c>
      <c r="I79" t="s">
        <v>63</v>
      </c>
      <c r="J79">
        <v>1</v>
      </c>
      <c r="K79" t="s">
        <v>43</v>
      </c>
      <c r="L79" t="s">
        <v>62</v>
      </c>
      <c r="M79" s="1">
        <v>0.4236111111111111</v>
      </c>
      <c r="N79" t="s">
        <v>64</v>
      </c>
      <c r="O79" s="1">
        <v>0.45694444444444443</v>
      </c>
      <c r="P79" t="s">
        <v>276</v>
      </c>
      <c r="Q79">
        <v>7111</v>
      </c>
      <c r="R79">
        <v>12</v>
      </c>
      <c r="S79" t="s">
        <v>274</v>
      </c>
    </row>
    <row r="80" spans="1:19" x14ac:dyDescent="0.2">
      <c r="A80" t="s">
        <v>20</v>
      </c>
      <c r="B80" t="s">
        <v>61</v>
      </c>
      <c r="C80" t="s">
        <v>18</v>
      </c>
      <c r="D80" s="15">
        <v>45664</v>
      </c>
      <c r="E80" s="15">
        <v>45711</v>
      </c>
      <c r="G80" t="s">
        <v>45</v>
      </c>
      <c r="H80">
        <v>20.21</v>
      </c>
      <c r="I80" t="s">
        <v>63</v>
      </c>
      <c r="J80">
        <v>2</v>
      </c>
      <c r="K80" t="s">
        <v>43</v>
      </c>
      <c r="L80" t="s">
        <v>64</v>
      </c>
      <c r="M80" s="1">
        <v>0.46527777777777779</v>
      </c>
      <c r="N80" t="s">
        <v>62</v>
      </c>
      <c r="O80" s="1">
        <v>0.49305555555555558</v>
      </c>
      <c r="P80" t="s">
        <v>276</v>
      </c>
      <c r="Q80">
        <v>7111</v>
      </c>
      <c r="R80">
        <v>12</v>
      </c>
      <c r="S80" t="s">
        <v>274</v>
      </c>
    </row>
    <row r="81" spans="1:19" x14ac:dyDescent="0.2">
      <c r="A81" t="s">
        <v>20</v>
      </c>
      <c r="B81" t="s">
        <v>61</v>
      </c>
      <c r="C81" t="s">
        <v>18</v>
      </c>
      <c r="D81" s="15">
        <v>45664</v>
      </c>
      <c r="E81" s="15">
        <v>45711</v>
      </c>
      <c r="G81" t="s">
        <v>45</v>
      </c>
      <c r="H81">
        <v>20.577999999999999</v>
      </c>
      <c r="I81" t="s">
        <v>63</v>
      </c>
      <c r="J81">
        <v>1</v>
      </c>
      <c r="K81" t="s">
        <v>43</v>
      </c>
      <c r="L81" t="s">
        <v>62</v>
      </c>
      <c r="M81" s="1">
        <v>0.50694444444444442</v>
      </c>
      <c r="N81" t="s">
        <v>64</v>
      </c>
      <c r="O81" s="1">
        <v>0.54027777777777775</v>
      </c>
      <c r="P81" t="s">
        <v>276</v>
      </c>
      <c r="Q81">
        <v>7111</v>
      </c>
      <c r="R81">
        <v>12</v>
      </c>
      <c r="S81" t="s">
        <v>274</v>
      </c>
    </row>
    <row r="82" spans="1:19" x14ac:dyDescent="0.2">
      <c r="A82" t="s">
        <v>20</v>
      </c>
      <c r="B82" t="s">
        <v>61</v>
      </c>
      <c r="C82" t="s">
        <v>18</v>
      </c>
      <c r="D82" s="15">
        <v>45664</v>
      </c>
      <c r="E82" s="15">
        <v>45711</v>
      </c>
      <c r="H82">
        <v>7.8</v>
      </c>
      <c r="K82" t="s">
        <v>43</v>
      </c>
      <c r="L82" t="s">
        <v>64</v>
      </c>
      <c r="M82" s="1">
        <v>0.54027777777777775</v>
      </c>
      <c r="N82" t="s">
        <v>23</v>
      </c>
      <c r="O82" s="1">
        <v>0.55069444444444449</v>
      </c>
      <c r="P82" t="s">
        <v>276</v>
      </c>
      <c r="Q82">
        <v>7111</v>
      </c>
      <c r="S82" t="s">
        <v>274</v>
      </c>
    </row>
    <row r="83" spans="1:19" x14ac:dyDescent="0.2">
      <c r="A83" t="s">
        <v>20</v>
      </c>
      <c r="B83" t="s">
        <v>61</v>
      </c>
      <c r="C83" t="s">
        <v>18</v>
      </c>
      <c r="D83" s="15">
        <v>45664</v>
      </c>
      <c r="E83" s="15">
        <v>45711</v>
      </c>
      <c r="H83">
        <v>9</v>
      </c>
      <c r="K83" t="s">
        <v>43</v>
      </c>
      <c r="L83" t="s">
        <v>23</v>
      </c>
      <c r="M83" s="1">
        <v>0.59722222222222221</v>
      </c>
      <c r="N83" t="s">
        <v>48</v>
      </c>
      <c r="O83" s="1">
        <v>0.60763888888888884</v>
      </c>
      <c r="P83" t="s">
        <v>276</v>
      </c>
      <c r="Q83">
        <v>7125</v>
      </c>
      <c r="S83" t="s">
        <v>274</v>
      </c>
    </row>
    <row r="84" spans="1:19" x14ac:dyDescent="0.2">
      <c r="A84" t="s">
        <v>20</v>
      </c>
      <c r="B84" t="s">
        <v>61</v>
      </c>
      <c r="C84" t="s">
        <v>18</v>
      </c>
      <c r="D84" s="15">
        <v>45664</v>
      </c>
      <c r="E84" s="15">
        <v>45711</v>
      </c>
      <c r="G84" t="s">
        <v>45</v>
      </c>
      <c r="H84">
        <v>22.085999999999999</v>
      </c>
      <c r="I84" t="s">
        <v>46</v>
      </c>
      <c r="J84">
        <v>2</v>
      </c>
      <c r="K84" t="s">
        <v>43</v>
      </c>
      <c r="L84" t="s">
        <v>48</v>
      </c>
      <c r="M84" s="1">
        <v>0.60763888888888884</v>
      </c>
      <c r="N84" t="s">
        <v>44</v>
      </c>
      <c r="O84" s="1">
        <v>0.64236111111111116</v>
      </c>
      <c r="P84" t="s">
        <v>276</v>
      </c>
      <c r="Q84">
        <v>7125</v>
      </c>
      <c r="R84">
        <v>12</v>
      </c>
      <c r="S84" t="s">
        <v>274</v>
      </c>
    </row>
    <row r="85" spans="1:19" x14ac:dyDescent="0.2">
      <c r="A85" t="s">
        <v>20</v>
      </c>
      <c r="B85" t="s">
        <v>61</v>
      </c>
      <c r="C85" t="s">
        <v>18</v>
      </c>
      <c r="D85" s="15">
        <v>45664</v>
      </c>
      <c r="E85" s="15">
        <v>45711</v>
      </c>
      <c r="G85" t="s">
        <v>45</v>
      </c>
      <c r="H85">
        <v>22.07</v>
      </c>
      <c r="I85" t="s">
        <v>46</v>
      </c>
      <c r="J85">
        <v>1</v>
      </c>
      <c r="K85" t="s">
        <v>43</v>
      </c>
      <c r="L85" t="s">
        <v>44</v>
      </c>
      <c r="M85" s="1">
        <v>0.64930555555555558</v>
      </c>
      <c r="N85" t="s">
        <v>47</v>
      </c>
      <c r="O85" s="1">
        <v>0.68541666666666667</v>
      </c>
      <c r="P85" t="s">
        <v>276</v>
      </c>
      <c r="Q85">
        <v>7125</v>
      </c>
      <c r="R85">
        <v>12</v>
      </c>
      <c r="S85" t="s">
        <v>274</v>
      </c>
    </row>
    <row r="86" spans="1:19" x14ac:dyDescent="0.2">
      <c r="A86" t="s">
        <v>20</v>
      </c>
      <c r="B86" t="s">
        <v>61</v>
      </c>
      <c r="C86" t="s">
        <v>18</v>
      </c>
      <c r="D86" s="15">
        <v>45664</v>
      </c>
      <c r="E86" s="15">
        <v>45711</v>
      </c>
      <c r="G86" t="s">
        <v>45</v>
      </c>
      <c r="H86">
        <v>22.085999999999999</v>
      </c>
      <c r="I86" t="s">
        <v>46</v>
      </c>
      <c r="J86">
        <v>2</v>
      </c>
      <c r="K86" t="s">
        <v>43</v>
      </c>
      <c r="L86" t="s">
        <v>48</v>
      </c>
      <c r="M86" s="1">
        <v>0.69097222222222221</v>
      </c>
      <c r="N86" t="s">
        <v>44</v>
      </c>
      <c r="O86" s="1">
        <v>0.72569444444444442</v>
      </c>
      <c r="P86" t="s">
        <v>276</v>
      </c>
      <c r="Q86">
        <v>7125</v>
      </c>
      <c r="R86">
        <v>12</v>
      </c>
      <c r="S86" t="s">
        <v>274</v>
      </c>
    </row>
    <row r="87" spans="1:19" x14ac:dyDescent="0.2">
      <c r="A87" t="s">
        <v>20</v>
      </c>
      <c r="B87" t="s">
        <v>61</v>
      </c>
      <c r="C87" t="s">
        <v>18</v>
      </c>
      <c r="D87" s="15">
        <v>45664</v>
      </c>
      <c r="E87" s="15">
        <v>45711</v>
      </c>
      <c r="G87" t="s">
        <v>45</v>
      </c>
      <c r="H87">
        <v>22.07</v>
      </c>
      <c r="I87" t="s">
        <v>46</v>
      </c>
      <c r="J87">
        <v>1</v>
      </c>
      <c r="K87" t="s">
        <v>43</v>
      </c>
      <c r="L87" t="s">
        <v>44</v>
      </c>
      <c r="M87" s="1">
        <v>0.73263888888888884</v>
      </c>
      <c r="N87" t="s">
        <v>47</v>
      </c>
      <c r="O87" s="1">
        <v>0.76875000000000004</v>
      </c>
      <c r="P87" t="s">
        <v>276</v>
      </c>
      <c r="Q87">
        <v>7125</v>
      </c>
      <c r="R87">
        <v>12</v>
      </c>
      <c r="S87" t="s">
        <v>274</v>
      </c>
    </row>
    <row r="88" spans="1:19" x14ac:dyDescent="0.2">
      <c r="A88" t="s">
        <v>20</v>
      </c>
      <c r="B88" t="s">
        <v>61</v>
      </c>
      <c r="C88" t="s">
        <v>18</v>
      </c>
      <c r="D88" s="15">
        <v>45664</v>
      </c>
      <c r="E88" s="15">
        <v>45711</v>
      </c>
      <c r="G88" t="s">
        <v>45</v>
      </c>
      <c r="H88">
        <v>22.085999999999999</v>
      </c>
      <c r="I88" t="s">
        <v>46</v>
      </c>
      <c r="J88">
        <v>2</v>
      </c>
      <c r="K88" t="s">
        <v>43</v>
      </c>
      <c r="L88" t="s">
        <v>48</v>
      </c>
      <c r="M88" s="1">
        <v>0.77430555555555558</v>
      </c>
      <c r="N88" t="s">
        <v>44</v>
      </c>
      <c r="O88" s="1">
        <v>0.80902777777777779</v>
      </c>
      <c r="P88" t="s">
        <v>276</v>
      </c>
      <c r="Q88" t="s">
        <v>66</v>
      </c>
      <c r="R88">
        <v>12</v>
      </c>
      <c r="S88" t="s">
        <v>274</v>
      </c>
    </row>
    <row r="89" spans="1:19" x14ac:dyDescent="0.2">
      <c r="A89" t="s">
        <v>20</v>
      </c>
      <c r="B89" t="s">
        <v>61</v>
      </c>
      <c r="C89" t="s">
        <v>18</v>
      </c>
      <c r="D89" s="15">
        <v>45664</v>
      </c>
      <c r="E89" s="15">
        <v>45711</v>
      </c>
      <c r="G89" t="s">
        <v>45</v>
      </c>
      <c r="H89">
        <v>22.07</v>
      </c>
      <c r="I89" t="s">
        <v>46</v>
      </c>
      <c r="J89">
        <v>1</v>
      </c>
      <c r="K89" t="s">
        <v>43</v>
      </c>
      <c r="L89" t="s">
        <v>44</v>
      </c>
      <c r="M89" s="1">
        <v>0.81597222222222221</v>
      </c>
      <c r="N89" t="s">
        <v>47</v>
      </c>
      <c r="O89" s="1">
        <v>0.8520833333333333</v>
      </c>
      <c r="P89" t="s">
        <v>276</v>
      </c>
      <c r="Q89">
        <v>7236</v>
      </c>
      <c r="R89">
        <v>12</v>
      </c>
      <c r="S89" t="s">
        <v>274</v>
      </c>
    </row>
    <row r="90" spans="1:19" x14ac:dyDescent="0.2">
      <c r="A90" t="s">
        <v>20</v>
      </c>
      <c r="B90" t="s">
        <v>61</v>
      </c>
      <c r="C90" t="s">
        <v>18</v>
      </c>
      <c r="D90" s="15">
        <v>45664</v>
      </c>
      <c r="E90" s="15">
        <v>45711</v>
      </c>
      <c r="H90">
        <v>9</v>
      </c>
      <c r="K90" t="s">
        <v>43</v>
      </c>
      <c r="L90" t="s">
        <v>47</v>
      </c>
      <c r="M90" s="1">
        <v>0.8520833333333333</v>
      </c>
      <c r="N90" t="s">
        <v>23</v>
      </c>
      <c r="O90" s="1">
        <v>0.86250000000000004</v>
      </c>
      <c r="P90" t="s">
        <v>276</v>
      </c>
      <c r="Q90">
        <v>7236</v>
      </c>
      <c r="S90" t="s">
        <v>223</v>
      </c>
    </row>
    <row r="91" spans="1:19" x14ac:dyDescent="0.2">
      <c r="A91" t="s">
        <v>20</v>
      </c>
      <c r="B91" t="s">
        <v>67</v>
      </c>
      <c r="C91" t="s">
        <v>18</v>
      </c>
      <c r="D91" s="15">
        <v>45664</v>
      </c>
      <c r="E91" s="15">
        <v>45711</v>
      </c>
      <c r="H91">
        <v>7.8</v>
      </c>
      <c r="K91" t="s">
        <v>43</v>
      </c>
      <c r="L91" t="s">
        <v>23</v>
      </c>
      <c r="M91" s="1">
        <v>0.25</v>
      </c>
      <c r="N91" t="s">
        <v>64</v>
      </c>
      <c r="O91" s="1">
        <v>0.2638888888888889</v>
      </c>
      <c r="P91" t="s">
        <v>276</v>
      </c>
      <c r="Q91">
        <v>7108</v>
      </c>
      <c r="S91" t="s">
        <v>224</v>
      </c>
    </row>
    <row r="92" spans="1:19" x14ac:dyDescent="0.2">
      <c r="A92" t="s">
        <v>20</v>
      </c>
      <c r="B92" t="s">
        <v>67</v>
      </c>
      <c r="C92" t="s">
        <v>18</v>
      </c>
      <c r="D92" s="15">
        <v>45664</v>
      </c>
      <c r="E92" s="15">
        <v>45711</v>
      </c>
      <c r="G92" t="s">
        <v>45</v>
      </c>
      <c r="H92">
        <v>20.21</v>
      </c>
      <c r="I92" t="s">
        <v>63</v>
      </c>
      <c r="J92">
        <v>2</v>
      </c>
      <c r="K92" t="s">
        <v>43</v>
      </c>
      <c r="L92" t="s">
        <v>64</v>
      </c>
      <c r="M92" s="1">
        <v>0.2638888888888889</v>
      </c>
      <c r="N92" t="s">
        <v>62</v>
      </c>
      <c r="O92" s="1">
        <v>0.29166666666666669</v>
      </c>
      <c r="P92" t="s">
        <v>276</v>
      </c>
      <c r="Q92">
        <v>7108</v>
      </c>
      <c r="R92">
        <v>12</v>
      </c>
      <c r="S92" t="s">
        <v>274</v>
      </c>
    </row>
    <row r="93" spans="1:19" x14ac:dyDescent="0.2">
      <c r="A93" t="s">
        <v>20</v>
      </c>
      <c r="B93" t="s">
        <v>67</v>
      </c>
      <c r="C93" t="s">
        <v>18</v>
      </c>
      <c r="D93" s="15">
        <v>45664</v>
      </c>
      <c r="E93" s="15">
        <v>45711</v>
      </c>
      <c r="G93" t="s">
        <v>45</v>
      </c>
      <c r="H93">
        <v>20.577999999999999</v>
      </c>
      <c r="I93" t="s">
        <v>63</v>
      </c>
      <c r="J93">
        <v>1</v>
      </c>
      <c r="K93" t="s">
        <v>43</v>
      </c>
      <c r="L93" t="s">
        <v>62</v>
      </c>
      <c r="M93" s="1">
        <v>0.2986111111111111</v>
      </c>
      <c r="N93" t="s">
        <v>64</v>
      </c>
      <c r="O93" s="1">
        <v>0.33194444444444443</v>
      </c>
      <c r="P93" t="s">
        <v>276</v>
      </c>
      <c r="Q93">
        <v>7108</v>
      </c>
      <c r="R93">
        <v>12</v>
      </c>
      <c r="S93" t="s">
        <v>274</v>
      </c>
    </row>
    <row r="94" spans="1:19" x14ac:dyDescent="0.2">
      <c r="A94" t="s">
        <v>20</v>
      </c>
      <c r="B94" t="s">
        <v>67</v>
      </c>
      <c r="C94" t="s">
        <v>18</v>
      </c>
      <c r="D94" s="15">
        <v>45664</v>
      </c>
      <c r="E94" s="15">
        <v>45711</v>
      </c>
      <c r="G94" t="s">
        <v>45</v>
      </c>
      <c r="H94">
        <v>20.21</v>
      </c>
      <c r="I94" t="s">
        <v>63</v>
      </c>
      <c r="J94">
        <v>2</v>
      </c>
      <c r="K94" t="s">
        <v>43</v>
      </c>
      <c r="L94" t="s">
        <v>64</v>
      </c>
      <c r="M94" s="1">
        <v>0.34027777777777779</v>
      </c>
      <c r="N94" t="s">
        <v>62</v>
      </c>
      <c r="O94" s="1">
        <v>0.36805555555555558</v>
      </c>
      <c r="P94" t="s">
        <v>276</v>
      </c>
      <c r="Q94">
        <v>7108</v>
      </c>
      <c r="R94">
        <v>12</v>
      </c>
      <c r="S94" t="s">
        <v>274</v>
      </c>
    </row>
    <row r="95" spans="1:19" x14ac:dyDescent="0.2">
      <c r="A95" t="s">
        <v>20</v>
      </c>
      <c r="B95" t="s">
        <v>67</v>
      </c>
      <c r="C95" t="s">
        <v>18</v>
      </c>
      <c r="D95" s="15">
        <v>45664</v>
      </c>
      <c r="E95" s="15">
        <v>45711</v>
      </c>
      <c r="G95" t="s">
        <v>45</v>
      </c>
      <c r="H95">
        <v>20.577999999999999</v>
      </c>
      <c r="I95" t="s">
        <v>63</v>
      </c>
      <c r="J95">
        <v>1</v>
      </c>
      <c r="K95" t="s">
        <v>43</v>
      </c>
      <c r="L95" t="s">
        <v>62</v>
      </c>
      <c r="M95" s="1">
        <v>0.38194444444444442</v>
      </c>
      <c r="N95" t="s">
        <v>64</v>
      </c>
      <c r="O95" s="1">
        <v>0.4152777777777778</v>
      </c>
      <c r="P95" t="s">
        <v>276</v>
      </c>
      <c r="Q95" t="s">
        <v>68</v>
      </c>
      <c r="R95">
        <v>12</v>
      </c>
      <c r="S95" t="s">
        <v>274</v>
      </c>
    </row>
    <row r="96" spans="1:19" x14ac:dyDescent="0.2">
      <c r="A96" t="s">
        <v>20</v>
      </c>
      <c r="B96" t="s">
        <v>67</v>
      </c>
      <c r="C96" t="s">
        <v>18</v>
      </c>
      <c r="D96" s="15">
        <v>45664</v>
      </c>
      <c r="E96" s="15">
        <v>45711</v>
      </c>
      <c r="G96" t="s">
        <v>45</v>
      </c>
      <c r="H96">
        <v>20.21</v>
      </c>
      <c r="I96" t="s">
        <v>63</v>
      </c>
      <c r="J96">
        <v>2</v>
      </c>
      <c r="K96" t="s">
        <v>43</v>
      </c>
      <c r="L96" t="s">
        <v>64</v>
      </c>
      <c r="M96" s="1">
        <v>0.4236111111111111</v>
      </c>
      <c r="N96" t="s">
        <v>62</v>
      </c>
      <c r="O96" s="1">
        <v>0.4513888888888889</v>
      </c>
      <c r="P96" t="s">
        <v>276</v>
      </c>
      <c r="Q96">
        <v>7131</v>
      </c>
      <c r="R96">
        <v>12</v>
      </c>
      <c r="S96" t="s">
        <v>274</v>
      </c>
    </row>
    <row r="97" spans="1:19" x14ac:dyDescent="0.2">
      <c r="A97" t="s">
        <v>20</v>
      </c>
      <c r="B97" t="s">
        <v>67</v>
      </c>
      <c r="C97" t="s">
        <v>18</v>
      </c>
      <c r="D97" s="15">
        <v>45664</v>
      </c>
      <c r="E97" s="15">
        <v>45711</v>
      </c>
      <c r="G97" t="s">
        <v>45</v>
      </c>
      <c r="H97">
        <v>20.577999999999999</v>
      </c>
      <c r="I97" t="s">
        <v>63</v>
      </c>
      <c r="J97">
        <v>1</v>
      </c>
      <c r="K97" t="s">
        <v>43</v>
      </c>
      <c r="L97" t="s">
        <v>62</v>
      </c>
      <c r="M97" s="1">
        <v>0.46527777777777779</v>
      </c>
      <c r="N97" t="s">
        <v>64</v>
      </c>
      <c r="O97" s="1">
        <v>0.49861111111111112</v>
      </c>
      <c r="P97" t="s">
        <v>276</v>
      </c>
      <c r="Q97">
        <v>7131</v>
      </c>
      <c r="R97">
        <v>12</v>
      </c>
      <c r="S97" t="s">
        <v>274</v>
      </c>
    </row>
    <row r="98" spans="1:19" x14ac:dyDescent="0.2">
      <c r="A98" t="s">
        <v>20</v>
      </c>
      <c r="B98" t="s">
        <v>67</v>
      </c>
      <c r="C98" t="s">
        <v>18</v>
      </c>
      <c r="D98" s="15">
        <v>45664</v>
      </c>
      <c r="E98" s="15">
        <v>45711</v>
      </c>
      <c r="G98" t="s">
        <v>45</v>
      </c>
      <c r="H98">
        <v>20.21</v>
      </c>
      <c r="I98" t="s">
        <v>63</v>
      </c>
      <c r="J98">
        <v>2</v>
      </c>
      <c r="K98" t="s">
        <v>43</v>
      </c>
      <c r="L98" t="s">
        <v>64</v>
      </c>
      <c r="M98" s="1">
        <v>0.50694444444444442</v>
      </c>
      <c r="N98" t="s">
        <v>62</v>
      </c>
      <c r="O98" s="1">
        <v>0.53472222222222221</v>
      </c>
      <c r="P98" t="s">
        <v>276</v>
      </c>
      <c r="Q98">
        <v>7131</v>
      </c>
      <c r="R98">
        <v>12</v>
      </c>
      <c r="S98" t="s">
        <v>274</v>
      </c>
    </row>
    <row r="99" spans="1:19" x14ac:dyDescent="0.2">
      <c r="A99" t="s">
        <v>20</v>
      </c>
      <c r="B99" t="s">
        <v>67</v>
      </c>
      <c r="C99" t="s">
        <v>18</v>
      </c>
      <c r="D99" s="15">
        <v>45664</v>
      </c>
      <c r="E99" s="15">
        <v>45711</v>
      </c>
      <c r="G99" t="s">
        <v>45</v>
      </c>
      <c r="H99">
        <v>20.577999999999999</v>
      </c>
      <c r="I99" t="s">
        <v>63</v>
      </c>
      <c r="J99">
        <v>1</v>
      </c>
      <c r="K99" t="s">
        <v>43</v>
      </c>
      <c r="L99" t="s">
        <v>62</v>
      </c>
      <c r="M99" s="1">
        <v>0.54861111111111116</v>
      </c>
      <c r="N99" t="s">
        <v>64</v>
      </c>
      <c r="O99" s="1">
        <v>0.58194444444444449</v>
      </c>
      <c r="P99" t="s">
        <v>276</v>
      </c>
      <c r="Q99">
        <v>7131</v>
      </c>
      <c r="R99">
        <v>12</v>
      </c>
      <c r="S99" t="s">
        <v>274</v>
      </c>
    </row>
    <row r="100" spans="1:19" x14ac:dyDescent="0.2">
      <c r="A100" t="s">
        <v>20</v>
      </c>
      <c r="B100" t="s">
        <v>67</v>
      </c>
      <c r="C100" t="s">
        <v>18</v>
      </c>
      <c r="D100" s="15">
        <v>45664</v>
      </c>
      <c r="E100" s="15">
        <v>45711</v>
      </c>
      <c r="G100" t="s">
        <v>45</v>
      </c>
      <c r="H100">
        <v>20.21</v>
      </c>
      <c r="I100" t="s">
        <v>63</v>
      </c>
      <c r="J100">
        <v>2</v>
      </c>
      <c r="K100" t="s">
        <v>43</v>
      </c>
      <c r="L100" t="s">
        <v>64</v>
      </c>
      <c r="M100" s="1">
        <v>0.59027777777777779</v>
      </c>
      <c r="N100" t="s">
        <v>62</v>
      </c>
      <c r="O100" s="1">
        <v>0.61805555555555558</v>
      </c>
      <c r="P100" t="s">
        <v>276</v>
      </c>
      <c r="Q100" t="s">
        <v>69</v>
      </c>
      <c r="R100">
        <v>12</v>
      </c>
      <c r="S100" t="s">
        <v>274</v>
      </c>
    </row>
    <row r="101" spans="1:19" x14ac:dyDescent="0.2">
      <c r="A101" t="s">
        <v>20</v>
      </c>
      <c r="B101" t="s">
        <v>67</v>
      </c>
      <c r="C101" t="s">
        <v>18</v>
      </c>
      <c r="D101" s="15">
        <v>45664</v>
      </c>
      <c r="E101" s="15">
        <v>45711</v>
      </c>
      <c r="G101" t="s">
        <v>45</v>
      </c>
      <c r="H101">
        <v>20.577999999999999</v>
      </c>
      <c r="I101" t="s">
        <v>63</v>
      </c>
      <c r="J101">
        <v>1</v>
      </c>
      <c r="K101" t="s">
        <v>43</v>
      </c>
      <c r="L101" t="s">
        <v>62</v>
      </c>
      <c r="M101" s="1">
        <v>0.63194444444444442</v>
      </c>
      <c r="N101" t="s">
        <v>64</v>
      </c>
      <c r="O101" s="1">
        <v>0.66527777777777775</v>
      </c>
      <c r="P101" t="s">
        <v>276</v>
      </c>
      <c r="Q101">
        <v>7133</v>
      </c>
      <c r="R101">
        <v>12</v>
      </c>
      <c r="S101" t="s">
        <v>274</v>
      </c>
    </row>
    <row r="102" spans="1:19" x14ac:dyDescent="0.2">
      <c r="A102" t="s">
        <v>20</v>
      </c>
      <c r="B102" t="s">
        <v>67</v>
      </c>
      <c r="C102" t="s">
        <v>18</v>
      </c>
      <c r="D102" s="15">
        <v>45664</v>
      </c>
      <c r="E102" s="15">
        <v>45711</v>
      </c>
      <c r="G102" t="s">
        <v>45</v>
      </c>
      <c r="H102">
        <v>20.21</v>
      </c>
      <c r="I102" t="s">
        <v>63</v>
      </c>
      <c r="J102">
        <v>2</v>
      </c>
      <c r="K102" t="s">
        <v>43</v>
      </c>
      <c r="L102" t="s">
        <v>64</v>
      </c>
      <c r="M102" s="1">
        <v>0.67361111111111116</v>
      </c>
      <c r="N102" t="s">
        <v>62</v>
      </c>
      <c r="O102" s="1">
        <v>0.70138888888888884</v>
      </c>
      <c r="P102" t="s">
        <v>276</v>
      </c>
      <c r="Q102">
        <v>7133</v>
      </c>
      <c r="R102">
        <v>12</v>
      </c>
      <c r="S102" t="s">
        <v>274</v>
      </c>
    </row>
    <row r="103" spans="1:19" x14ac:dyDescent="0.2">
      <c r="A103" t="s">
        <v>20</v>
      </c>
      <c r="B103" t="s">
        <v>67</v>
      </c>
      <c r="C103" t="s">
        <v>18</v>
      </c>
      <c r="D103" s="15">
        <v>45664</v>
      </c>
      <c r="E103" s="15">
        <v>45711</v>
      </c>
      <c r="G103" t="s">
        <v>45</v>
      </c>
      <c r="H103">
        <v>20.577999999999999</v>
      </c>
      <c r="I103" t="s">
        <v>63</v>
      </c>
      <c r="J103">
        <v>1</v>
      </c>
      <c r="K103" t="s">
        <v>43</v>
      </c>
      <c r="L103" t="s">
        <v>62</v>
      </c>
      <c r="M103" s="1">
        <v>0.71527777777777779</v>
      </c>
      <c r="N103" t="s">
        <v>64</v>
      </c>
      <c r="O103" s="1">
        <v>0.74861111111111112</v>
      </c>
      <c r="P103" t="s">
        <v>276</v>
      </c>
      <c r="Q103">
        <v>7133</v>
      </c>
      <c r="R103">
        <v>12</v>
      </c>
      <c r="S103" t="s">
        <v>274</v>
      </c>
    </row>
    <row r="104" spans="1:19" x14ac:dyDescent="0.2">
      <c r="A104" t="s">
        <v>20</v>
      </c>
      <c r="B104" t="s">
        <v>67</v>
      </c>
      <c r="C104" t="s">
        <v>18</v>
      </c>
      <c r="D104" s="15">
        <v>45664</v>
      </c>
      <c r="E104" s="15">
        <v>45711</v>
      </c>
      <c r="H104">
        <v>7.8</v>
      </c>
      <c r="K104" t="s">
        <v>43</v>
      </c>
      <c r="L104" t="s">
        <v>64</v>
      </c>
      <c r="M104" s="1">
        <v>0.74861111111111112</v>
      </c>
      <c r="N104" t="s">
        <v>23</v>
      </c>
      <c r="O104" s="1">
        <v>0.75902777777777775</v>
      </c>
      <c r="P104" t="s">
        <v>276</v>
      </c>
      <c r="Q104">
        <v>7133</v>
      </c>
      <c r="S104" t="s">
        <v>218</v>
      </c>
    </row>
    <row r="105" spans="1:19" x14ac:dyDescent="0.2">
      <c r="A105" t="s">
        <v>20</v>
      </c>
      <c r="B105" t="s">
        <v>70</v>
      </c>
      <c r="C105" t="s">
        <v>18</v>
      </c>
      <c r="D105" s="15">
        <v>45664</v>
      </c>
      <c r="E105" s="15">
        <v>45711</v>
      </c>
      <c r="H105">
        <v>4.2</v>
      </c>
      <c r="K105" t="s">
        <v>43</v>
      </c>
      <c r="L105" t="s">
        <v>23</v>
      </c>
      <c r="M105" s="1">
        <v>0.25</v>
      </c>
      <c r="N105" t="s">
        <v>53</v>
      </c>
      <c r="O105" s="1">
        <v>0.25694444444444442</v>
      </c>
      <c r="P105" t="s">
        <v>276</v>
      </c>
      <c r="Q105">
        <v>7110</v>
      </c>
      <c r="S105" t="s">
        <v>222</v>
      </c>
    </row>
    <row r="106" spans="1:19" x14ac:dyDescent="0.2">
      <c r="A106" t="s">
        <v>20</v>
      </c>
      <c r="B106" t="s">
        <v>70</v>
      </c>
      <c r="C106" t="s">
        <v>18</v>
      </c>
      <c r="D106" s="15">
        <v>45664</v>
      </c>
      <c r="E106" s="15">
        <v>45711</v>
      </c>
      <c r="G106" t="s">
        <v>45</v>
      </c>
      <c r="H106">
        <v>19.308</v>
      </c>
      <c r="I106" t="s">
        <v>52</v>
      </c>
      <c r="J106">
        <v>2</v>
      </c>
      <c r="K106" t="s">
        <v>43</v>
      </c>
      <c r="L106" t="s">
        <v>53</v>
      </c>
      <c r="M106" s="1">
        <v>0.25694444444444442</v>
      </c>
      <c r="N106" t="s">
        <v>51</v>
      </c>
      <c r="O106" s="1">
        <v>0.28472222222222221</v>
      </c>
      <c r="P106" t="s">
        <v>276</v>
      </c>
      <c r="Q106">
        <v>7110</v>
      </c>
      <c r="R106">
        <v>12</v>
      </c>
      <c r="S106" t="s">
        <v>274</v>
      </c>
    </row>
    <row r="107" spans="1:19" x14ac:dyDescent="0.2">
      <c r="A107" t="s">
        <v>20</v>
      </c>
      <c r="B107" t="s">
        <v>70</v>
      </c>
      <c r="C107" t="s">
        <v>18</v>
      </c>
      <c r="D107" s="15">
        <v>45664</v>
      </c>
      <c r="E107" s="15">
        <v>45711</v>
      </c>
      <c r="G107" t="s">
        <v>45</v>
      </c>
      <c r="H107">
        <v>19.007000000000001</v>
      </c>
      <c r="I107" t="s">
        <v>52</v>
      </c>
      <c r="J107">
        <v>1</v>
      </c>
      <c r="K107" t="s">
        <v>43</v>
      </c>
      <c r="L107" t="s">
        <v>51</v>
      </c>
      <c r="M107" s="1">
        <v>0.30208333333333331</v>
      </c>
      <c r="N107" t="s">
        <v>53</v>
      </c>
      <c r="O107" s="1">
        <v>0.33680555555555558</v>
      </c>
      <c r="P107" t="s">
        <v>276</v>
      </c>
      <c r="Q107">
        <v>7110</v>
      </c>
      <c r="R107">
        <v>12</v>
      </c>
      <c r="S107" t="s">
        <v>274</v>
      </c>
    </row>
    <row r="108" spans="1:19" x14ac:dyDescent="0.2">
      <c r="A108" t="s">
        <v>20</v>
      </c>
      <c r="B108" t="s">
        <v>70</v>
      </c>
      <c r="C108" t="s">
        <v>18</v>
      </c>
      <c r="D108" s="15">
        <v>45664</v>
      </c>
      <c r="E108" s="15">
        <v>45711</v>
      </c>
      <c r="G108" t="s">
        <v>45</v>
      </c>
      <c r="H108">
        <v>19.308</v>
      </c>
      <c r="I108" t="s">
        <v>52</v>
      </c>
      <c r="J108">
        <v>2</v>
      </c>
      <c r="K108" t="s">
        <v>43</v>
      </c>
      <c r="L108" t="s">
        <v>53</v>
      </c>
      <c r="M108" s="1">
        <v>0.34722222222222221</v>
      </c>
      <c r="N108" t="s">
        <v>51</v>
      </c>
      <c r="O108" s="1">
        <v>0.37847222222222221</v>
      </c>
      <c r="P108" t="s">
        <v>276</v>
      </c>
      <c r="Q108">
        <v>7110</v>
      </c>
      <c r="R108">
        <v>12</v>
      </c>
      <c r="S108" t="s">
        <v>274</v>
      </c>
    </row>
    <row r="109" spans="1:19" x14ac:dyDescent="0.2">
      <c r="A109" t="s">
        <v>20</v>
      </c>
      <c r="B109" t="s">
        <v>70</v>
      </c>
      <c r="C109" t="s">
        <v>18</v>
      </c>
      <c r="D109" s="15">
        <v>45664</v>
      </c>
      <c r="E109" s="15">
        <v>45711</v>
      </c>
      <c r="G109" t="s">
        <v>45</v>
      </c>
      <c r="H109">
        <v>19.007000000000001</v>
      </c>
      <c r="I109" t="s">
        <v>52</v>
      </c>
      <c r="J109">
        <v>1</v>
      </c>
      <c r="K109" t="s">
        <v>43</v>
      </c>
      <c r="L109" t="s">
        <v>51</v>
      </c>
      <c r="M109" s="1">
        <v>0.38541666666666669</v>
      </c>
      <c r="N109" t="s">
        <v>53</v>
      </c>
      <c r="O109" s="1">
        <v>0.4201388888888889</v>
      </c>
      <c r="P109" t="s">
        <v>276</v>
      </c>
      <c r="Q109">
        <v>7110</v>
      </c>
      <c r="R109">
        <v>12</v>
      </c>
      <c r="S109" t="s">
        <v>274</v>
      </c>
    </row>
    <row r="110" spans="1:19" x14ac:dyDescent="0.2">
      <c r="A110" t="s">
        <v>20</v>
      </c>
      <c r="B110" t="s">
        <v>70</v>
      </c>
      <c r="C110" t="s">
        <v>18</v>
      </c>
      <c r="D110" s="15">
        <v>45664</v>
      </c>
      <c r="E110" s="15">
        <v>45711</v>
      </c>
      <c r="G110" t="s">
        <v>45</v>
      </c>
      <c r="H110">
        <v>19.308</v>
      </c>
      <c r="I110" t="s">
        <v>52</v>
      </c>
      <c r="J110">
        <v>2</v>
      </c>
      <c r="K110" t="s">
        <v>43</v>
      </c>
      <c r="L110" t="s">
        <v>53</v>
      </c>
      <c r="M110" s="1">
        <v>0.43055555555555558</v>
      </c>
      <c r="N110" t="s">
        <v>51</v>
      </c>
      <c r="O110" s="1">
        <v>0.46180555555555558</v>
      </c>
      <c r="P110" t="s">
        <v>276</v>
      </c>
      <c r="Q110" t="s">
        <v>71</v>
      </c>
      <c r="R110">
        <v>12</v>
      </c>
      <c r="S110" t="s">
        <v>274</v>
      </c>
    </row>
    <row r="111" spans="1:19" x14ac:dyDescent="0.2">
      <c r="A111" t="s">
        <v>20</v>
      </c>
      <c r="B111" t="s">
        <v>70</v>
      </c>
      <c r="C111" t="s">
        <v>18</v>
      </c>
      <c r="D111" s="15">
        <v>45664</v>
      </c>
      <c r="E111" s="15">
        <v>45711</v>
      </c>
      <c r="G111" t="s">
        <v>45</v>
      </c>
      <c r="H111">
        <v>19.007000000000001</v>
      </c>
      <c r="I111" t="s">
        <v>52</v>
      </c>
      <c r="J111">
        <v>1</v>
      </c>
      <c r="K111" t="s">
        <v>43</v>
      </c>
      <c r="L111" t="s">
        <v>51</v>
      </c>
      <c r="M111" s="1">
        <v>0.46875</v>
      </c>
      <c r="N111" t="s">
        <v>53</v>
      </c>
      <c r="O111" s="1">
        <v>0.50416666666666665</v>
      </c>
      <c r="P111" t="s">
        <v>276</v>
      </c>
      <c r="Q111">
        <v>7105</v>
      </c>
      <c r="R111">
        <v>12</v>
      </c>
      <c r="S111" t="s">
        <v>274</v>
      </c>
    </row>
    <row r="112" spans="1:19" x14ac:dyDescent="0.2">
      <c r="A112" t="s">
        <v>20</v>
      </c>
      <c r="B112" t="s">
        <v>70</v>
      </c>
      <c r="C112" t="s">
        <v>18</v>
      </c>
      <c r="D112" s="15">
        <v>45664</v>
      </c>
      <c r="E112" s="15">
        <v>45711</v>
      </c>
      <c r="G112" t="s">
        <v>45</v>
      </c>
      <c r="H112">
        <v>17.852</v>
      </c>
      <c r="I112" t="s">
        <v>52</v>
      </c>
      <c r="J112">
        <v>2</v>
      </c>
      <c r="K112" t="s">
        <v>43</v>
      </c>
      <c r="L112" t="s">
        <v>53</v>
      </c>
      <c r="M112" s="1">
        <v>0.51388888888888884</v>
      </c>
      <c r="N112" t="s">
        <v>51</v>
      </c>
      <c r="O112" s="1">
        <v>0.54513888888888884</v>
      </c>
      <c r="P112" t="s">
        <v>276</v>
      </c>
      <c r="Q112">
        <v>7105</v>
      </c>
      <c r="R112">
        <v>12</v>
      </c>
      <c r="S112" t="s">
        <v>274</v>
      </c>
    </row>
    <row r="113" spans="1:19" x14ac:dyDescent="0.2">
      <c r="A113" t="s">
        <v>20</v>
      </c>
      <c r="B113" t="s">
        <v>70</v>
      </c>
      <c r="C113" t="s">
        <v>18</v>
      </c>
      <c r="D113" s="15">
        <v>45664</v>
      </c>
      <c r="E113" s="15">
        <v>45711</v>
      </c>
      <c r="H113">
        <v>2.7</v>
      </c>
      <c r="K113" t="s">
        <v>43</v>
      </c>
      <c r="L113" t="s">
        <v>51</v>
      </c>
      <c r="M113" s="1">
        <v>0.54513888888888884</v>
      </c>
      <c r="N113" t="s">
        <v>23</v>
      </c>
      <c r="O113" s="1">
        <v>0.54861111111111116</v>
      </c>
      <c r="P113" t="s">
        <v>276</v>
      </c>
      <c r="Q113">
        <v>7105</v>
      </c>
      <c r="S113" t="s">
        <v>274</v>
      </c>
    </row>
    <row r="114" spans="1:19" x14ac:dyDescent="0.2">
      <c r="A114" t="s">
        <v>20</v>
      </c>
      <c r="B114" t="s">
        <v>70</v>
      </c>
      <c r="C114" t="s">
        <v>18</v>
      </c>
      <c r="D114" s="15">
        <v>45664</v>
      </c>
      <c r="E114" s="15">
        <v>45711</v>
      </c>
      <c r="H114">
        <v>9</v>
      </c>
      <c r="K114" t="s">
        <v>43</v>
      </c>
      <c r="L114" t="s">
        <v>23</v>
      </c>
      <c r="M114" s="1">
        <v>0.63888888888888884</v>
      </c>
      <c r="N114" t="s">
        <v>48</v>
      </c>
      <c r="O114" s="1">
        <v>0.64930555555555558</v>
      </c>
      <c r="P114" t="s">
        <v>276</v>
      </c>
      <c r="Q114">
        <v>7134</v>
      </c>
      <c r="S114" t="s">
        <v>274</v>
      </c>
    </row>
    <row r="115" spans="1:19" x14ac:dyDescent="0.2">
      <c r="A115" t="s">
        <v>20</v>
      </c>
      <c r="B115" t="s">
        <v>70</v>
      </c>
      <c r="C115" t="s">
        <v>18</v>
      </c>
      <c r="D115" s="15">
        <v>45664</v>
      </c>
      <c r="E115" s="15">
        <v>45711</v>
      </c>
      <c r="G115" t="s">
        <v>45</v>
      </c>
      <c r="H115">
        <v>22.085999999999999</v>
      </c>
      <c r="I115" t="s">
        <v>46</v>
      </c>
      <c r="J115">
        <v>2</v>
      </c>
      <c r="K115" t="s">
        <v>43</v>
      </c>
      <c r="L115" t="s">
        <v>48</v>
      </c>
      <c r="M115" s="1">
        <v>0.64930555555555558</v>
      </c>
      <c r="N115" t="s">
        <v>44</v>
      </c>
      <c r="O115" s="1">
        <v>0.68402777777777779</v>
      </c>
      <c r="P115" t="s">
        <v>276</v>
      </c>
      <c r="Q115">
        <v>7134</v>
      </c>
      <c r="R115">
        <v>12</v>
      </c>
      <c r="S115" t="s">
        <v>274</v>
      </c>
    </row>
    <row r="116" spans="1:19" x14ac:dyDescent="0.2">
      <c r="A116" t="s">
        <v>20</v>
      </c>
      <c r="B116" t="s">
        <v>70</v>
      </c>
      <c r="C116" t="s">
        <v>18</v>
      </c>
      <c r="D116" s="15">
        <v>45664</v>
      </c>
      <c r="E116" s="15">
        <v>45711</v>
      </c>
      <c r="G116" t="s">
        <v>45</v>
      </c>
      <c r="H116">
        <v>22.07</v>
      </c>
      <c r="I116" t="s">
        <v>46</v>
      </c>
      <c r="J116">
        <v>1</v>
      </c>
      <c r="K116" t="s">
        <v>43</v>
      </c>
      <c r="L116" t="s">
        <v>44</v>
      </c>
      <c r="M116" s="1">
        <v>0.69097222222222221</v>
      </c>
      <c r="N116" t="s">
        <v>47</v>
      </c>
      <c r="O116" s="1">
        <v>0.7270833333333333</v>
      </c>
      <c r="P116" t="s">
        <v>276</v>
      </c>
      <c r="Q116">
        <v>7134</v>
      </c>
      <c r="R116">
        <v>12</v>
      </c>
      <c r="S116" t="s">
        <v>274</v>
      </c>
    </row>
    <row r="117" spans="1:19" x14ac:dyDescent="0.2">
      <c r="A117" t="s">
        <v>20</v>
      </c>
      <c r="B117" t="s">
        <v>70</v>
      </c>
      <c r="C117" t="s">
        <v>18</v>
      </c>
      <c r="D117" s="15">
        <v>45664</v>
      </c>
      <c r="E117" s="15">
        <v>45711</v>
      </c>
      <c r="G117" t="s">
        <v>45</v>
      </c>
      <c r="H117">
        <v>22.085999999999999</v>
      </c>
      <c r="I117" t="s">
        <v>46</v>
      </c>
      <c r="J117">
        <v>2</v>
      </c>
      <c r="K117" t="s">
        <v>43</v>
      </c>
      <c r="L117" t="s">
        <v>48</v>
      </c>
      <c r="M117" s="1">
        <v>0.73263888888888884</v>
      </c>
      <c r="N117" t="s">
        <v>44</v>
      </c>
      <c r="O117" s="1">
        <v>0.76736111111111116</v>
      </c>
      <c r="P117" t="s">
        <v>276</v>
      </c>
      <c r="Q117">
        <v>7134</v>
      </c>
      <c r="R117">
        <v>12</v>
      </c>
      <c r="S117" t="s">
        <v>274</v>
      </c>
    </row>
    <row r="118" spans="1:19" x14ac:dyDescent="0.2">
      <c r="A118" t="s">
        <v>20</v>
      </c>
      <c r="B118" t="s">
        <v>70</v>
      </c>
      <c r="C118" t="s">
        <v>18</v>
      </c>
      <c r="D118" s="15">
        <v>45664</v>
      </c>
      <c r="E118" s="15">
        <v>45711</v>
      </c>
      <c r="G118" t="s">
        <v>45</v>
      </c>
      <c r="H118">
        <v>22.07</v>
      </c>
      <c r="I118" t="s">
        <v>46</v>
      </c>
      <c r="J118">
        <v>1</v>
      </c>
      <c r="K118" t="s">
        <v>43</v>
      </c>
      <c r="L118" t="s">
        <v>44</v>
      </c>
      <c r="M118" s="1">
        <v>0.77430555555555558</v>
      </c>
      <c r="N118" t="s">
        <v>47</v>
      </c>
      <c r="O118" s="1">
        <v>0.81041666666666667</v>
      </c>
      <c r="P118" t="s">
        <v>276</v>
      </c>
      <c r="Q118" t="s">
        <v>72</v>
      </c>
      <c r="R118">
        <v>12</v>
      </c>
      <c r="S118" t="s">
        <v>274</v>
      </c>
    </row>
    <row r="119" spans="1:19" x14ac:dyDescent="0.2">
      <c r="A119" t="s">
        <v>20</v>
      </c>
      <c r="B119" t="s">
        <v>70</v>
      </c>
      <c r="C119" t="s">
        <v>18</v>
      </c>
      <c r="D119" s="15">
        <v>45664</v>
      </c>
      <c r="E119" s="15">
        <v>45711</v>
      </c>
      <c r="G119" t="s">
        <v>45</v>
      </c>
      <c r="H119">
        <v>22.085999999999999</v>
      </c>
      <c r="I119" t="s">
        <v>46</v>
      </c>
      <c r="J119">
        <v>2</v>
      </c>
      <c r="K119" t="s">
        <v>43</v>
      </c>
      <c r="L119" t="s">
        <v>48</v>
      </c>
      <c r="M119" s="1">
        <v>0.81597222222222221</v>
      </c>
      <c r="N119" t="s">
        <v>44</v>
      </c>
      <c r="O119" s="1">
        <v>0.85069444444444442</v>
      </c>
      <c r="P119" t="s">
        <v>276</v>
      </c>
      <c r="Q119" t="s">
        <v>25</v>
      </c>
      <c r="R119">
        <v>12</v>
      </c>
      <c r="S119" t="s">
        <v>274</v>
      </c>
    </row>
    <row r="120" spans="1:19" x14ac:dyDescent="0.2">
      <c r="A120" t="s">
        <v>20</v>
      </c>
      <c r="B120" t="s">
        <v>70</v>
      </c>
      <c r="C120" t="s">
        <v>18</v>
      </c>
      <c r="D120" s="15">
        <v>45664</v>
      </c>
      <c r="E120" s="15">
        <v>45711</v>
      </c>
      <c r="G120" t="s">
        <v>45</v>
      </c>
      <c r="H120">
        <v>22.07</v>
      </c>
      <c r="I120" t="s">
        <v>46</v>
      </c>
      <c r="J120">
        <v>1</v>
      </c>
      <c r="K120" t="s">
        <v>43</v>
      </c>
      <c r="L120" t="s">
        <v>44</v>
      </c>
      <c r="M120" s="1">
        <v>0.85763888888888884</v>
      </c>
      <c r="N120" t="s">
        <v>47</v>
      </c>
      <c r="O120" s="1">
        <v>0.89375000000000004</v>
      </c>
      <c r="P120" t="s">
        <v>276</v>
      </c>
      <c r="Q120" t="s">
        <v>25</v>
      </c>
      <c r="R120">
        <v>12</v>
      </c>
      <c r="S120" t="s">
        <v>274</v>
      </c>
    </row>
    <row r="121" spans="1:19" x14ac:dyDescent="0.2">
      <c r="A121" t="s">
        <v>20</v>
      </c>
      <c r="B121" t="s">
        <v>70</v>
      </c>
      <c r="C121" t="s">
        <v>18</v>
      </c>
      <c r="D121" s="15">
        <v>45664</v>
      </c>
      <c r="E121" s="15">
        <v>45711</v>
      </c>
      <c r="G121" t="s">
        <v>45</v>
      </c>
      <c r="H121">
        <v>22.085999999999999</v>
      </c>
      <c r="I121" t="s">
        <v>46</v>
      </c>
      <c r="J121">
        <v>2</v>
      </c>
      <c r="K121" t="s">
        <v>43</v>
      </c>
      <c r="L121" t="s">
        <v>48</v>
      </c>
      <c r="M121" s="1">
        <v>0.89930555555555558</v>
      </c>
      <c r="N121" t="s">
        <v>44</v>
      </c>
      <c r="O121" s="1">
        <v>0.93402777777777779</v>
      </c>
      <c r="P121" t="s">
        <v>276</v>
      </c>
      <c r="Q121" t="s">
        <v>73</v>
      </c>
      <c r="R121">
        <v>12</v>
      </c>
      <c r="S121" t="s">
        <v>274</v>
      </c>
    </row>
    <row r="122" spans="1:19" x14ac:dyDescent="0.2">
      <c r="A122" t="s">
        <v>20</v>
      </c>
      <c r="B122" t="s">
        <v>70</v>
      </c>
      <c r="C122" t="s">
        <v>18</v>
      </c>
      <c r="D122" s="15">
        <v>45664</v>
      </c>
      <c r="E122" s="15">
        <v>45711</v>
      </c>
      <c r="G122" t="s">
        <v>45</v>
      </c>
      <c r="H122">
        <v>22.07</v>
      </c>
      <c r="I122" t="s">
        <v>46</v>
      </c>
      <c r="J122">
        <v>1</v>
      </c>
      <c r="K122" t="s">
        <v>43</v>
      </c>
      <c r="L122" t="s">
        <v>44</v>
      </c>
      <c r="M122" s="1">
        <v>0.94097222222222221</v>
      </c>
      <c r="N122" t="s">
        <v>47</v>
      </c>
      <c r="O122" s="1">
        <v>0.97569444444444442</v>
      </c>
      <c r="P122" t="s">
        <v>276</v>
      </c>
      <c r="Q122">
        <v>7232</v>
      </c>
      <c r="R122">
        <v>12</v>
      </c>
      <c r="S122" t="s">
        <v>274</v>
      </c>
    </row>
    <row r="123" spans="1:19" x14ac:dyDescent="0.2">
      <c r="A123" t="s">
        <v>20</v>
      </c>
      <c r="B123" t="s">
        <v>70</v>
      </c>
      <c r="C123" t="s">
        <v>18</v>
      </c>
      <c r="D123" s="15">
        <v>45664</v>
      </c>
      <c r="E123" s="15">
        <v>45711</v>
      </c>
      <c r="G123" t="s">
        <v>45</v>
      </c>
      <c r="H123">
        <v>22.085999999999999</v>
      </c>
      <c r="I123" t="s">
        <v>46</v>
      </c>
      <c r="J123">
        <v>2</v>
      </c>
      <c r="K123" t="s">
        <v>43</v>
      </c>
      <c r="L123" t="s">
        <v>48</v>
      </c>
      <c r="M123" s="1">
        <v>0.98263888888888884</v>
      </c>
      <c r="N123" t="s">
        <v>44</v>
      </c>
      <c r="O123" s="2">
        <v>1.0173611111111112</v>
      </c>
      <c r="P123" t="s">
        <v>276</v>
      </c>
      <c r="Q123">
        <v>7232</v>
      </c>
      <c r="R123">
        <v>12</v>
      </c>
      <c r="S123" t="s">
        <v>274</v>
      </c>
    </row>
    <row r="124" spans="1:19" x14ac:dyDescent="0.2">
      <c r="A124" t="s">
        <v>20</v>
      </c>
      <c r="B124" t="s">
        <v>70</v>
      </c>
      <c r="C124" t="s">
        <v>18</v>
      </c>
      <c r="D124" s="15">
        <v>45664</v>
      </c>
      <c r="E124" s="15">
        <v>45711</v>
      </c>
      <c r="G124" t="s">
        <v>45</v>
      </c>
      <c r="H124">
        <v>9.2200000000000006</v>
      </c>
      <c r="I124" t="s">
        <v>46</v>
      </c>
      <c r="J124">
        <v>1</v>
      </c>
      <c r="K124" t="s">
        <v>43</v>
      </c>
      <c r="L124" t="s">
        <v>44</v>
      </c>
      <c r="M124" s="2">
        <v>1.0243055555555556</v>
      </c>
      <c r="N124" t="s">
        <v>74</v>
      </c>
      <c r="O124" s="2">
        <v>1.0375000000000001</v>
      </c>
      <c r="P124" t="s">
        <v>276</v>
      </c>
      <c r="Q124">
        <v>7232</v>
      </c>
      <c r="R124">
        <v>12</v>
      </c>
      <c r="S124" t="s">
        <v>274</v>
      </c>
    </row>
    <row r="125" spans="1:19" x14ac:dyDescent="0.2">
      <c r="A125" t="s">
        <v>20</v>
      </c>
      <c r="B125" t="s">
        <v>70</v>
      </c>
      <c r="C125" t="s">
        <v>18</v>
      </c>
      <c r="D125" s="15">
        <v>45664</v>
      </c>
      <c r="E125" s="15">
        <v>45711</v>
      </c>
      <c r="H125">
        <v>5.9</v>
      </c>
      <c r="K125" t="s">
        <v>43</v>
      </c>
      <c r="L125" t="s">
        <v>74</v>
      </c>
      <c r="M125" s="2">
        <v>1.0375000000000001</v>
      </c>
      <c r="N125" t="s">
        <v>23</v>
      </c>
      <c r="O125" s="2">
        <v>1.0444444444444445</v>
      </c>
      <c r="P125" t="s">
        <v>276</v>
      </c>
      <c r="Q125">
        <v>7232</v>
      </c>
      <c r="S125" t="s">
        <v>201</v>
      </c>
    </row>
    <row r="126" spans="1:19" x14ac:dyDescent="0.2">
      <c r="A126" t="s">
        <v>20</v>
      </c>
      <c r="B126" t="s">
        <v>75</v>
      </c>
      <c r="C126" t="s">
        <v>18</v>
      </c>
      <c r="D126" s="15">
        <v>45664</v>
      </c>
      <c r="E126" s="15">
        <v>45711</v>
      </c>
      <c r="H126">
        <v>2.7</v>
      </c>
      <c r="K126" t="s">
        <v>43</v>
      </c>
      <c r="L126" t="s">
        <v>23</v>
      </c>
      <c r="M126" s="1">
        <v>0.25347222222222221</v>
      </c>
      <c r="N126" t="s">
        <v>51</v>
      </c>
      <c r="O126" s="1">
        <v>0.26041666666666669</v>
      </c>
      <c r="P126" t="s">
        <v>276</v>
      </c>
      <c r="Q126">
        <v>7111</v>
      </c>
      <c r="S126" t="s">
        <v>220</v>
      </c>
    </row>
    <row r="127" spans="1:19" x14ac:dyDescent="0.2">
      <c r="A127" t="s">
        <v>20</v>
      </c>
      <c r="B127" t="s">
        <v>75</v>
      </c>
      <c r="C127" t="s">
        <v>18</v>
      </c>
      <c r="D127" s="15">
        <v>45664</v>
      </c>
      <c r="E127" s="15">
        <v>45711</v>
      </c>
      <c r="G127" t="s">
        <v>45</v>
      </c>
      <c r="H127">
        <v>19.007000000000001</v>
      </c>
      <c r="I127" t="s">
        <v>52</v>
      </c>
      <c r="J127">
        <v>1</v>
      </c>
      <c r="K127" t="s">
        <v>43</v>
      </c>
      <c r="L127" t="s">
        <v>51</v>
      </c>
      <c r="M127" s="1">
        <v>0.26041666666666669</v>
      </c>
      <c r="N127" t="s">
        <v>53</v>
      </c>
      <c r="O127" s="1">
        <v>0.2951388888888889</v>
      </c>
      <c r="P127" t="s">
        <v>276</v>
      </c>
      <c r="Q127">
        <v>7111</v>
      </c>
      <c r="R127">
        <v>12</v>
      </c>
      <c r="S127" t="s">
        <v>274</v>
      </c>
    </row>
    <row r="128" spans="1:19" x14ac:dyDescent="0.2">
      <c r="A128" t="s">
        <v>20</v>
      </c>
      <c r="B128" t="s">
        <v>75</v>
      </c>
      <c r="C128" t="s">
        <v>18</v>
      </c>
      <c r="D128" s="15">
        <v>45664</v>
      </c>
      <c r="E128" s="15">
        <v>45711</v>
      </c>
      <c r="G128" t="s">
        <v>45</v>
      </c>
      <c r="H128">
        <v>19.308</v>
      </c>
      <c r="I128" t="s">
        <v>52</v>
      </c>
      <c r="J128">
        <v>2</v>
      </c>
      <c r="K128" t="s">
        <v>43</v>
      </c>
      <c r="L128" t="s">
        <v>53</v>
      </c>
      <c r="M128" s="1">
        <v>0.30555555555555558</v>
      </c>
      <c r="N128" t="s">
        <v>51</v>
      </c>
      <c r="O128" s="1">
        <v>0.33680555555555558</v>
      </c>
      <c r="P128" t="s">
        <v>276</v>
      </c>
      <c r="Q128" t="s">
        <v>76</v>
      </c>
      <c r="R128">
        <v>12</v>
      </c>
      <c r="S128" t="s">
        <v>274</v>
      </c>
    </row>
    <row r="129" spans="1:19" x14ac:dyDescent="0.2">
      <c r="A129" t="s">
        <v>20</v>
      </c>
      <c r="B129" t="s">
        <v>75</v>
      </c>
      <c r="C129" t="s">
        <v>18</v>
      </c>
      <c r="D129" s="15">
        <v>45664</v>
      </c>
      <c r="E129" s="15">
        <v>45711</v>
      </c>
      <c r="G129" t="s">
        <v>45</v>
      </c>
      <c r="H129">
        <v>19.007000000000001</v>
      </c>
      <c r="I129" t="s">
        <v>52</v>
      </c>
      <c r="J129">
        <v>1</v>
      </c>
      <c r="K129" t="s">
        <v>43</v>
      </c>
      <c r="L129" t="s">
        <v>51</v>
      </c>
      <c r="M129" s="1">
        <v>0.34375</v>
      </c>
      <c r="N129" t="s">
        <v>53</v>
      </c>
      <c r="O129" s="1">
        <v>0.37847222222222221</v>
      </c>
      <c r="P129" t="s">
        <v>276</v>
      </c>
      <c r="Q129">
        <v>7120</v>
      </c>
      <c r="R129">
        <v>12</v>
      </c>
      <c r="S129" t="s">
        <v>274</v>
      </c>
    </row>
    <row r="130" spans="1:19" x14ac:dyDescent="0.2">
      <c r="A130" t="s">
        <v>20</v>
      </c>
      <c r="B130" t="s">
        <v>75</v>
      </c>
      <c r="C130" t="s">
        <v>18</v>
      </c>
      <c r="D130" s="15">
        <v>45664</v>
      </c>
      <c r="E130" s="15">
        <v>45711</v>
      </c>
      <c r="G130" t="s">
        <v>45</v>
      </c>
      <c r="H130">
        <v>19.308</v>
      </c>
      <c r="I130" t="s">
        <v>52</v>
      </c>
      <c r="J130">
        <v>2</v>
      </c>
      <c r="K130" t="s">
        <v>43</v>
      </c>
      <c r="L130" t="s">
        <v>53</v>
      </c>
      <c r="M130" s="1">
        <v>0.3888888888888889</v>
      </c>
      <c r="N130" t="s">
        <v>51</v>
      </c>
      <c r="O130" s="1">
        <v>0.4201388888888889</v>
      </c>
      <c r="P130" t="s">
        <v>276</v>
      </c>
      <c r="Q130">
        <v>7120</v>
      </c>
      <c r="R130">
        <v>12</v>
      </c>
      <c r="S130" t="s">
        <v>274</v>
      </c>
    </row>
    <row r="131" spans="1:19" x14ac:dyDescent="0.2">
      <c r="A131" t="s">
        <v>20</v>
      </c>
      <c r="B131" t="s">
        <v>75</v>
      </c>
      <c r="C131" t="s">
        <v>18</v>
      </c>
      <c r="D131" s="15">
        <v>45664</v>
      </c>
      <c r="E131" s="15">
        <v>45711</v>
      </c>
      <c r="G131" t="s">
        <v>45</v>
      </c>
      <c r="H131">
        <v>19.007000000000001</v>
      </c>
      <c r="I131" t="s">
        <v>52</v>
      </c>
      <c r="J131">
        <v>1</v>
      </c>
      <c r="K131" t="s">
        <v>43</v>
      </c>
      <c r="L131" t="s">
        <v>51</v>
      </c>
      <c r="M131" s="1">
        <v>0.42708333333333331</v>
      </c>
      <c r="N131" t="s">
        <v>53</v>
      </c>
      <c r="O131" s="1">
        <v>0.46250000000000002</v>
      </c>
      <c r="P131" t="s">
        <v>276</v>
      </c>
      <c r="Q131">
        <v>7120</v>
      </c>
      <c r="R131">
        <v>12</v>
      </c>
      <c r="S131" t="s">
        <v>274</v>
      </c>
    </row>
    <row r="132" spans="1:19" x14ac:dyDescent="0.2">
      <c r="A132" t="s">
        <v>20</v>
      </c>
      <c r="B132" t="s">
        <v>75</v>
      </c>
      <c r="C132" t="s">
        <v>18</v>
      </c>
      <c r="D132" s="15">
        <v>45664</v>
      </c>
      <c r="E132" s="15">
        <v>45711</v>
      </c>
      <c r="G132" t="s">
        <v>45</v>
      </c>
      <c r="H132">
        <v>17.852</v>
      </c>
      <c r="I132" t="s">
        <v>52</v>
      </c>
      <c r="J132">
        <v>2</v>
      </c>
      <c r="K132" t="s">
        <v>43</v>
      </c>
      <c r="L132" t="s">
        <v>53</v>
      </c>
      <c r="M132" s="1">
        <v>0.47222222222222221</v>
      </c>
      <c r="N132" t="s">
        <v>51</v>
      </c>
      <c r="O132" s="1">
        <v>0.50347222222222221</v>
      </c>
      <c r="P132" t="s">
        <v>276</v>
      </c>
      <c r="Q132">
        <v>7120</v>
      </c>
      <c r="R132">
        <v>12</v>
      </c>
      <c r="S132" t="s">
        <v>274</v>
      </c>
    </row>
    <row r="133" spans="1:19" x14ac:dyDescent="0.2">
      <c r="A133" t="s">
        <v>20</v>
      </c>
      <c r="B133" t="s">
        <v>75</v>
      </c>
      <c r="C133" t="s">
        <v>18</v>
      </c>
      <c r="D133" s="15">
        <v>45664</v>
      </c>
      <c r="E133" s="15">
        <v>45711</v>
      </c>
      <c r="H133">
        <v>2.7</v>
      </c>
      <c r="K133" t="s">
        <v>43</v>
      </c>
      <c r="L133" t="s">
        <v>51</v>
      </c>
      <c r="M133" s="1">
        <v>0.50347222222222221</v>
      </c>
      <c r="N133" t="s">
        <v>23</v>
      </c>
      <c r="O133" s="1">
        <v>0.50694444444444442</v>
      </c>
      <c r="P133" t="s">
        <v>276</v>
      </c>
      <c r="Q133">
        <v>7120</v>
      </c>
      <c r="S133" t="s">
        <v>274</v>
      </c>
    </row>
    <row r="134" spans="1:19" x14ac:dyDescent="0.2">
      <c r="A134" t="s">
        <v>20</v>
      </c>
      <c r="B134" t="s">
        <v>75</v>
      </c>
      <c r="C134" t="s">
        <v>18</v>
      </c>
      <c r="D134" s="15">
        <v>45664</v>
      </c>
      <c r="E134" s="15">
        <v>45711</v>
      </c>
      <c r="H134">
        <v>7.8</v>
      </c>
      <c r="K134" t="s">
        <v>43</v>
      </c>
      <c r="L134" t="s">
        <v>23</v>
      </c>
      <c r="M134" s="1">
        <v>0.55902777777777779</v>
      </c>
      <c r="N134" t="s">
        <v>64</v>
      </c>
      <c r="O134" s="1">
        <v>0.56944444444444442</v>
      </c>
      <c r="P134" t="s">
        <v>276</v>
      </c>
      <c r="Q134">
        <v>7210</v>
      </c>
      <c r="S134" t="s">
        <v>274</v>
      </c>
    </row>
    <row r="135" spans="1:19" x14ac:dyDescent="0.2">
      <c r="A135" t="s">
        <v>20</v>
      </c>
      <c r="B135" t="s">
        <v>75</v>
      </c>
      <c r="C135" t="s">
        <v>18</v>
      </c>
      <c r="D135" s="15">
        <v>45664</v>
      </c>
      <c r="E135" s="15">
        <v>45711</v>
      </c>
      <c r="G135" t="s">
        <v>45</v>
      </c>
      <c r="H135">
        <v>20.344000000000001</v>
      </c>
      <c r="I135" t="s">
        <v>77</v>
      </c>
      <c r="J135">
        <v>2</v>
      </c>
      <c r="K135" t="s">
        <v>43</v>
      </c>
      <c r="L135" t="s">
        <v>64</v>
      </c>
      <c r="M135" s="1">
        <v>0.56944444444444442</v>
      </c>
      <c r="N135" t="s">
        <v>78</v>
      </c>
      <c r="O135" s="1">
        <v>0.59930555555555554</v>
      </c>
      <c r="P135" t="s">
        <v>276</v>
      </c>
      <c r="Q135">
        <v>7210</v>
      </c>
      <c r="R135">
        <v>12</v>
      </c>
      <c r="S135" t="s">
        <v>274</v>
      </c>
    </row>
    <row r="136" spans="1:19" x14ac:dyDescent="0.2">
      <c r="A136" t="s">
        <v>20</v>
      </c>
      <c r="B136" t="s">
        <v>75</v>
      </c>
      <c r="C136" t="s">
        <v>18</v>
      </c>
      <c r="D136" s="15">
        <v>45664</v>
      </c>
      <c r="E136" s="15">
        <v>45711</v>
      </c>
      <c r="G136" t="s">
        <v>45</v>
      </c>
      <c r="H136">
        <v>20.125</v>
      </c>
      <c r="I136" t="s">
        <v>77</v>
      </c>
      <c r="J136">
        <v>1</v>
      </c>
      <c r="K136" t="s">
        <v>43</v>
      </c>
      <c r="L136" t="s">
        <v>78</v>
      </c>
      <c r="M136" s="1">
        <v>0.61111111111111116</v>
      </c>
      <c r="N136" t="s">
        <v>64</v>
      </c>
      <c r="O136" s="1">
        <v>0.64375000000000004</v>
      </c>
      <c r="P136" t="s">
        <v>276</v>
      </c>
      <c r="Q136">
        <v>7210</v>
      </c>
      <c r="R136">
        <v>12</v>
      </c>
      <c r="S136" t="s">
        <v>274</v>
      </c>
    </row>
    <row r="137" spans="1:19" x14ac:dyDescent="0.2">
      <c r="A137" t="s">
        <v>20</v>
      </c>
      <c r="B137" t="s">
        <v>75</v>
      </c>
      <c r="C137" t="s">
        <v>18</v>
      </c>
      <c r="D137" s="15">
        <v>45664</v>
      </c>
      <c r="E137" s="15">
        <v>45711</v>
      </c>
      <c r="G137" t="s">
        <v>45</v>
      </c>
      <c r="H137">
        <v>20.344000000000001</v>
      </c>
      <c r="I137" t="s">
        <v>77</v>
      </c>
      <c r="J137">
        <v>2</v>
      </c>
      <c r="K137" t="s">
        <v>43</v>
      </c>
      <c r="L137" t="s">
        <v>64</v>
      </c>
      <c r="M137" s="1">
        <v>0.65277777777777779</v>
      </c>
      <c r="N137" t="s">
        <v>78</v>
      </c>
      <c r="O137" s="1">
        <v>0.68263888888888891</v>
      </c>
      <c r="P137" t="s">
        <v>276</v>
      </c>
      <c r="Q137">
        <v>7210</v>
      </c>
      <c r="R137">
        <v>12</v>
      </c>
      <c r="S137" t="s">
        <v>274</v>
      </c>
    </row>
    <row r="138" spans="1:19" x14ac:dyDescent="0.2">
      <c r="A138" t="s">
        <v>20</v>
      </c>
      <c r="B138" t="s">
        <v>75</v>
      </c>
      <c r="C138" t="s">
        <v>18</v>
      </c>
      <c r="D138" s="15">
        <v>45664</v>
      </c>
      <c r="E138" s="15">
        <v>45711</v>
      </c>
      <c r="G138" t="s">
        <v>45</v>
      </c>
      <c r="H138">
        <v>20.125</v>
      </c>
      <c r="I138" t="s">
        <v>77</v>
      </c>
      <c r="J138">
        <v>1</v>
      </c>
      <c r="K138" t="s">
        <v>43</v>
      </c>
      <c r="L138" t="s">
        <v>78</v>
      </c>
      <c r="M138" s="1">
        <v>0.69444444444444442</v>
      </c>
      <c r="N138" t="s">
        <v>64</v>
      </c>
      <c r="O138" s="1">
        <v>0.7270833333333333</v>
      </c>
      <c r="P138" t="s">
        <v>276</v>
      </c>
      <c r="Q138">
        <v>7210</v>
      </c>
      <c r="R138">
        <v>12</v>
      </c>
      <c r="S138" t="s">
        <v>274</v>
      </c>
    </row>
    <row r="139" spans="1:19" x14ac:dyDescent="0.2">
      <c r="A139" t="s">
        <v>20</v>
      </c>
      <c r="B139" t="s">
        <v>75</v>
      </c>
      <c r="C139" t="s">
        <v>18</v>
      </c>
      <c r="D139" s="15">
        <v>45664</v>
      </c>
      <c r="E139" s="15">
        <v>45711</v>
      </c>
      <c r="G139" t="s">
        <v>45</v>
      </c>
      <c r="H139">
        <v>20.344000000000001</v>
      </c>
      <c r="I139" t="s">
        <v>77</v>
      </c>
      <c r="J139">
        <v>2</v>
      </c>
      <c r="K139" t="s">
        <v>43</v>
      </c>
      <c r="L139" t="s">
        <v>64</v>
      </c>
      <c r="M139" s="1">
        <v>0.73611111111111116</v>
      </c>
      <c r="N139" t="s">
        <v>78</v>
      </c>
      <c r="O139" s="1">
        <v>0.76597222222222228</v>
      </c>
      <c r="P139" t="s">
        <v>276</v>
      </c>
      <c r="Q139" t="s">
        <v>79</v>
      </c>
      <c r="R139">
        <v>12</v>
      </c>
      <c r="S139" t="s">
        <v>274</v>
      </c>
    </row>
    <row r="140" spans="1:19" x14ac:dyDescent="0.2">
      <c r="A140" t="s">
        <v>20</v>
      </c>
      <c r="B140" t="s">
        <v>75</v>
      </c>
      <c r="C140" t="s">
        <v>18</v>
      </c>
      <c r="D140" s="15">
        <v>45664</v>
      </c>
      <c r="E140" s="15">
        <v>45711</v>
      </c>
      <c r="G140" t="s">
        <v>45</v>
      </c>
      <c r="H140">
        <v>20.125</v>
      </c>
      <c r="I140" t="s">
        <v>77</v>
      </c>
      <c r="J140">
        <v>1</v>
      </c>
      <c r="K140" t="s">
        <v>43</v>
      </c>
      <c r="L140" t="s">
        <v>78</v>
      </c>
      <c r="M140" s="1">
        <v>0.77777777777777779</v>
      </c>
      <c r="N140" t="s">
        <v>64</v>
      </c>
      <c r="O140" s="1">
        <v>0.81041666666666667</v>
      </c>
      <c r="P140" t="s">
        <v>276</v>
      </c>
      <c r="Q140">
        <v>7233</v>
      </c>
      <c r="R140">
        <v>12</v>
      </c>
      <c r="S140" t="s">
        <v>274</v>
      </c>
    </row>
    <row r="141" spans="1:19" x14ac:dyDescent="0.2">
      <c r="A141" t="s">
        <v>20</v>
      </c>
      <c r="B141" t="s">
        <v>75</v>
      </c>
      <c r="C141" t="s">
        <v>18</v>
      </c>
      <c r="D141" s="15">
        <v>45664</v>
      </c>
      <c r="E141" s="15">
        <v>45711</v>
      </c>
      <c r="G141" t="s">
        <v>45</v>
      </c>
      <c r="H141">
        <v>20.344000000000001</v>
      </c>
      <c r="I141" t="s">
        <v>77</v>
      </c>
      <c r="J141">
        <v>2</v>
      </c>
      <c r="K141" t="s">
        <v>43</v>
      </c>
      <c r="L141" t="s">
        <v>64</v>
      </c>
      <c r="M141" s="1">
        <v>0.81944444444444442</v>
      </c>
      <c r="N141" t="s">
        <v>78</v>
      </c>
      <c r="O141" s="1">
        <v>0.84930555555555554</v>
      </c>
      <c r="P141" t="s">
        <v>276</v>
      </c>
      <c r="Q141">
        <v>7233</v>
      </c>
      <c r="R141">
        <v>12</v>
      </c>
      <c r="S141" t="s">
        <v>274</v>
      </c>
    </row>
    <row r="142" spans="1:19" x14ac:dyDescent="0.2">
      <c r="A142" t="s">
        <v>20</v>
      </c>
      <c r="B142" t="s">
        <v>75</v>
      </c>
      <c r="C142" t="s">
        <v>18</v>
      </c>
      <c r="D142" s="15">
        <v>45664</v>
      </c>
      <c r="E142" s="15">
        <v>45711</v>
      </c>
      <c r="G142" t="s">
        <v>45</v>
      </c>
      <c r="H142">
        <v>20.125</v>
      </c>
      <c r="I142" t="s">
        <v>77</v>
      </c>
      <c r="J142">
        <v>1</v>
      </c>
      <c r="K142" t="s">
        <v>43</v>
      </c>
      <c r="L142" t="s">
        <v>78</v>
      </c>
      <c r="M142" s="1">
        <v>0.86111111111111116</v>
      </c>
      <c r="N142" t="s">
        <v>64</v>
      </c>
      <c r="O142" s="1">
        <v>0.89375000000000004</v>
      </c>
      <c r="P142" t="s">
        <v>276</v>
      </c>
      <c r="Q142">
        <v>7233</v>
      </c>
      <c r="R142">
        <v>12</v>
      </c>
      <c r="S142" t="s">
        <v>274</v>
      </c>
    </row>
    <row r="143" spans="1:19" x14ac:dyDescent="0.2">
      <c r="A143" t="s">
        <v>20</v>
      </c>
      <c r="B143" t="s">
        <v>75</v>
      </c>
      <c r="C143" t="s">
        <v>18</v>
      </c>
      <c r="D143" s="15">
        <v>45664</v>
      </c>
      <c r="E143" s="15">
        <v>45711</v>
      </c>
      <c r="G143" t="s">
        <v>45</v>
      </c>
      <c r="H143">
        <v>20.344000000000001</v>
      </c>
      <c r="I143" t="s">
        <v>77</v>
      </c>
      <c r="J143">
        <v>2</v>
      </c>
      <c r="K143" t="s">
        <v>43</v>
      </c>
      <c r="L143" t="s">
        <v>64</v>
      </c>
      <c r="M143" s="1">
        <v>0.90277777777777779</v>
      </c>
      <c r="N143" t="s">
        <v>78</v>
      </c>
      <c r="O143" s="1">
        <v>0.93263888888888891</v>
      </c>
      <c r="P143" t="s">
        <v>276</v>
      </c>
      <c r="Q143" t="s">
        <v>80</v>
      </c>
      <c r="R143">
        <v>12</v>
      </c>
      <c r="S143" t="s">
        <v>274</v>
      </c>
    </row>
    <row r="144" spans="1:19" x14ac:dyDescent="0.2">
      <c r="A144" t="s">
        <v>20</v>
      </c>
      <c r="B144" t="s">
        <v>75</v>
      </c>
      <c r="C144" t="s">
        <v>18</v>
      </c>
      <c r="D144" s="15">
        <v>45664</v>
      </c>
      <c r="E144" s="15">
        <v>45711</v>
      </c>
      <c r="G144" t="s">
        <v>45</v>
      </c>
      <c r="H144">
        <v>20.125</v>
      </c>
      <c r="I144" t="s">
        <v>77</v>
      </c>
      <c r="J144">
        <v>1</v>
      </c>
      <c r="K144" t="s">
        <v>43</v>
      </c>
      <c r="L144" t="s">
        <v>78</v>
      </c>
      <c r="M144" s="1">
        <v>0.94444444444444442</v>
      </c>
      <c r="N144" t="s">
        <v>64</v>
      </c>
      <c r="O144" s="1">
        <v>0.9770833333333333</v>
      </c>
      <c r="P144" t="s">
        <v>276</v>
      </c>
      <c r="Q144">
        <v>7226</v>
      </c>
      <c r="R144">
        <v>12</v>
      </c>
      <c r="S144" t="s">
        <v>274</v>
      </c>
    </row>
    <row r="145" spans="1:19" x14ac:dyDescent="0.2">
      <c r="A145" t="s">
        <v>20</v>
      </c>
      <c r="B145" t="s">
        <v>75</v>
      </c>
      <c r="C145" t="s">
        <v>18</v>
      </c>
      <c r="D145" s="15">
        <v>45664</v>
      </c>
      <c r="E145" s="15">
        <v>45711</v>
      </c>
      <c r="G145" t="s">
        <v>45</v>
      </c>
      <c r="H145">
        <v>20.344000000000001</v>
      </c>
      <c r="I145" t="s">
        <v>77</v>
      </c>
      <c r="J145">
        <v>2</v>
      </c>
      <c r="K145" t="s">
        <v>43</v>
      </c>
      <c r="L145" t="s">
        <v>64</v>
      </c>
      <c r="M145" s="1">
        <v>0.98611111111111116</v>
      </c>
      <c r="N145" t="s">
        <v>78</v>
      </c>
      <c r="O145" s="2">
        <v>1.0159722222222223</v>
      </c>
      <c r="P145" t="s">
        <v>276</v>
      </c>
      <c r="Q145">
        <v>7226</v>
      </c>
      <c r="R145">
        <v>12</v>
      </c>
      <c r="S145" t="s">
        <v>274</v>
      </c>
    </row>
    <row r="146" spans="1:19" x14ac:dyDescent="0.2">
      <c r="A146" t="s">
        <v>20</v>
      </c>
      <c r="B146" t="s">
        <v>75</v>
      </c>
      <c r="C146" t="s">
        <v>18</v>
      </c>
      <c r="D146" s="15">
        <v>45664</v>
      </c>
      <c r="E146" s="15">
        <v>45711</v>
      </c>
      <c r="H146">
        <v>13.3</v>
      </c>
      <c r="K146" t="s">
        <v>43</v>
      </c>
      <c r="L146" t="s">
        <v>78</v>
      </c>
      <c r="M146" s="2">
        <v>1.0159722222222223</v>
      </c>
      <c r="N146" t="s">
        <v>23</v>
      </c>
      <c r="O146" s="2">
        <v>1.0277777777777777</v>
      </c>
      <c r="P146" t="s">
        <v>276</v>
      </c>
      <c r="Q146">
        <v>7226</v>
      </c>
      <c r="S146" t="s">
        <v>230</v>
      </c>
    </row>
    <row r="147" spans="1:19" x14ac:dyDescent="0.2">
      <c r="A147" t="s">
        <v>20</v>
      </c>
      <c r="B147" t="s">
        <v>81</v>
      </c>
      <c r="C147" t="s">
        <v>18</v>
      </c>
      <c r="D147" s="15">
        <v>45664</v>
      </c>
      <c r="E147" s="15">
        <v>45711</v>
      </c>
      <c r="H147">
        <v>11.6</v>
      </c>
      <c r="K147" t="s">
        <v>43</v>
      </c>
      <c r="L147" t="s">
        <v>23</v>
      </c>
      <c r="M147" s="1">
        <v>0.25694444444444442</v>
      </c>
      <c r="N147" t="s">
        <v>44</v>
      </c>
      <c r="O147" s="1">
        <v>0.27430555555555558</v>
      </c>
      <c r="P147" t="s">
        <v>276</v>
      </c>
      <c r="Q147">
        <v>7113</v>
      </c>
      <c r="S147" t="s">
        <v>226</v>
      </c>
    </row>
    <row r="148" spans="1:19" x14ac:dyDescent="0.2">
      <c r="A148" t="s">
        <v>20</v>
      </c>
      <c r="B148" t="s">
        <v>81</v>
      </c>
      <c r="C148" t="s">
        <v>18</v>
      </c>
      <c r="D148" s="15">
        <v>45664</v>
      </c>
      <c r="E148" s="15">
        <v>45711</v>
      </c>
      <c r="G148" t="s">
        <v>45</v>
      </c>
      <c r="H148">
        <v>22.07</v>
      </c>
      <c r="I148" t="s">
        <v>46</v>
      </c>
      <c r="J148">
        <v>1</v>
      </c>
      <c r="K148" t="s">
        <v>43</v>
      </c>
      <c r="L148" t="s">
        <v>44</v>
      </c>
      <c r="M148" s="1">
        <v>0.27430555555555558</v>
      </c>
      <c r="N148" t="s">
        <v>47</v>
      </c>
      <c r="O148" s="1">
        <v>0.31041666666666667</v>
      </c>
      <c r="P148" t="s">
        <v>276</v>
      </c>
      <c r="Q148">
        <v>7113</v>
      </c>
      <c r="R148">
        <v>12</v>
      </c>
      <c r="S148" t="s">
        <v>274</v>
      </c>
    </row>
    <row r="149" spans="1:19" x14ac:dyDescent="0.2">
      <c r="A149" t="s">
        <v>20</v>
      </c>
      <c r="B149" t="s">
        <v>81</v>
      </c>
      <c r="C149" t="s">
        <v>18</v>
      </c>
      <c r="D149" s="15">
        <v>45664</v>
      </c>
      <c r="E149" s="15">
        <v>45711</v>
      </c>
      <c r="G149" t="s">
        <v>45</v>
      </c>
      <c r="H149">
        <v>22.085999999999999</v>
      </c>
      <c r="I149" t="s">
        <v>46</v>
      </c>
      <c r="J149">
        <v>2</v>
      </c>
      <c r="K149" t="s">
        <v>43</v>
      </c>
      <c r="L149" t="s">
        <v>48</v>
      </c>
      <c r="M149" s="1">
        <v>0.31597222222222221</v>
      </c>
      <c r="N149" t="s">
        <v>44</v>
      </c>
      <c r="O149" s="1">
        <v>0.35069444444444442</v>
      </c>
      <c r="P149" t="s">
        <v>276</v>
      </c>
      <c r="Q149">
        <v>7113</v>
      </c>
      <c r="R149">
        <v>12</v>
      </c>
      <c r="S149" t="s">
        <v>274</v>
      </c>
    </row>
    <row r="150" spans="1:19" x14ac:dyDescent="0.2">
      <c r="A150" t="s">
        <v>20</v>
      </c>
      <c r="B150" t="s">
        <v>81</v>
      </c>
      <c r="C150" t="s">
        <v>18</v>
      </c>
      <c r="D150" s="15">
        <v>45664</v>
      </c>
      <c r="E150" s="15">
        <v>45711</v>
      </c>
      <c r="G150" t="s">
        <v>45</v>
      </c>
      <c r="H150">
        <v>22.07</v>
      </c>
      <c r="I150" t="s">
        <v>46</v>
      </c>
      <c r="J150">
        <v>1</v>
      </c>
      <c r="K150" t="s">
        <v>43</v>
      </c>
      <c r="L150" t="s">
        <v>44</v>
      </c>
      <c r="M150" s="1">
        <v>0.3576388888888889</v>
      </c>
      <c r="N150" t="s">
        <v>47</v>
      </c>
      <c r="O150" s="1">
        <v>0.39374999999999999</v>
      </c>
      <c r="P150" t="s">
        <v>276</v>
      </c>
      <c r="Q150">
        <v>7113</v>
      </c>
      <c r="R150">
        <v>12</v>
      </c>
      <c r="S150" t="s">
        <v>274</v>
      </c>
    </row>
    <row r="151" spans="1:19" x14ac:dyDescent="0.2">
      <c r="A151" t="s">
        <v>20</v>
      </c>
      <c r="B151" t="s">
        <v>81</v>
      </c>
      <c r="C151" t="s">
        <v>18</v>
      </c>
      <c r="D151" s="15">
        <v>45664</v>
      </c>
      <c r="E151" s="15">
        <v>45711</v>
      </c>
      <c r="G151" t="s">
        <v>45</v>
      </c>
      <c r="H151">
        <v>22.085999999999999</v>
      </c>
      <c r="I151" t="s">
        <v>46</v>
      </c>
      <c r="J151">
        <v>2</v>
      </c>
      <c r="K151" t="s">
        <v>43</v>
      </c>
      <c r="L151" t="s">
        <v>48</v>
      </c>
      <c r="M151" s="1">
        <v>0.39930555555555558</v>
      </c>
      <c r="N151" t="s">
        <v>44</v>
      </c>
      <c r="O151" s="1">
        <v>0.43402777777777779</v>
      </c>
      <c r="P151" t="s">
        <v>276</v>
      </c>
      <c r="Q151">
        <v>7113</v>
      </c>
      <c r="R151">
        <v>12</v>
      </c>
      <c r="S151" t="s">
        <v>274</v>
      </c>
    </row>
    <row r="152" spans="1:19" x14ac:dyDescent="0.2">
      <c r="A152" t="s">
        <v>20</v>
      </c>
      <c r="B152" t="s">
        <v>81</v>
      </c>
      <c r="C152" t="s">
        <v>18</v>
      </c>
      <c r="D152" s="15">
        <v>45664</v>
      </c>
      <c r="E152" s="15">
        <v>45711</v>
      </c>
      <c r="G152" t="s">
        <v>45</v>
      </c>
      <c r="H152">
        <v>22.07</v>
      </c>
      <c r="I152" t="s">
        <v>46</v>
      </c>
      <c r="J152">
        <v>1</v>
      </c>
      <c r="K152" t="s">
        <v>43</v>
      </c>
      <c r="L152" t="s">
        <v>44</v>
      </c>
      <c r="M152" s="1">
        <v>0.44097222222222221</v>
      </c>
      <c r="N152" t="s">
        <v>47</v>
      </c>
      <c r="O152" s="1">
        <v>0.47708333333333336</v>
      </c>
      <c r="P152" t="s">
        <v>276</v>
      </c>
      <c r="Q152" t="s">
        <v>82</v>
      </c>
      <c r="R152">
        <v>12</v>
      </c>
      <c r="S152" t="s">
        <v>274</v>
      </c>
    </row>
    <row r="153" spans="1:19" x14ac:dyDescent="0.2">
      <c r="A153" t="s">
        <v>20</v>
      </c>
      <c r="B153" t="s">
        <v>81</v>
      </c>
      <c r="C153" t="s">
        <v>18</v>
      </c>
      <c r="D153" s="15">
        <v>45664</v>
      </c>
      <c r="E153" s="15">
        <v>45711</v>
      </c>
      <c r="G153" t="s">
        <v>45</v>
      </c>
      <c r="H153">
        <v>22.085999999999999</v>
      </c>
      <c r="I153" t="s">
        <v>46</v>
      </c>
      <c r="J153">
        <v>2</v>
      </c>
      <c r="K153" t="s">
        <v>43</v>
      </c>
      <c r="L153" t="s">
        <v>48</v>
      </c>
      <c r="M153" s="1">
        <v>0.4826388888888889</v>
      </c>
      <c r="N153" t="s">
        <v>44</v>
      </c>
      <c r="O153" s="1">
        <v>0.51736111111111116</v>
      </c>
      <c r="P153" t="s">
        <v>276</v>
      </c>
      <c r="Q153">
        <v>7203</v>
      </c>
      <c r="R153">
        <v>12</v>
      </c>
      <c r="S153" t="s">
        <v>274</v>
      </c>
    </row>
    <row r="154" spans="1:19" x14ac:dyDescent="0.2">
      <c r="A154" t="s">
        <v>20</v>
      </c>
      <c r="B154" t="s">
        <v>81</v>
      </c>
      <c r="C154" t="s">
        <v>18</v>
      </c>
      <c r="D154" s="15">
        <v>45664</v>
      </c>
      <c r="E154" s="15">
        <v>45711</v>
      </c>
      <c r="G154" t="s">
        <v>45</v>
      </c>
      <c r="H154">
        <v>22.07</v>
      </c>
      <c r="I154" t="s">
        <v>46</v>
      </c>
      <c r="J154">
        <v>1</v>
      </c>
      <c r="K154" t="s">
        <v>43</v>
      </c>
      <c r="L154" t="s">
        <v>44</v>
      </c>
      <c r="M154" s="1">
        <v>0.52430555555555558</v>
      </c>
      <c r="N154" t="s">
        <v>47</v>
      </c>
      <c r="O154" s="1">
        <v>0.56041666666666667</v>
      </c>
      <c r="P154" t="s">
        <v>276</v>
      </c>
      <c r="Q154">
        <v>7203</v>
      </c>
      <c r="R154">
        <v>12</v>
      </c>
      <c r="S154" t="s">
        <v>274</v>
      </c>
    </row>
    <row r="155" spans="1:19" x14ac:dyDescent="0.2">
      <c r="A155" t="s">
        <v>20</v>
      </c>
      <c r="B155" t="s">
        <v>81</v>
      </c>
      <c r="C155" t="s">
        <v>18</v>
      </c>
      <c r="D155" s="15">
        <v>45664</v>
      </c>
      <c r="E155" s="15">
        <v>45711</v>
      </c>
      <c r="G155" t="s">
        <v>45</v>
      </c>
      <c r="H155">
        <v>22.085999999999999</v>
      </c>
      <c r="I155" t="s">
        <v>46</v>
      </c>
      <c r="J155">
        <v>2</v>
      </c>
      <c r="K155" t="s">
        <v>43</v>
      </c>
      <c r="L155" t="s">
        <v>48</v>
      </c>
      <c r="M155" s="1">
        <v>0.56597222222222221</v>
      </c>
      <c r="N155" t="s">
        <v>44</v>
      </c>
      <c r="O155" s="1">
        <v>0.60069444444444442</v>
      </c>
      <c r="P155" t="s">
        <v>276</v>
      </c>
      <c r="Q155">
        <v>7203</v>
      </c>
      <c r="R155">
        <v>12</v>
      </c>
      <c r="S155" t="s">
        <v>274</v>
      </c>
    </row>
    <row r="156" spans="1:19" x14ac:dyDescent="0.2">
      <c r="A156" t="s">
        <v>20</v>
      </c>
      <c r="B156" t="s">
        <v>81</v>
      </c>
      <c r="C156" t="s">
        <v>18</v>
      </c>
      <c r="D156" s="15">
        <v>45664</v>
      </c>
      <c r="E156" s="15">
        <v>45711</v>
      </c>
      <c r="G156" t="s">
        <v>45</v>
      </c>
      <c r="H156">
        <v>22.07</v>
      </c>
      <c r="I156" t="s">
        <v>46</v>
      </c>
      <c r="J156">
        <v>1</v>
      </c>
      <c r="K156" t="s">
        <v>43</v>
      </c>
      <c r="L156" t="s">
        <v>44</v>
      </c>
      <c r="M156" s="1">
        <v>0.60763888888888884</v>
      </c>
      <c r="N156" t="s">
        <v>47</v>
      </c>
      <c r="O156" s="1">
        <v>0.64375000000000004</v>
      </c>
      <c r="P156" t="s">
        <v>276</v>
      </c>
      <c r="Q156">
        <v>7203</v>
      </c>
      <c r="R156">
        <v>12</v>
      </c>
      <c r="S156" t="s">
        <v>274</v>
      </c>
    </row>
    <row r="157" spans="1:19" x14ac:dyDescent="0.2">
      <c r="A157" t="s">
        <v>20</v>
      </c>
      <c r="B157" t="s">
        <v>81</v>
      </c>
      <c r="C157" t="s">
        <v>18</v>
      </c>
      <c r="D157" s="15">
        <v>45664</v>
      </c>
      <c r="E157" s="15">
        <v>45711</v>
      </c>
      <c r="H157">
        <v>9</v>
      </c>
      <c r="K157" t="s">
        <v>43</v>
      </c>
      <c r="L157" t="s">
        <v>47</v>
      </c>
      <c r="M157" s="1">
        <v>0.64375000000000004</v>
      </c>
      <c r="N157" t="s">
        <v>23</v>
      </c>
      <c r="O157" s="1">
        <v>0.65416666666666667</v>
      </c>
      <c r="P157" t="s">
        <v>276</v>
      </c>
      <c r="Q157">
        <v>7203</v>
      </c>
      <c r="S157" t="s">
        <v>274</v>
      </c>
    </row>
    <row r="158" spans="1:19" x14ac:dyDescent="0.2">
      <c r="A158" t="s">
        <v>20</v>
      </c>
      <c r="B158" t="s">
        <v>81</v>
      </c>
      <c r="C158" t="s">
        <v>18</v>
      </c>
      <c r="D158" s="15">
        <v>45664</v>
      </c>
      <c r="E158" s="15">
        <v>45711</v>
      </c>
      <c r="H158">
        <v>2.7</v>
      </c>
      <c r="K158" t="s">
        <v>43</v>
      </c>
      <c r="L158" t="s">
        <v>23</v>
      </c>
      <c r="M158" s="1">
        <v>0.71527777777777779</v>
      </c>
      <c r="N158" t="s">
        <v>51</v>
      </c>
      <c r="O158" s="1">
        <v>0.71875</v>
      </c>
      <c r="P158" t="s">
        <v>276</v>
      </c>
      <c r="Q158">
        <v>7206</v>
      </c>
      <c r="S158" t="s">
        <v>274</v>
      </c>
    </row>
    <row r="159" spans="1:19" x14ac:dyDescent="0.2">
      <c r="A159" t="s">
        <v>20</v>
      </c>
      <c r="B159" t="s">
        <v>81</v>
      </c>
      <c r="C159" t="s">
        <v>18</v>
      </c>
      <c r="D159" s="15">
        <v>45664</v>
      </c>
      <c r="E159" s="15">
        <v>45711</v>
      </c>
      <c r="G159" t="s">
        <v>45</v>
      </c>
      <c r="H159">
        <v>19.007000000000001</v>
      </c>
      <c r="I159" t="s">
        <v>52</v>
      </c>
      <c r="J159">
        <v>1</v>
      </c>
      <c r="K159" t="s">
        <v>43</v>
      </c>
      <c r="L159" t="s">
        <v>51</v>
      </c>
      <c r="M159" s="1">
        <v>0.71875</v>
      </c>
      <c r="N159" t="s">
        <v>53</v>
      </c>
      <c r="O159" s="1">
        <v>0.75416666666666665</v>
      </c>
      <c r="P159" t="s">
        <v>276</v>
      </c>
      <c r="Q159">
        <v>7206</v>
      </c>
      <c r="R159">
        <v>12</v>
      </c>
      <c r="S159" t="s">
        <v>274</v>
      </c>
    </row>
    <row r="160" spans="1:19" x14ac:dyDescent="0.2">
      <c r="A160" t="s">
        <v>20</v>
      </c>
      <c r="B160" t="s">
        <v>81</v>
      </c>
      <c r="C160" t="s">
        <v>18</v>
      </c>
      <c r="D160" s="15">
        <v>45664</v>
      </c>
      <c r="E160" s="15">
        <v>45711</v>
      </c>
      <c r="G160" t="s">
        <v>45</v>
      </c>
      <c r="H160">
        <v>17.852</v>
      </c>
      <c r="I160" t="s">
        <v>52</v>
      </c>
      <c r="J160">
        <v>2</v>
      </c>
      <c r="K160" t="s">
        <v>43</v>
      </c>
      <c r="L160" t="s">
        <v>53</v>
      </c>
      <c r="M160" s="1">
        <v>0.76388888888888884</v>
      </c>
      <c r="N160" t="s">
        <v>51</v>
      </c>
      <c r="O160" s="1">
        <v>0.79513888888888884</v>
      </c>
      <c r="P160" t="s">
        <v>276</v>
      </c>
      <c r="Q160">
        <v>7206</v>
      </c>
      <c r="R160">
        <v>12</v>
      </c>
      <c r="S160" t="s">
        <v>274</v>
      </c>
    </row>
    <row r="161" spans="1:19" x14ac:dyDescent="0.2">
      <c r="A161" t="s">
        <v>20</v>
      </c>
      <c r="B161" t="s">
        <v>81</v>
      </c>
      <c r="C161" t="s">
        <v>18</v>
      </c>
      <c r="D161" s="15">
        <v>45664</v>
      </c>
      <c r="E161" s="15">
        <v>45711</v>
      </c>
      <c r="G161" t="s">
        <v>45</v>
      </c>
      <c r="H161">
        <v>19.007000000000001</v>
      </c>
      <c r="I161" t="s">
        <v>52</v>
      </c>
      <c r="J161">
        <v>1</v>
      </c>
      <c r="K161" t="s">
        <v>43</v>
      </c>
      <c r="L161" t="s">
        <v>51</v>
      </c>
      <c r="M161" s="1">
        <v>0.80208333333333337</v>
      </c>
      <c r="N161" t="s">
        <v>53</v>
      </c>
      <c r="O161" s="1">
        <v>0.83750000000000002</v>
      </c>
      <c r="P161" t="s">
        <v>276</v>
      </c>
      <c r="Q161">
        <v>7206</v>
      </c>
      <c r="R161">
        <v>12</v>
      </c>
      <c r="S161" t="s">
        <v>274</v>
      </c>
    </row>
    <row r="162" spans="1:19" x14ac:dyDescent="0.2">
      <c r="A162" t="s">
        <v>20</v>
      </c>
      <c r="B162" t="s">
        <v>81</v>
      </c>
      <c r="C162" t="s">
        <v>18</v>
      </c>
      <c r="D162" s="15">
        <v>45664</v>
      </c>
      <c r="E162" s="15">
        <v>45711</v>
      </c>
      <c r="G162" t="s">
        <v>45</v>
      </c>
      <c r="H162">
        <v>19.308</v>
      </c>
      <c r="I162" t="s">
        <v>52</v>
      </c>
      <c r="J162">
        <v>2</v>
      </c>
      <c r="K162" t="s">
        <v>43</v>
      </c>
      <c r="L162" t="s">
        <v>53</v>
      </c>
      <c r="M162" s="1">
        <v>0.84722222222222221</v>
      </c>
      <c r="N162" t="s">
        <v>51</v>
      </c>
      <c r="O162" s="1">
        <v>0.88194444444444442</v>
      </c>
      <c r="P162" t="s">
        <v>276</v>
      </c>
      <c r="Q162">
        <v>7206</v>
      </c>
      <c r="R162">
        <v>12</v>
      </c>
      <c r="S162" t="s">
        <v>274</v>
      </c>
    </row>
    <row r="163" spans="1:19" x14ac:dyDescent="0.2">
      <c r="A163" t="s">
        <v>20</v>
      </c>
      <c r="B163" t="s">
        <v>81</v>
      </c>
      <c r="C163" t="s">
        <v>18</v>
      </c>
      <c r="D163" s="15">
        <v>45664</v>
      </c>
      <c r="E163" s="15">
        <v>45711</v>
      </c>
      <c r="G163" t="s">
        <v>45</v>
      </c>
      <c r="H163">
        <v>19.007000000000001</v>
      </c>
      <c r="I163" t="s">
        <v>52</v>
      </c>
      <c r="J163">
        <v>1</v>
      </c>
      <c r="K163" t="s">
        <v>43</v>
      </c>
      <c r="L163" t="s">
        <v>51</v>
      </c>
      <c r="M163" s="1">
        <v>0.88541666666666663</v>
      </c>
      <c r="N163" t="s">
        <v>53</v>
      </c>
      <c r="O163" s="1">
        <v>0.92013888888888884</v>
      </c>
      <c r="P163" t="s">
        <v>276</v>
      </c>
      <c r="Q163">
        <v>7235</v>
      </c>
      <c r="R163">
        <v>12</v>
      </c>
      <c r="S163" t="s">
        <v>274</v>
      </c>
    </row>
    <row r="164" spans="1:19" x14ac:dyDescent="0.2">
      <c r="A164" t="s">
        <v>20</v>
      </c>
      <c r="B164" t="s">
        <v>81</v>
      </c>
      <c r="C164" t="s">
        <v>18</v>
      </c>
      <c r="D164" s="15">
        <v>45664</v>
      </c>
      <c r="E164" s="15">
        <v>45711</v>
      </c>
      <c r="G164" t="s">
        <v>45</v>
      </c>
      <c r="H164">
        <v>19.308</v>
      </c>
      <c r="I164" t="s">
        <v>52</v>
      </c>
      <c r="J164">
        <v>2</v>
      </c>
      <c r="K164" t="s">
        <v>43</v>
      </c>
      <c r="L164" t="s">
        <v>53</v>
      </c>
      <c r="M164" s="1">
        <v>0.93055555555555558</v>
      </c>
      <c r="N164" t="s">
        <v>51</v>
      </c>
      <c r="O164" s="1">
        <v>0.96180555555555558</v>
      </c>
      <c r="P164" t="s">
        <v>276</v>
      </c>
      <c r="Q164">
        <v>7235</v>
      </c>
      <c r="R164">
        <v>12</v>
      </c>
      <c r="S164" t="s">
        <v>274</v>
      </c>
    </row>
    <row r="165" spans="1:19" x14ac:dyDescent="0.2">
      <c r="A165" t="s">
        <v>20</v>
      </c>
      <c r="B165" t="s">
        <v>81</v>
      </c>
      <c r="C165" t="s">
        <v>18</v>
      </c>
      <c r="D165" s="15">
        <v>45664</v>
      </c>
      <c r="E165" s="15">
        <v>45711</v>
      </c>
      <c r="G165" t="s">
        <v>45</v>
      </c>
      <c r="H165">
        <v>19.007000000000001</v>
      </c>
      <c r="I165" t="s">
        <v>52</v>
      </c>
      <c r="J165">
        <v>1</v>
      </c>
      <c r="K165" t="s">
        <v>43</v>
      </c>
      <c r="L165" t="s">
        <v>51</v>
      </c>
      <c r="M165" s="1">
        <v>0.96875</v>
      </c>
      <c r="N165" t="s">
        <v>53</v>
      </c>
      <c r="O165" s="2">
        <v>1.0034722222222223</v>
      </c>
      <c r="P165" t="s">
        <v>276</v>
      </c>
      <c r="Q165">
        <v>7235</v>
      </c>
      <c r="R165">
        <v>12</v>
      </c>
      <c r="S165" t="s">
        <v>274</v>
      </c>
    </row>
    <row r="166" spans="1:19" x14ac:dyDescent="0.2">
      <c r="A166" t="s">
        <v>20</v>
      </c>
      <c r="B166" t="s">
        <v>81</v>
      </c>
      <c r="C166" t="s">
        <v>18</v>
      </c>
      <c r="D166" s="15">
        <v>45664</v>
      </c>
      <c r="E166" s="15">
        <v>45711</v>
      </c>
      <c r="G166" t="s">
        <v>45</v>
      </c>
      <c r="H166">
        <v>21.001999999999999</v>
      </c>
      <c r="I166" t="s">
        <v>52</v>
      </c>
      <c r="J166">
        <v>2</v>
      </c>
      <c r="K166" t="s">
        <v>43</v>
      </c>
      <c r="L166" t="s">
        <v>53</v>
      </c>
      <c r="M166" s="2">
        <v>1.0138888888888888</v>
      </c>
      <c r="N166" t="s">
        <v>83</v>
      </c>
      <c r="O166" s="2">
        <v>1.0465277777777777</v>
      </c>
      <c r="P166" t="s">
        <v>276</v>
      </c>
      <c r="Q166">
        <v>7235</v>
      </c>
      <c r="R166">
        <v>12</v>
      </c>
      <c r="S166" t="s">
        <v>274</v>
      </c>
    </row>
    <row r="167" spans="1:19" x14ac:dyDescent="0.2">
      <c r="A167" t="s">
        <v>20</v>
      </c>
      <c r="B167" t="s">
        <v>81</v>
      </c>
      <c r="C167" t="s">
        <v>18</v>
      </c>
      <c r="D167" s="15">
        <v>45664</v>
      </c>
      <c r="E167" s="15">
        <v>45711</v>
      </c>
      <c r="H167">
        <v>2.4</v>
      </c>
      <c r="K167" t="s">
        <v>43</v>
      </c>
      <c r="L167" t="s">
        <v>83</v>
      </c>
      <c r="M167" s="2">
        <v>1.0465277777777777</v>
      </c>
      <c r="N167" t="s">
        <v>23</v>
      </c>
      <c r="O167" s="2">
        <v>1.05</v>
      </c>
      <c r="P167" t="s">
        <v>276</v>
      </c>
      <c r="Q167">
        <v>7235</v>
      </c>
      <c r="S167" t="s">
        <v>232</v>
      </c>
    </row>
    <row r="168" spans="1:19" x14ac:dyDescent="0.2">
      <c r="A168" t="s">
        <v>20</v>
      </c>
      <c r="B168" t="s">
        <v>84</v>
      </c>
      <c r="C168" t="s">
        <v>18</v>
      </c>
      <c r="D168" s="15">
        <v>45664</v>
      </c>
      <c r="E168" s="15">
        <v>45711</v>
      </c>
      <c r="H168">
        <v>9</v>
      </c>
      <c r="K168" t="s">
        <v>43</v>
      </c>
      <c r="L168" t="s">
        <v>23</v>
      </c>
      <c r="M168" s="1">
        <v>0.26041666666666669</v>
      </c>
      <c r="N168" t="s">
        <v>48</v>
      </c>
      <c r="O168" s="1">
        <v>0.27430555555555558</v>
      </c>
      <c r="P168" t="s">
        <v>276</v>
      </c>
      <c r="Q168">
        <v>7114</v>
      </c>
      <c r="S168" t="s">
        <v>228</v>
      </c>
    </row>
    <row r="169" spans="1:19" x14ac:dyDescent="0.2">
      <c r="A169" t="s">
        <v>20</v>
      </c>
      <c r="B169" t="s">
        <v>84</v>
      </c>
      <c r="C169" t="s">
        <v>18</v>
      </c>
      <c r="D169" s="15">
        <v>45664</v>
      </c>
      <c r="E169" s="15">
        <v>45711</v>
      </c>
      <c r="G169" t="s">
        <v>45</v>
      </c>
      <c r="H169">
        <v>22.085999999999999</v>
      </c>
      <c r="I169" t="s">
        <v>46</v>
      </c>
      <c r="J169">
        <v>2</v>
      </c>
      <c r="K169" t="s">
        <v>43</v>
      </c>
      <c r="L169" t="s">
        <v>48</v>
      </c>
      <c r="M169" s="1">
        <v>0.27430555555555558</v>
      </c>
      <c r="N169" t="s">
        <v>44</v>
      </c>
      <c r="O169" s="1">
        <v>0.30902777777777779</v>
      </c>
      <c r="P169" t="s">
        <v>276</v>
      </c>
      <c r="Q169">
        <v>7114</v>
      </c>
      <c r="R169">
        <v>12</v>
      </c>
      <c r="S169" t="s">
        <v>274</v>
      </c>
    </row>
    <row r="170" spans="1:19" x14ac:dyDescent="0.2">
      <c r="A170" t="s">
        <v>20</v>
      </c>
      <c r="B170" t="s">
        <v>84</v>
      </c>
      <c r="C170" t="s">
        <v>18</v>
      </c>
      <c r="D170" s="15">
        <v>45664</v>
      </c>
      <c r="E170" s="15">
        <v>45711</v>
      </c>
      <c r="G170" t="s">
        <v>45</v>
      </c>
      <c r="H170">
        <v>22.07</v>
      </c>
      <c r="I170" t="s">
        <v>46</v>
      </c>
      <c r="J170">
        <v>1</v>
      </c>
      <c r="K170" t="s">
        <v>43</v>
      </c>
      <c r="L170" t="s">
        <v>44</v>
      </c>
      <c r="M170" s="1">
        <v>0.31597222222222221</v>
      </c>
      <c r="N170" t="s">
        <v>47</v>
      </c>
      <c r="O170" s="1">
        <v>0.35208333333333336</v>
      </c>
      <c r="P170" t="s">
        <v>276</v>
      </c>
      <c r="Q170">
        <v>7114</v>
      </c>
      <c r="R170">
        <v>12</v>
      </c>
      <c r="S170" t="s">
        <v>274</v>
      </c>
    </row>
    <row r="171" spans="1:19" x14ac:dyDescent="0.2">
      <c r="A171" t="s">
        <v>20</v>
      </c>
      <c r="B171" t="s">
        <v>84</v>
      </c>
      <c r="C171" t="s">
        <v>18</v>
      </c>
      <c r="D171" s="15">
        <v>45664</v>
      </c>
      <c r="E171" s="15">
        <v>45711</v>
      </c>
      <c r="G171" t="s">
        <v>45</v>
      </c>
      <c r="H171">
        <v>22.085999999999999</v>
      </c>
      <c r="I171" t="s">
        <v>46</v>
      </c>
      <c r="J171">
        <v>2</v>
      </c>
      <c r="K171" t="s">
        <v>43</v>
      </c>
      <c r="L171" t="s">
        <v>48</v>
      </c>
      <c r="M171" s="1">
        <v>0.3576388888888889</v>
      </c>
      <c r="N171" t="s">
        <v>44</v>
      </c>
      <c r="O171" s="1">
        <v>0.3923611111111111</v>
      </c>
      <c r="P171" t="s">
        <v>276</v>
      </c>
      <c r="Q171">
        <v>7114</v>
      </c>
      <c r="R171">
        <v>12</v>
      </c>
      <c r="S171" t="s">
        <v>274</v>
      </c>
    </row>
    <row r="172" spans="1:19" x14ac:dyDescent="0.2">
      <c r="A172" t="s">
        <v>20</v>
      </c>
      <c r="B172" t="s">
        <v>84</v>
      </c>
      <c r="C172" t="s">
        <v>18</v>
      </c>
      <c r="D172" s="15">
        <v>45664</v>
      </c>
      <c r="E172" s="15">
        <v>45711</v>
      </c>
      <c r="G172" t="s">
        <v>45</v>
      </c>
      <c r="H172">
        <v>22.07</v>
      </c>
      <c r="I172" t="s">
        <v>46</v>
      </c>
      <c r="J172">
        <v>1</v>
      </c>
      <c r="K172" t="s">
        <v>43</v>
      </c>
      <c r="L172" t="s">
        <v>44</v>
      </c>
      <c r="M172" s="1">
        <v>0.39930555555555558</v>
      </c>
      <c r="N172" t="s">
        <v>47</v>
      </c>
      <c r="O172" s="1">
        <v>0.43541666666666667</v>
      </c>
      <c r="P172" t="s">
        <v>276</v>
      </c>
      <c r="Q172" t="s">
        <v>85</v>
      </c>
      <c r="R172">
        <v>12</v>
      </c>
      <c r="S172" t="s">
        <v>274</v>
      </c>
    </row>
    <row r="173" spans="1:19" x14ac:dyDescent="0.2">
      <c r="A173" t="s">
        <v>20</v>
      </c>
      <c r="B173" t="s">
        <v>84</v>
      </c>
      <c r="C173" t="s">
        <v>18</v>
      </c>
      <c r="D173" s="15">
        <v>45664</v>
      </c>
      <c r="E173" s="15">
        <v>45711</v>
      </c>
      <c r="G173" t="s">
        <v>45</v>
      </c>
      <c r="H173">
        <v>22.085999999999999</v>
      </c>
      <c r="I173" t="s">
        <v>46</v>
      </c>
      <c r="J173">
        <v>2</v>
      </c>
      <c r="K173" t="s">
        <v>43</v>
      </c>
      <c r="L173" t="s">
        <v>48</v>
      </c>
      <c r="M173" s="1">
        <v>0.44097222222222221</v>
      </c>
      <c r="N173" t="s">
        <v>44</v>
      </c>
      <c r="O173" s="1">
        <v>0.47569444444444442</v>
      </c>
      <c r="P173" t="s">
        <v>276</v>
      </c>
      <c r="Q173">
        <v>7116</v>
      </c>
      <c r="R173">
        <v>12</v>
      </c>
      <c r="S173" t="s">
        <v>274</v>
      </c>
    </row>
    <row r="174" spans="1:19" x14ac:dyDescent="0.2">
      <c r="A174" t="s">
        <v>20</v>
      </c>
      <c r="B174" t="s">
        <v>84</v>
      </c>
      <c r="C174" t="s">
        <v>18</v>
      </c>
      <c r="D174" s="15">
        <v>45664</v>
      </c>
      <c r="E174" s="15">
        <v>45711</v>
      </c>
      <c r="G174" t="s">
        <v>45</v>
      </c>
      <c r="H174">
        <v>22.07</v>
      </c>
      <c r="I174" t="s">
        <v>46</v>
      </c>
      <c r="J174">
        <v>1</v>
      </c>
      <c r="K174" t="s">
        <v>43</v>
      </c>
      <c r="L174" t="s">
        <v>44</v>
      </c>
      <c r="M174" s="1">
        <v>0.4826388888888889</v>
      </c>
      <c r="N174" t="s">
        <v>47</v>
      </c>
      <c r="O174" s="1">
        <v>0.51875000000000004</v>
      </c>
      <c r="P174" t="s">
        <v>276</v>
      </c>
      <c r="Q174">
        <v>7116</v>
      </c>
      <c r="R174">
        <v>12</v>
      </c>
      <c r="S174" t="s">
        <v>274</v>
      </c>
    </row>
    <row r="175" spans="1:19" x14ac:dyDescent="0.2">
      <c r="A175" t="s">
        <v>20</v>
      </c>
      <c r="B175" t="s">
        <v>84</v>
      </c>
      <c r="C175" t="s">
        <v>18</v>
      </c>
      <c r="D175" s="15">
        <v>45664</v>
      </c>
      <c r="E175" s="15">
        <v>45711</v>
      </c>
      <c r="G175" t="s">
        <v>45</v>
      </c>
      <c r="H175">
        <v>22.085999999999999</v>
      </c>
      <c r="I175" t="s">
        <v>46</v>
      </c>
      <c r="J175">
        <v>2</v>
      </c>
      <c r="K175" t="s">
        <v>43</v>
      </c>
      <c r="L175" t="s">
        <v>48</v>
      </c>
      <c r="M175" s="1">
        <v>0.52430555555555558</v>
      </c>
      <c r="N175" t="s">
        <v>44</v>
      </c>
      <c r="O175" s="1">
        <v>0.55902777777777779</v>
      </c>
      <c r="P175" t="s">
        <v>276</v>
      </c>
      <c r="Q175">
        <v>7116</v>
      </c>
      <c r="R175">
        <v>12</v>
      </c>
      <c r="S175" t="s">
        <v>274</v>
      </c>
    </row>
    <row r="176" spans="1:19" x14ac:dyDescent="0.2">
      <c r="A176" t="s">
        <v>20</v>
      </c>
      <c r="B176" t="s">
        <v>84</v>
      </c>
      <c r="C176" t="s">
        <v>18</v>
      </c>
      <c r="D176" s="15">
        <v>45664</v>
      </c>
      <c r="E176" s="15">
        <v>45711</v>
      </c>
      <c r="G176" t="s">
        <v>45</v>
      </c>
      <c r="H176">
        <v>22.07</v>
      </c>
      <c r="I176" t="s">
        <v>46</v>
      </c>
      <c r="J176">
        <v>1</v>
      </c>
      <c r="K176" t="s">
        <v>43</v>
      </c>
      <c r="L176" t="s">
        <v>44</v>
      </c>
      <c r="M176" s="1">
        <v>0.56597222222222221</v>
      </c>
      <c r="N176" t="s">
        <v>47</v>
      </c>
      <c r="O176" s="1">
        <v>0.6020833333333333</v>
      </c>
      <c r="P176" t="s">
        <v>276</v>
      </c>
      <c r="Q176">
        <v>7116</v>
      </c>
      <c r="R176">
        <v>12</v>
      </c>
      <c r="S176" t="s">
        <v>274</v>
      </c>
    </row>
    <row r="177" spans="1:19" x14ac:dyDescent="0.2">
      <c r="A177" t="s">
        <v>20</v>
      </c>
      <c r="B177" t="s">
        <v>84</v>
      </c>
      <c r="C177" t="s">
        <v>18</v>
      </c>
      <c r="D177" s="15">
        <v>45664</v>
      </c>
      <c r="E177" s="15">
        <v>45711</v>
      </c>
      <c r="H177">
        <v>9</v>
      </c>
      <c r="K177" t="s">
        <v>43</v>
      </c>
      <c r="L177" t="s">
        <v>47</v>
      </c>
      <c r="M177" s="1">
        <v>0.6020833333333333</v>
      </c>
      <c r="N177" t="s">
        <v>23</v>
      </c>
      <c r="O177" s="1">
        <v>0.61250000000000004</v>
      </c>
      <c r="P177" t="s">
        <v>276</v>
      </c>
      <c r="Q177">
        <v>7116</v>
      </c>
      <c r="S177" t="s">
        <v>274</v>
      </c>
    </row>
    <row r="178" spans="1:19" x14ac:dyDescent="0.2">
      <c r="A178" t="s">
        <v>20</v>
      </c>
      <c r="B178" t="s">
        <v>84</v>
      </c>
      <c r="C178" t="s">
        <v>18</v>
      </c>
      <c r="D178" s="15">
        <v>45664</v>
      </c>
      <c r="E178" s="15">
        <v>45711</v>
      </c>
      <c r="H178">
        <v>9</v>
      </c>
      <c r="K178" t="s">
        <v>43</v>
      </c>
      <c r="L178" t="s">
        <v>23</v>
      </c>
      <c r="M178" s="1">
        <v>0.65972222222222221</v>
      </c>
      <c r="N178" t="s">
        <v>48</v>
      </c>
      <c r="O178" s="1">
        <v>0.67013888888888884</v>
      </c>
      <c r="P178" t="s">
        <v>276</v>
      </c>
      <c r="Q178">
        <v>7220</v>
      </c>
      <c r="S178" t="s">
        <v>274</v>
      </c>
    </row>
    <row r="179" spans="1:19" x14ac:dyDescent="0.2">
      <c r="A179" t="s">
        <v>20</v>
      </c>
      <c r="B179" t="s">
        <v>84</v>
      </c>
      <c r="C179" t="s">
        <v>18</v>
      </c>
      <c r="D179" s="15">
        <v>45664</v>
      </c>
      <c r="E179" s="15">
        <v>45711</v>
      </c>
      <c r="G179" t="s">
        <v>45</v>
      </c>
      <c r="H179">
        <v>22.085999999999999</v>
      </c>
      <c r="I179" t="s">
        <v>46</v>
      </c>
      <c r="J179">
        <v>2</v>
      </c>
      <c r="K179" t="s">
        <v>43</v>
      </c>
      <c r="L179" t="s">
        <v>48</v>
      </c>
      <c r="M179" s="1">
        <v>0.67013888888888884</v>
      </c>
      <c r="N179" t="s">
        <v>44</v>
      </c>
      <c r="O179" s="1">
        <v>0.70486111111111116</v>
      </c>
      <c r="P179" t="s">
        <v>276</v>
      </c>
      <c r="Q179">
        <v>7220</v>
      </c>
      <c r="R179">
        <v>12</v>
      </c>
      <c r="S179" t="s">
        <v>274</v>
      </c>
    </row>
    <row r="180" spans="1:19" x14ac:dyDescent="0.2">
      <c r="A180" t="s">
        <v>20</v>
      </c>
      <c r="B180" t="s">
        <v>84</v>
      </c>
      <c r="C180" t="s">
        <v>18</v>
      </c>
      <c r="D180" s="15">
        <v>45664</v>
      </c>
      <c r="E180" s="15">
        <v>45711</v>
      </c>
      <c r="G180" t="s">
        <v>45</v>
      </c>
      <c r="H180">
        <v>22.07</v>
      </c>
      <c r="I180" t="s">
        <v>46</v>
      </c>
      <c r="J180">
        <v>1</v>
      </c>
      <c r="K180" t="s">
        <v>43</v>
      </c>
      <c r="L180" t="s">
        <v>44</v>
      </c>
      <c r="M180" s="1">
        <v>0.71180555555555558</v>
      </c>
      <c r="N180" t="s">
        <v>47</v>
      </c>
      <c r="O180" s="1">
        <v>0.74791666666666667</v>
      </c>
      <c r="P180" t="s">
        <v>276</v>
      </c>
      <c r="Q180" t="s">
        <v>86</v>
      </c>
      <c r="R180">
        <v>12</v>
      </c>
      <c r="S180" t="s">
        <v>274</v>
      </c>
    </row>
    <row r="181" spans="1:19" x14ac:dyDescent="0.2">
      <c r="A181" t="s">
        <v>20</v>
      </c>
      <c r="B181" t="s">
        <v>84</v>
      </c>
      <c r="C181" t="s">
        <v>18</v>
      </c>
      <c r="D181" s="15">
        <v>45664</v>
      </c>
      <c r="E181" s="15">
        <v>45711</v>
      </c>
      <c r="G181" t="s">
        <v>45</v>
      </c>
      <c r="H181">
        <v>22.085999999999999</v>
      </c>
      <c r="I181" t="s">
        <v>46</v>
      </c>
      <c r="J181">
        <v>2</v>
      </c>
      <c r="K181" t="s">
        <v>43</v>
      </c>
      <c r="L181" t="s">
        <v>48</v>
      </c>
      <c r="M181" s="1">
        <v>0.75347222222222221</v>
      </c>
      <c r="N181" t="s">
        <v>44</v>
      </c>
      <c r="O181" s="1">
        <v>0.78819444444444442</v>
      </c>
      <c r="P181" t="s">
        <v>276</v>
      </c>
      <c r="Q181">
        <v>7204</v>
      </c>
      <c r="R181">
        <v>12</v>
      </c>
      <c r="S181" t="s">
        <v>274</v>
      </c>
    </row>
    <row r="182" spans="1:19" x14ac:dyDescent="0.2">
      <c r="A182" t="s">
        <v>20</v>
      </c>
      <c r="B182" t="s">
        <v>84</v>
      </c>
      <c r="C182" t="s">
        <v>18</v>
      </c>
      <c r="D182" s="15">
        <v>45664</v>
      </c>
      <c r="E182" s="15">
        <v>45711</v>
      </c>
      <c r="G182" t="s">
        <v>45</v>
      </c>
      <c r="H182">
        <v>22.07</v>
      </c>
      <c r="I182" t="s">
        <v>46</v>
      </c>
      <c r="J182">
        <v>1</v>
      </c>
      <c r="K182" t="s">
        <v>43</v>
      </c>
      <c r="L182" t="s">
        <v>44</v>
      </c>
      <c r="M182" s="1">
        <v>0.79513888888888884</v>
      </c>
      <c r="N182" t="s">
        <v>47</v>
      </c>
      <c r="O182" s="1">
        <v>0.83125000000000004</v>
      </c>
      <c r="P182" t="s">
        <v>276</v>
      </c>
      <c r="Q182">
        <v>7204</v>
      </c>
      <c r="R182">
        <v>12</v>
      </c>
      <c r="S182" t="s">
        <v>274</v>
      </c>
    </row>
    <row r="183" spans="1:19" x14ac:dyDescent="0.2">
      <c r="A183" t="s">
        <v>20</v>
      </c>
      <c r="B183" t="s">
        <v>84</v>
      </c>
      <c r="C183" t="s">
        <v>18</v>
      </c>
      <c r="D183" s="15">
        <v>45664</v>
      </c>
      <c r="E183" s="15">
        <v>45711</v>
      </c>
      <c r="G183" t="s">
        <v>45</v>
      </c>
      <c r="H183">
        <v>22.085999999999999</v>
      </c>
      <c r="I183" t="s">
        <v>46</v>
      </c>
      <c r="J183">
        <v>2</v>
      </c>
      <c r="K183" t="s">
        <v>43</v>
      </c>
      <c r="L183" t="s">
        <v>48</v>
      </c>
      <c r="M183" s="1">
        <v>0.83680555555555558</v>
      </c>
      <c r="N183" t="s">
        <v>44</v>
      </c>
      <c r="O183" s="1">
        <v>0.87152777777777779</v>
      </c>
      <c r="P183" t="s">
        <v>276</v>
      </c>
      <c r="Q183">
        <v>7204</v>
      </c>
      <c r="R183">
        <v>12</v>
      </c>
      <c r="S183" t="s">
        <v>274</v>
      </c>
    </row>
    <row r="184" spans="1:19" x14ac:dyDescent="0.2">
      <c r="A184" t="s">
        <v>20</v>
      </c>
      <c r="B184" t="s">
        <v>84</v>
      </c>
      <c r="C184" t="s">
        <v>18</v>
      </c>
      <c r="D184" s="15">
        <v>45664</v>
      </c>
      <c r="E184" s="15">
        <v>45711</v>
      </c>
      <c r="G184" t="s">
        <v>45</v>
      </c>
      <c r="H184">
        <v>22.07</v>
      </c>
      <c r="I184" t="s">
        <v>46</v>
      </c>
      <c r="J184">
        <v>1</v>
      </c>
      <c r="K184" t="s">
        <v>43</v>
      </c>
      <c r="L184" t="s">
        <v>44</v>
      </c>
      <c r="M184" s="1">
        <v>0.87847222222222221</v>
      </c>
      <c r="N184" t="s">
        <v>47</v>
      </c>
      <c r="O184" s="1">
        <v>0.9145833333333333</v>
      </c>
      <c r="P184" t="s">
        <v>276</v>
      </c>
      <c r="Q184" t="s">
        <v>87</v>
      </c>
      <c r="R184">
        <v>12</v>
      </c>
      <c r="S184" t="s">
        <v>274</v>
      </c>
    </row>
    <row r="185" spans="1:19" x14ac:dyDescent="0.2">
      <c r="A185" t="s">
        <v>20</v>
      </c>
      <c r="B185" t="s">
        <v>84</v>
      </c>
      <c r="C185" t="s">
        <v>18</v>
      </c>
      <c r="D185" s="15">
        <v>45664</v>
      </c>
      <c r="E185" s="15">
        <v>45711</v>
      </c>
      <c r="G185" t="s">
        <v>45</v>
      </c>
      <c r="H185">
        <v>22.085999999999999</v>
      </c>
      <c r="I185" t="s">
        <v>46</v>
      </c>
      <c r="J185">
        <v>2</v>
      </c>
      <c r="K185" t="s">
        <v>43</v>
      </c>
      <c r="L185" t="s">
        <v>48</v>
      </c>
      <c r="M185" s="1">
        <v>0.92013888888888884</v>
      </c>
      <c r="N185" t="s">
        <v>44</v>
      </c>
      <c r="O185" s="1">
        <v>0.95486111111111116</v>
      </c>
      <c r="P185" t="s">
        <v>276</v>
      </c>
      <c r="Q185">
        <v>7223</v>
      </c>
      <c r="R185">
        <v>12</v>
      </c>
      <c r="S185" t="s">
        <v>274</v>
      </c>
    </row>
    <row r="186" spans="1:19" x14ac:dyDescent="0.2">
      <c r="A186" t="s">
        <v>20</v>
      </c>
      <c r="B186" t="s">
        <v>84</v>
      </c>
      <c r="C186" t="s">
        <v>18</v>
      </c>
      <c r="D186" s="15">
        <v>45664</v>
      </c>
      <c r="E186" s="15">
        <v>45711</v>
      </c>
      <c r="H186">
        <v>11.5</v>
      </c>
      <c r="K186" t="s">
        <v>43</v>
      </c>
      <c r="L186" t="s">
        <v>44</v>
      </c>
      <c r="M186" s="1">
        <v>0.95486111111111116</v>
      </c>
      <c r="N186" t="s">
        <v>23</v>
      </c>
      <c r="O186" s="1">
        <v>0.96875</v>
      </c>
      <c r="P186" t="s">
        <v>276</v>
      </c>
      <c r="Q186">
        <v>7223</v>
      </c>
      <c r="S186" t="s">
        <v>225</v>
      </c>
    </row>
    <row r="187" spans="1:19" x14ac:dyDescent="0.2">
      <c r="A187" t="s">
        <v>20</v>
      </c>
      <c r="B187" t="s">
        <v>88</v>
      </c>
      <c r="C187" t="s">
        <v>18</v>
      </c>
      <c r="D187" s="15">
        <v>45664</v>
      </c>
      <c r="E187" s="15">
        <v>45711</v>
      </c>
      <c r="H187">
        <v>7.8</v>
      </c>
      <c r="K187" t="s">
        <v>43</v>
      </c>
      <c r="L187" t="s">
        <v>23</v>
      </c>
      <c r="M187" s="1">
        <v>0.2638888888888889</v>
      </c>
      <c r="N187" t="s">
        <v>64</v>
      </c>
      <c r="O187" s="1">
        <v>0.27777777777777779</v>
      </c>
      <c r="P187" t="s">
        <v>276</v>
      </c>
      <c r="Q187">
        <v>7115</v>
      </c>
      <c r="S187" t="s">
        <v>219</v>
      </c>
    </row>
    <row r="188" spans="1:19" x14ac:dyDescent="0.2">
      <c r="A188" t="s">
        <v>20</v>
      </c>
      <c r="B188" t="s">
        <v>88</v>
      </c>
      <c r="C188" t="s">
        <v>18</v>
      </c>
      <c r="D188" s="15">
        <v>45664</v>
      </c>
      <c r="E188" s="15">
        <v>45711</v>
      </c>
      <c r="G188" t="s">
        <v>45</v>
      </c>
      <c r="H188">
        <v>20.344000000000001</v>
      </c>
      <c r="I188" t="s">
        <v>77</v>
      </c>
      <c r="J188">
        <v>2</v>
      </c>
      <c r="K188" t="s">
        <v>43</v>
      </c>
      <c r="L188" t="s">
        <v>64</v>
      </c>
      <c r="M188" s="1">
        <v>0.27777777777777779</v>
      </c>
      <c r="N188" t="s">
        <v>78</v>
      </c>
      <c r="O188" s="1">
        <v>0.30763888888888891</v>
      </c>
      <c r="P188" t="s">
        <v>276</v>
      </c>
      <c r="Q188">
        <v>7115</v>
      </c>
      <c r="R188">
        <v>12</v>
      </c>
      <c r="S188" t="s">
        <v>274</v>
      </c>
    </row>
    <row r="189" spans="1:19" x14ac:dyDescent="0.2">
      <c r="A189" t="s">
        <v>20</v>
      </c>
      <c r="B189" t="s">
        <v>88</v>
      </c>
      <c r="C189" t="s">
        <v>18</v>
      </c>
      <c r="D189" s="15">
        <v>45664</v>
      </c>
      <c r="E189" s="15">
        <v>45711</v>
      </c>
      <c r="G189" t="s">
        <v>45</v>
      </c>
      <c r="H189">
        <v>20.125</v>
      </c>
      <c r="I189" t="s">
        <v>77</v>
      </c>
      <c r="J189">
        <v>1</v>
      </c>
      <c r="K189" t="s">
        <v>43</v>
      </c>
      <c r="L189" t="s">
        <v>78</v>
      </c>
      <c r="M189" s="1">
        <v>0.31944444444444442</v>
      </c>
      <c r="N189" t="s">
        <v>64</v>
      </c>
      <c r="O189" s="1">
        <v>0.35208333333333336</v>
      </c>
      <c r="P189" t="s">
        <v>276</v>
      </c>
      <c r="Q189" t="s">
        <v>89</v>
      </c>
      <c r="R189">
        <v>12</v>
      </c>
      <c r="S189" t="s">
        <v>274</v>
      </c>
    </row>
    <row r="190" spans="1:19" x14ac:dyDescent="0.2">
      <c r="A190" t="s">
        <v>20</v>
      </c>
      <c r="B190" t="s">
        <v>88</v>
      </c>
      <c r="C190" t="s">
        <v>18</v>
      </c>
      <c r="D190" s="15">
        <v>45664</v>
      </c>
      <c r="E190" s="15">
        <v>45711</v>
      </c>
      <c r="G190" t="s">
        <v>45</v>
      </c>
      <c r="H190">
        <v>20.344000000000001</v>
      </c>
      <c r="I190" t="s">
        <v>77</v>
      </c>
      <c r="J190">
        <v>2</v>
      </c>
      <c r="K190" t="s">
        <v>43</v>
      </c>
      <c r="L190" t="s">
        <v>64</v>
      </c>
      <c r="M190" s="1">
        <v>0.3611111111111111</v>
      </c>
      <c r="N190" t="s">
        <v>78</v>
      </c>
      <c r="O190" s="1">
        <v>0.39097222222222222</v>
      </c>
      <c r="P190" t="s">
        <v>276</v>
      </c>
      <c r="Q190">
        <v>7123</v>
      </c>
      <c r="R190">
        <v>12</v>
      </c>
      <c r="S190" t="s">
        <v>274</v>
      </c>
    </row>
    <row r="191" spans="1:19" x14ac:dyDescent="0.2">
      <c r="A191" t="s">
        <v>20</v>
      </c>
      <c r="B191" t="s">
        <v>88</v>
      </c>
      <c r="C191" t="s">
        <v>18</v>
      </c>
      <c r="D191" s="15">
        <v>45664</v>
      </c>
      <c r="E191" s="15">
        <v>45711</v>
      </c>
      <c r="G191" t="s">
        <v>45</v>
      </c>
      <c r="H191">
        <v>20.125</v>
      </c>
      <c r="I191" t="s">
        <v>77</v>
      </c>
      <c r="J191">
        <v>1</v>
      </c>
      <c r="K191" t="s">
        <v>43</v>
      </c>
      <c r="L191" t="s">
        <v>78</v>
      </c>
      <c r="M191" s="1">
        <v>0.40277777777777779</v>
      </c>
      <c r="N191" t="s">
        <v>64</v>
      </c>
      <c r="O191" s="1">
        <v>0.43541666666666667</v>
      </c>
      <c r="P191" t="s">
        <v>276</v>
      </c>
      <c r="Q191">
        <v>7123</v>
      </c>
      <c r="R191">
        <v>12</v>
      </c>
      <c r="S191" t="s">
        <v>274</v>
      </c>
    </row>
    <row r="192" spans="1:19" x14ac:dyDescent="0.2">
      <c r="A192" t="s">
        <v>20</v>
      </c>
      <c r="B192" t="s">
        <v>88</v>
      </c>
      <c r="C192" t="s">
        <v>18</v>
      </c>
      <c r="D192" s="15">
        <v>45664</v>
      </c>
      <c r="E192" s="15">
        <v>45711</v>
      </c>
      <c r="G192" t="s">
        <v>45</v>
      </c>
      <c r="H192">
        <v>20.344000000000001</v>
      </c>
      <c r="I192" t="s">
        <v>77</v>
      </c>
      <c r="J192">
        <v>2</v>
      </c>
      <c r="K192" t="s">
        <v>43</v>
      </c>
      <c r="L192" t="s">
        <v>64</v>
      </c>
      <c r="M192" s="1">
        <v>0.44444444444444442</v>
      </c>
      <c r="N192" t="s">
        <v>78</v>
      </c>
      <c r="O192" s="1">
        <v>0.47430555555555554</v>
      </c>
      <c r="P192" t="s">
        <v>276</v>
      </c>
      <c r="Q192">
        <v>7123</v>
      </c>
      <c r="R192">
        <v>12</v>
      </c>
      <c r="S192" t="s">
        <v>274</v>
      </c>
    </row>
    <row r="193" spans="1:19" x14ac:dyDescent="0.2">
      <c r="A193" t="s">
        <v>20</v>
      </c>
      <c r="B193" t="s">
        <v>88</v>
      </c>
      <c r="C193" t="s">
        <v>18</v>
      </c>
      <c r="D193" s="15">
        <v>45664</v>
      </c>
      <c r="E193" s="15">
        <v>45711</v>
      </c>
      <c r="G193" t="s">
        <v>45</v>
      </c>
      <c r="H193">
        <v>20.125</v>
      </c>
      <c r="I193" t="s">
        <v>77</v>
      </c>
      <c r="J193">
        <v>1</v>
      </c>
      <c r="K193" t="s">
        <v>43</v>
      </c>
      <c r="L193" t="s">
        <v>78</v>
      </c>
      <c r="M193" s="1">
        <v>0.4861111111111111</v>
      </c>
      <c r="N193" t="s">
        <v>64</v>
      </c>
      <c r="O193" s="1">
        <v>0.51875000000000004</v>
      </c>
      <c r="P193" t="s">
        <v>276</v>
      </c>
      <c r="Q193" t="s">
        <v>90</v>
      </c>
      <c r="R193">
        <v>12</v>
      </c>
      <c r="S193" t="s">
        <v>274</v>
      </c>
    </row>
    <row r="194" spans="1:19" x14ac:dyDescent="0.2">
      <c r="A194" t="s">
        <v>20</v>
      </c>
      <c r="B194" t="s">
        <v>88</v>
      </c>
      <c r="C194" t="s">
        <v>18</v>
      </c>
      <c r="D194" s="15">
        <v>45664</v>
      </c>
      <c r="E194" s="15">
        <v>45711</v>
      </c>
      <c r="G194" t="s">
        <v>45</v>
      </c>
      <c r="H194">
        <v>20.344000000000001</v>
      </c>
      <c r="I194" t="s">
        <v>77</v>
      </c>
      <c r="J194">
        <v>2</v>
      </c>
      <c r="K194" t="s">
        <v>43</v>
      </c>
      <c r="L194" t="s">
        <v>64</v>
      </c>
      <c r="M194" s="1">
        <v>0.52777777777777779</v>
      </c>
      <c r="N194" t="s">
        <v>78</v>
      </c>
      <c r="O194" s="1">
        <v>0.55763888888888891</v>
      </c>
      <c r="P194" t="s">
        <v>276</v>
      </c>
      <c r="Q194">
        <v>7128</v>
      </c>
      <c r="R194">
        <v>12</v>
      </c>
      <c r="S194" t="s">
        <v>274</v>
      </c>
    </row>
    <row r="195" spans="1:19" x14ac:dyDescent="0.2">
      <c r="A195" t="s">
        <v>20</v>
      </c>
      <c r="B195" t="s">
        <v>88</v>
      </c>
      <c r="C195" t="s">
        <v>18</v>
      </c>
      <c r="D195" s="15">
        <v>45664</v>
      </c>
      <c r="E195" s="15">
        <v>45711</v>
      </c>
      <c r="G195" t="s">
        <v>45</v>
      </c>
      <c r="H195">
        <v>20.125</v>
      </c>
      <c r="I195" t="s">
        <v>77</v>
      </c>
      <c r="J195">
        <v>1</v>
      </c>
      <c r="K195" t="s">
        <v>43</v>
      </c>
      <c r="L195" t="s">
        <v>78</v>
      </c>
      <c r="M195" s="1">
        <v>0.56944444444444442</v>
      </c>
      <c r="N195" t="s">
        <v>64</v>
      </c>
      <c r="O195" s="1">
        <v>0.6020833333333333</v>
      </c>
      <c r="P195" t="s">
        <v>276</v>
      </c>
      <c r="Q195" t="s">
        <v>91</v>
      </c>
      <c r="R195">
        <v>12</v>
      </c>
      <c r="S195" t="s">
        <v>274</v>
      </c>
    </row>
    <row r="196" spans="1:19" x14ac:dyDescent="0.2">
      <c r="A196" t="s">
        <v>20</v>
      </c>
      <c r="B196" t="s">
        <v>88</v>
      </c>
      <c r="C196" t="s">
        <v>18</v>
      </c>
      <c r="D196" s="15">
        <v>45664</v>
      </c>
      <c r="E196" s="15">
        <v>45711</v>
      </c>
      <c r="G196" t="s">
        <v>45</v>
      </c>
      <c r="H196">
        <v>20.344000000000001</v>
      </c>
      <c r="I196" t="s">
        <v>77</v>
      </c>
      <c r="J196">
        <v>2</v>
      </c>
      <c r="K196" t="s">
        <v>43</v>
      </c>
      <c r="L196" t="s">
        <v>64</v>
      </c>
      <c r="M196" s="1">
        <v>0.61111111111111116</v>
      </c>
      <c r="N196" t="s">
        <v>78</v>
      </c>
      <c r="O196" s="1">
        <v>0.64097222222222228</v>
      </c>
      <c r="P196" t="s">
        <v>276</v>
      </c>
      <c r="Q196">
        <v>7130</v>
      </c>
      <c r="R196">
        <v>12</v>
      </c>
      <c r="S196" t="s">
        <v>274</v>
      </c>
    </row>
    <row r="197" spans="1:19" x14ac:dyDescent="0.2">
      <c r="A197" t="s">
        <v>20</v>
      </c>
      <c r="B197" t="s">
        <v>88</v>
      </c>
      <c r="C197" t="s">
        <v>18</v>
      </c>
      <c r="D197" s="15">
        <v>45664</v>
      </c>
      <c r="E197" s="15">
        <v>45711</v>
      </c>
      <c r="G197" t="s">
        <v>45</v>
      </c>
      <c r="H197">
        <v>20.125</v>
      </c>
      <c r="I197" t="s">
        <v>77</v>
      </c>
      <c r="J197">
        <v>1</v>
      </c>
      <c r="K197" t="s">
        <v>43</v>
      </c>
      <c r="L197" t="s">
        <v>78</v>
      </c>
      <c r="M197" s="1">
        <v>0.65277777777777779</v>
      </c>
      <c r="N197" t="s">
        <v>64</v>
      </c>
      <c r="O197" s="1">
        <v>0.68541666666666667</v>
      </c>
      <c r="P197" t="s">
        <v>276</v>
      </c>
      <c r="Q197">
        <v>7130</v>
      </c>
      <c r="R197">
        <v>12</v>
      </c>
      <c r="S197" t="s">
        <v>274</v>
      </c>
    </row>
    <row r="198" spans="1:19" x14ac:dyDescent="0.2">
      <c r="A198" t="s">
        <v>20</v>
      </c>
      <c r="B198" t="s">
        <v>88</v>
      </c>
      <c r="C198" t="s">
        <v>18</v>
      </c>
      <c r="D198" s="15">
        <v>45664</v>
      </c>
      <c r="E198" s="15">
        <v>45711</v>
      </c>
      <c r="G198" t="s">
        <v>45</v>
      </c>
      <c r="H198">
        <v>20.344000000000001</v>
      </c>
      <c r="I198" t="s">
        <v>77</v>
      </c>
      <c r="J198">
        <v>2</v>
      </c>
      <c r="K198" t="s">
        <v>43</v>
      </c>
      <c r="L198" t="s">
        <v>64</v>
      </c>
      <c r="M198" s="1">
        <v>0.69444444444444442</v>
      </c>
      <c r="N198" t="s">
        <v>78</v>
      </c>
      <c r="O198" s="1">
        <v>0.72430555555555554</v>
      </c>
      <c r="P198" t="s">
        <v>276</v>
      </c>
      <c r="Q198">
        <v>7130</v>
      </c>
      <c r="R198">
        <v>12</v>
      </c>
      <c r="S198" t="s">
        <v>274</v>
      </c>
    </row>
    <row r="199" spans="1:19" x14ac:dyDescent="0.2">
      <c r="A199" t="s">
        <v>20</v>
      </c>
      <c r="B199" t="s">
        <v>88</v>
      </c>
      <c r="C199" t="s">
        <v>18</v>
      </c>
      <c r="D199" s="15">
        <v>45664</v>
      </c>
      <c r="E199" s="15">
        <v>45711</v>
      </c>
      <c r="G199" t="s">
        <v>45</v>
      </c>
      <c r="H199">
        <v>20.125</v>
      </c>
      <c r="I199" t="s">
        <v>77</v>
      </c>
      <c r="J199">
        <v>1</v>
      </c>
      <c r="K199" t="s">
        <v>43</v>
      </c>
      <c r="L199" t="s">
        <v>78</v>
      </c>
      <c r="M199" s="1">
        <v>0.73611111111111116</v>
      </c>
      <c r="N199" t="s">
        <v>64</v>
      </c>
      <c r="O199" s="1">
        <v>0.76875000000000004</v>
      </c>
      <c r="P199" t="s">
        <v>276</v>
      </c>
      <c r="Q199">
        <v>7130</v>
      </c>
      <c r="R199">
        <v>12</v>
      </c>
      <c r="S199" t="s">
        <v>274</v>
      </c>
    </row>
    <row r="200" spans="1:19" x14ac:dyDescent="0.2">
      <c r="A200" t="s">
        <v>20</v>
      </c>
      <c r="B200" t="s">
        <v>88</v>
      </c>
      <c r="C200" t="s">
        <v>18</v>
      </c>
      <c r="D200" s="15">
        <v>45664</v>
      </c>
      <c r="E200" s="15">
        <v>45711</v>
      </c>
      <c r="H200">
        <v>7.8</v>
      </c>
      <c r="K200" t="s">
        <v>43</v>
      </c>
      <c r="L200" t="s">
        <v>64</v>
      </c>
      <c r="M200" s="1">
        <v>0.76875000000000004</v>
      </c>
      <c r="N200" t="s">
        <v>23</v>
      </c>
      <c r="O200" s="1">
        <v>0.77916666666666667</v>
      </c>
      <c r="P200" t="s">
        <v>276</v>
      </c>
      <c r="Q200">
        <v>7130</v>
      </c>
      <c r="S200" t="s">
        <v>274</v>
      </c>
    </row>
    <row r="201" spans="1:19" x14ac:dyDescent="0.2">
      <c r="A201" t="s">
        <v>20</v>
      </c>
      <c r="B201" t="s">
        <v>88</v>
      </c>
      <c r="C201" t="s">
        <v>18</v>
      </c>
      <c r="D201" s="15">
        <v>45664</v>
      </c>
      <c r="E201" s="15">
        <v>45711</v>
      </c>
      <c r="H201">
        <v>4.2</v>
      </c>
      <c r="K201" t="s">
        <v>43</v>
      </c>
      <c r="L201" t="s">
        <v>23</v>
      </c>
      <c r="M201" s="1">
        <v>0.88402777777777775</v>
      </c>
      <c r="N201" t="s">
        <v>53</v>
      </c>
      <c r="O201" s="1">
        <v>0.88888888888888884</v>
      </c>
      <c r="P201" t="s">
        <v>276</v>
      </c>
      <c r="Q201">
        <v>7217</v>
      </c>
      <c r="S201" t="s">
        <v>274</v>
      </c>
    </row>
    <row r="202" spans="1:19" x14ac:dyDescent="0.2">
      <c r="A202" t="s">
        <v>20</v>
      </c>
      <c r="B202" t="s">
        <v>88</v>
      </c>
      <c r="C202" t="s">
        <v>18</v>
      </c>
      <c r="D202" s="15">
        <v>45664</v>
      </c>
      <c r="E202" s="15">
        <v>45711</v>
      </c>
      <c r="G202" t="s">
        <v>45</v>
      </c>
      <c r="H202">
        <v>19.308</v>
      </c>
      <c r="I202" t="s">
        <v>52</v>
      </c>
      <c r="J202">
        <v>2</v>
      </c>
      <c r="K202" t="s">
        <v>43</v>
      </c>
      <c r="L202" t="s">
        <v>53</v>
      </c>
      <c r="M202" s="1">
        <v>0.88888888888888884</v>
      </c>
      <c r="N202" t="s">
        <v>51</v>
      </c>
      <c r="O202" s="1">
        <v>0.92013888888888884</v>
      </c>
      <c r="P202" t="s">
        <v>276</v>
      </c>
      <c r="Q202">
        <v>7217</v>
      </c>
      <c r="R202">
        <v>12</v>
      </c>
      <c r="S202" t="s">
        <v>274</v>
      </c>
    </row>
    <row r="203" spans="1:19" x14ac:dyDescent="0.2">
      <c r="A203" t="s">
        <v>20</v>
      </c>
      <c r="B203" t="s">
        <v>88</v>
      </c>
      <c r="C203" t="s">
        <v>18</v>
      </c>
      <c r="D203" s="15">
        <v>45664</v>
      </c>
      <c r="E203" s="15">
        <v>45711</v>
      </c>
      <c r="G203" t="s">
        <v>45</v>
      </c>
      <c r="H203">
        <v>19.007000000000001</v>
      </c>
      <c r="I203" t="s">
        <v>52</v>
      </c>
      <c r="J203">
        <v>1</v>
      </c>
      <c r="K203" t="s">
        <v>43</v>
      </c>
      <c r="L203" t="s">
        <v>51</v>
      </c>
      <c r="M203" s="1">
        <v>0.92708333333333337</v>
      </c>
      <c r="N203" t="s">
        <v>53</v>
      </c>
      <c r="O203" s="1">
        <v>0.96180555555555558</v>
      </c>
      <c r="P203" t="s">
        <v>276</v>
      </c>
      <c r="Q203">
        <v>7217</v>
      </c>
      <c r="R203">
        <v>12</v>
      </c>
      <c r="S203" t="s">
        <v>274</v>
      </c>
    </row>
    <row r="204" spans="1:19" x14ac:dyDescent="0.2">
      <c r="A204" t="s">
        <v>20</v>
      </c>
      <c r="B204" t="s">
        <v>88</v>
      </c>
      <c r="C204" t="s">
        <v>18</v>
      </c>
      <c r="D204" s="15">
        <v>45664</v>
      </c>
      <c r="E204" s="15">
        <v>45711</v>
      </c>
      <c r="G204" t="s">
        <v>45</v>
      </c>
      <c r="H204">
        <v>19.308</v>
      </c>
      <c r="I204" t="s">
        <v>52</v>
      </c>
      <c r="J204">
        <v>2</v>
      </c>
      <c r="K204" t="s">
        <v>43</v>
      </c>
      <c r="L204" t="s">
        <v>53</v>
      </c>
      <c r="M204" s="1">
        <v>0.97222222222222221</v>
      </c>
      <c r="N204" t="s">
        <v>51</v>
      </c>
      <c r="O204" s="2">
        <v>1.0034722222222223</v>
      </c>
      <c r="P204" t="s">
        <v>276</v>
      </c>
      <c r="Q204">
        <v>7217</v>
      </c>
      <c r="R204">
        <v>12</v>
      </c>
      <c r="S204" t="s">
        <v>274</v>
      </c>
    </row>
    <row r="205" spans="1:19" x14ac:dyDescent="0.2">
      <c r="A205" t="s">
        <v>20</v>
      </c>
      <c r="B205" t="s">
        <v>88</v>
      </c>
      <c r="C205" t="s">
        <v>18</v>
      </c>
      <c r="D205" s="15">
        <v>45664</v>
      </c>
      <c r="E205" s="15">
        <v>45711</v>
      </c>
      <c r="G205" t="s">
        <v>45</v>
      </c>
      <c r="H205">
        <v>19.007000000000001</v>
      </c>
      <c r="I205" t="s">
        <v>52</v>
      </c>
      <c r="J205">
        <v>1</v>
      </c>
      <c r="K205" t="s">
        <v>43</v>
      </c>
      <c r="L205" t="s">
        <v>51</v>
      </c>
      <c r="M205" s="2">
        <v>1.0104166666666667</v>
      </c>
      <c r="N205" t="s">
        <v>53</v>
      </c>
      <c r="O205" s="2">
        <v>1.0451388888888888</v>
      </c>
      <c r="P205" t="s">
        <v>276</v>
      </c>
      <c r="Q205">
        <v>7217</v>
      </c>
      <c r="R205">
        <v>12</v>
      </c>
      <c r="S205" t="s">
        <v>274</v>
      </c>
    </row>
    <row r="206" spans="1:19" x14ac:dyDescent="0.2">
      <c r="A206" t="s">
        <v>20</v>
      </c>
      <c r="B206" t="s">
        <v>88</v>
      </c>
      <c r="C206" t="s">
        <v>18</v>
      </c>
      <c r="D206" s="15">
        <v>45664</v>
      </c>
      <c r="E206" s="15">
        <v>45711</v>
      </c>
      <c r="H206">
        <v>4.2</v>
      </c>
      <c r="K206" t="s">
        <v>43</v>
      </c>
      <c r="L206" t="s">
        <v>53</v>
      </c>
      <c r="M206" s="2">
        <v>1.0451388888888888</v>
      </c>
      <c r="N206" t="s">
        <v>23</v>
      </c>
      <c r="O206" s="2">
        <v>1.05</v>
      </c>
      <c r="P206" t="s">
        <v>276</v>
      </c>
      <c r="Q206">
        <v>7217</v>
      </c>
      <c r="S206" t="s">
        <v>233</v>
      </c>
    </row>
    <row r="207" spans="1:19" x14ac:dyDescent="0.2">
      <c r="A207" t="s">
        <v>20</v>
      </c>
      <c r="B207" t="s">
        <v>92</v>
      </c>
      <c r="C207" t="s">
        <v>18</v>
      </c>
      <c r="D207" s="15">
        <v>45664</v>
      </c>
      <c r="E207" s="15">
        <v>45711</v>
      </c>
      <c r="H207">
        <v>14</v>
      </c>
      <c r="K207" t="s">
        <v>43</v>
      </c>
      <c r="L207" t="s">
        <v>23</v>
      </c>
      <c r="M207" s="1">
        <v>0.2638888888888889</v>
      </c>
      <c r="N207" t="s">
        <v>78</v>
      </c>
      <c r="O207" s="1">
        <v>0.27777777777777779</v>
      </c>
      <c r="P207" t="s">
        <v>276</v>
      </c>
      <c r="Q207">
        <v>7116</v>
      </c>
      <c r="S207" t="s">
        <v>230</v>
      </c>
    </row>
    <row r="208" spans="1:19" x14ac:dyDescent="0.2">
      <c r="A208" t="s">
        <v>20</v>
      </c>
      <c r="B208" t="s">
        <v>92</v>
      </c>
      <c r="C208" t="s">
        <v>18</v>
      </c>
      <c r="D208" s="15">
        <v>45664</v>
      </c>
      <c r="E208" s="15">
        <v>45711</v>
      </c>
      <c r="G208" t="s">
        <v>45</v>
      </c>
      <c r="H208">
        <v>20.125</v>
      </c>
      <c r="I208" t="s">
        <v>77</v>
      </c>
      <c r="J208">
        <v>1</v>
      </c>
      <c r="K208" t="s">
        <v>43</v>
      </c>
      <c r="L208" t="s">
        <v>78</v>
      </c>
      <c r="M208" s="1">
        <v>0.27777777777777779</v>
      </c>
      <c r="N208" t="s">
        <v>64</v>
      </c>
      <c r="O208" s="1">
        <v>0.31041666666666667</v>
      </c>
      <c r="P208" t="s">
        <v>276</v>
      </c>
      <c r="Q208">
        <v>7116</v>
      </c>
      <c r="R208">
        <v>12</v>
      </c>
      <c r="S208" t="s">
        <v>274</v>
      </c>
    </row>
    <row r="209" spans="1:19" x14ac:dyDescent="0.2">
      <c r="A209" t="s">
        <v>20</v>
      </c>
      <c r="B209" t="s">
        <v>92</v>
      </c>
      <c r="C209" t="s">
        <v>18</v>
      </c>
      <c r="D209" s="15">
        <v>45664</v>
      </c>
      <c r="E209" s="15">
        <v>45711</v>
      </c>
      <c r="G209" t="s">
        <v>45</v>
      </c>
      <c r="H209">
        <v>20.344000000000001</v>
      </c>
      <c r="I209" t="s">
        <v>77</v>
      </c>
      <c r="J209">
        <v>2</v>
      </c>
      <c r="K209" t="s">
        <v>43</v>
      </c>
      <c r="L209" t="s">
        <v>64</v>
      </c>
      <c r="M209" s="1">
        <v>0.31944444444444442</v>
      </c>
      <c r="N209" t="s">
        <v>78</v>
      </c>
      <c r="O209" s="1">
        <v>0.34930555555555554</v>
      </c>
      <c r="P209" t="s">
        <v>276</v>
      </c>
      <c r="Q209">
        <v>7116</v>
      </c>
      <c r="R209">
        <v>12</v>
      </c>
      <c r="S209" t="s">
        <v>274</v>
      </c>
    </row>
    <row r="210" spans="1:19" x14ac:dyDescent="0.2">
      <c r="A210" t="s">
        <v>20</v>
      </c>
      <c r="B210" t="s">
        <v>92</v>
      </c>
      <c r="C210" t="s">
        <v>18</v>
      </c>
      <c r="D210" s="15">
        <v>45664</v>
      </c>
      <c r="E210" s="15">
        <v>45711</v>
      </c>
      <c r="G210" t="s">
        <v>45</v>
      </c>
      <c r="H210">
        <v>20.125</v>
      </c>
      <c r="I210" t="s">
        <v>77</v>
      </c>
      <c r="J210">
        <v>1</v>
      </c>
      <c r="K210" t="s">
        <v>43</v>
      </c>
      <c r="L210" t="s">
        <v>78</v>
      </c>
      <c r="M210" s="1">
        <v>0.3611111111111111</v>
      </c>
      <c r="N210" t="s">
        <v>64</v>
      </c>
      <c r="O210" s="1">
        <v>0.39374999999999999</v>
      </c>
      <c r="P210" t="s">
        <v>276</v>
      </c>
      <c r="Q210" t="s">
        <v>93</v>
      </c>
      <c r="R210">
        <v>12</v>
      </c>
      <c r="S210" t="s">
        <v>274</v>
      </c>
    </row>
    <row r="211" spans="1:19" x14ac:dyDescent="0.2">
      <c r="A211" t="s">
        <v>20</v>
      </c>
      <c r="B211" t="s">
        <v>92</v>
      </c>
      <c r="C211" t="s">
        <v>18</v>
      </c>
      <c r="D211" s="15">
        <v>45664</v>
      </c>
      <c r="E211" s="15">
        <v>45711</v>
      </c>
      <c r="G211" t="s">
        <v>45</v>
      </c>
      <c r="H211">
        <v>20.344000000000001</v>
      </c>
      <c r="I211" t="s">
        <v>77</v>
      </c>
      <c r="J211">
        <v>2</v>
      </c>
      <c r="K211" t="s">
        <v>43</v>
      </c>
      <c r="L211" t="s">
        <v>64</v>
      </c>
      <c r="M211" s="1">
        <v>0.40277777777777779</v>
      </c>
      <c r="N211" t="s">
        <v>78</v>
      </c>
      <c r="O211" s="1">
        <v>0.43263888888888891</v>
      </c>
      <c r="P211" t="s">
        <v>276</v>
      </c>
      <c r="Q211">
        <v>7107</v>
      </c>
      <c r="R211">
        <v>12</v>
      </c>
      <c r="S211" t="s">
        <v>274</v>
      </c>
    </row>
    <row r="212" spans="1:19" x14ac:dyDescent="0.2">
      <c r="A212" t="s">
        <v>20</v>
      </c>
      <c r="B212" t="s">
        <v>92</v>
      </c>
      <c r="C212" t="s">
        <v>18</v>
      </c>
      <c r="D212" s="15">
        <v>45664</v>
      </c>
      <c r="E212" s="15">
        <v>45711</v>
      </c>
      <c r="G212" t="s">
        <v>45</v>
      </c>
      <c r="H212">
        <v>20.125</v>
      </c>
      <c r="I212" t="s">
        <v>77</v>
      </c>
      <c r="J212">
        <v>1</v>
      </c>
      <c r="K212" t="s">
        <v>43</v>
      </c>
      <c r="L212" t="s">
        <v>78</v>
      </c>
      <c r="M212" s="1">
        <v>0.44444444444444442</v>
      </c>
      <c r="N212" t="s">
        <v>64</v>
      </c>
      <c r="O212" s="1">
        <v>0.47708333333333336</v>
      </c>
      <c r="P212" t="s">
        <v>276</v>
      </c>
      <c r="Q212">
        <v>7107</v>
      </c>
      <c r="R212">
        <v>12</v>
      </c>
      <c r="S212" t="s">
        <v>274</v>
      </c>
    </row>
    <row r="213" spans="1:19" x14ac:dyDescent="0.2">
      <c r="A213" t="s">
        <v>20</v>
      </c>
      <c r="B213" t="s">
        <v>92</v>
      </c>
      <c r="C213" t="s">
        <v>18</v>
      </c>
      <c r="D213" s="15">
        <v>45664</v>
      </c>
      <c r="E213" s="15">
        <v>45711</v>
      </c>
      <c r="G213" t="s">
        <v>45</v>
      </c>
      <c r="H213">
        <v>20.344000000000001</v>
      </c>
      <c r="I213" t="s">
        <v>77</v>
      </c>
      <c r="J213">
        <v>2</v>
      </c>
      <c r="K213" t="s">
        <v>43</v>
      </c>
      <c r="L213" t="s">
        <v>64</v>
      </c>
      <c r="M213" s="1">
        <v>0.4861111111111111</v>
      </c>
      <c r="N213" t="s">
        <v>78</v>
      </c>
      <c r="O213" s="1">
        <v>0.51597222222222228</v>
      </c>
      <c r="P213" t="s">
        <v>276</v>
      </c>
      <c r="Q213">
        <v>7107</v>
      </c>
      <c r="R213">
        <v>12</v>
      </c>
      <c r="S213" t="s">
        <v>274</v>
      </c>
    </row>
    <row r="214" spans="1:19" x14ac:dyDescent="0.2">
      <c r="A214" t="s">
        <v>20</v>
      </c>
      <c r="B214" t="s">
        <v>92</v>
      </c>
      <c r="C214" t="s">
        <v>18</v>
      </c>
      <c r="D214" s="15">
        <v>45664</v>
      </c>
      <c r="E214" s="15">
        <v>45711</v>
      </c>
      <c r="G214" t="s">
        <v>45</v>
      </c>
      <c r="H214">
        <v>20.125</v>
      </c>
      <c r="I214" t="s">
        <v>77</v>
      </c>
      <c r="J214">
        <v>1</v>
      </c>
      <c r="K214" t="s">
        <v>43</v>
      </c>
      <c r="L214" t="s">
        <v>78</v>
      </c>
      <c r="M214" s="1">
        <v>0.52777777777777779</v>
      </c>
      <c r="N214" t="s">
        <v>64</v>
      </c>
      <c r="O214" s="1">
        <v>0.56041666666666667</v>
      </c>
      <c r="P214" t="s">
        <v>276</v>
      </c>
      <c r="Q214">
        <v>7107</v>
      </c>
      <c r="R214">
        <v>12</v>
      </c>
      <c r="S214" t="s">
        <v>274</v>
      </c>
    </row>
    <row r="215" spans="1:19" x14ac:dyDescent="0.2">
      <c r="A215" t="s">
        <v>20</v>
      </c>
      <c r="B215" t="s">
        <v>92</v>
      </c>
      <c r="C215" t="s">
        <v>18</v>
      </c>
      <c r="D215" s="15">
        <v>45664</v>
      </c>
      <c r="E215" s="15">
        <v>45711</v>
      </c>
      <c r="H215">
        <v>7.8</v>
      </c>
      <c r="K215" t="s">
        <v>43</v>
      </c>
      <c r="L215" t="s">
        <v>64</v>
      </c>
      <c r="M215" s="1">
        <v>0.56041666666666667</v>
      </c>
      <c r="N215" t="s">
        <v>23</v>
      </c>
      <c r="O215" s="1">
        <v>0.5708333333333333</v>
      </c>
      <c r="P215" t="s">
        <v>276</v>
      </c>
      <c r="Q215">
        <v>7107</v>
      </c>
      <c r="S215" t="s">
        <v>274</v>
      </c>
    </row>
    <row r="216" spans="1:19" x14ac:dyDescent="0.2">
      <c r="A216" t="s">
        <v>20</v>
      </c>
      <c r="B216" t="s">
        <v>92</v>
      </c>
      <c r="C216" t="s">
        <v>18</v>
      </c>
      <c r="D216" s="15">
        <v>45664</v>
      </c>
      <c r="E216" s="15">
        <v>45711</v>
      </c>
      <c r="H216">
        <v>9</v>
      </c>
      <c r="K216" t="s">
        <v>43</v>
      </c>
      <c r="L216" t="s">
        <v>23</v>
      </c>
      <c r="M216" s="1">
        <v>0.61805555555555558</v>
      </c>
      <c r="N216" t="s">
        <v>48</v>
      </c>
      <c r="O216" s="1">
        <v>0.62847222222222221</v>
      </c>
      <c r="P216" t="s">
        <v>276</v>
      </c>
      <c r="Q216">
        <v>7216</v>
      </c>
      <c r="S216" t="s">
        <v>274</v>
      </c>
    </row>
    <row r="217" spans="1:19" x14ac:dyDescent="0.2">
      <c r="A217" t="s">
        <v>20</v>
      </c>
      <c r="B217" t="s">
        <v>92</v>
      </c>
      <c r="C217" t="s">
        <v>18</v>
      </c>
      <c r="D217" s="15">
        <v>45664</v>
      </c>
      <c r="E217" s="15">
        <v>45711</v>
      </c>
      <c r="G217" t="s">
        <v>45</v>
      </c>
      <c r="H217">
        <v>22.085999999999999</v>
      </c>
      <c r="I217" t="s">
        <v>46</v>
      </c>
      <c r="J217">
        <v>2</v>
      </c>
      <c r="K217" t="s">
        <v>43</v>
      </c>
      <c r="L217" t="s">
        <v>48</v>
      </c>
      <c r="M217" s="1">
        <v>0.62847222222222221</v>
      </c>
      <c r="N217" t="s">
        <v>44</v>
      </c>
      <c r="O217" s="1">
        <v>0.66319444444444442</v>
      </c>
      <c r="P217" t="s">
        <v>276</v>
      </c>
      <c r="Q217">
        <v>7216</v>
      </c>
      <c r="R217">
        <v>12</v>
      </c>
      <c r="S217" t="s">
        <v>274</v>
      </c>
    </row>
    <row r="218" spans="1:19" x14ac:dyDescent="0.2">
      <c r="A218" t="s">
        <v>20</v>
      </c>
      <c r="B218" t="s">
        <v>92</v>
      </c>
      <c r="C218" t="s">
        <v>18</v>
      </c>
      <c r="D218" s="15">
        <v>45664</v>
      </c>
      <c r="E218" s="15">
        <v>45711</v>
      </c>
      <c r="G218" t="s">
        <v>45</v>
      </c>
      <c r="H218">
        <v>22.07</v>
      </c>
      <c r="I218" t="s">
        <v>46</v>
      </c>
      <c r="J218">
        <v>1</v>
      </c>
      <c r="K218" t="s">
        <v>43</v>
      </c>
      <c r="L218" t="s">
        <v>44</v>
      </c>
      <c r="M218" s="1">
        <v>0.67013888888888884</v>
      </c>
      <c r="N218" t="s">
        <v>47</v>
      </c>
      <c r="O218" s="1">
        <v>0.70625000000000004</v>
      </c>
      <c r="P218" t="s">
        <v>276</v>
      </c>
      <c r="Q218">
        <v>7216</v>
      </c>
      <c r="R218">
        <v>12</v>
      </c>
      <c r="S218" t="s">
        <v>274</v>
      </c>
    </row>
    <row r="219" spans="1:19" x14ac:dyDescent="0.2">
      <c r="A219" t="s">
        <v>20</v>
      </c>
      <c r="B219" t="s">
        <v>92</v>
      </c>
      <c r="C219" t="s">
        <v>18</v>
      </c>
      <c r="D219" s="15">
        <v>45664</v>
      </c>
      <c r="E219" s="15">
        <v>45711</v>
      </c>
      <c r="G219" t="s">
        <v>45</v>
      </c>
      <c r="H219">
        <v>22.085999999999999</v>
      </c>
      <c r="I219" t="s">
        <v>46</v>
      </c>
      <c r="J219">
        <v>2</v>
      </c>
      <c r="K219" t="s">
        <v>43</v>
      </c>
      <c r="L219" t="s">
        <v>48</v>
      </c>
      <c r="M219" s="1">
        <v>0.71180555555555558</v>
      </c>
      <c r="N219" t="s">
        <v>44</v>
      </c>
      <c r="O219" s="1">
        <v>0.74652777777777779</v>
      </c>
      <c r="P219" t="s">
        <v>276</v>
      </c>
      <c r="Q219">
        <v>7216</v>
      </c>
      <c r="R219">
        <v>12</v>
      </c>
      <c r="S219" t="s">
        <v>274</v>
      </c>
    </row>
    <row r="220" spans="1:19" x14ac:dyDescent="0.2">
      <c r="A220" t="s">
        <v>20</v>
      </c>
      <c r="B220" t="s">
        <v>92</v>
      </c>
      <c r="C220" t="s">
        <v>18</v>
      </c>
      <c r="D220" s="15">
        <v>45664</v>
      </c>
      <c r="E220" s="15">
        <v>45711</v>
      </c>
      <c r="G220" t="s">
        <v>45</v>
      </c>
      <c r="H220">
        <v>22.07</v>
      </c>
      <c r="I220" t="s">
        <v>46</v>
      </c>
      <c r="J220">
        <v>1</v>
      </c>
      <c r="K220" t="s">
        <v>43</v>
      </c>
      <c r="L220" t="s">
        <v>44</v>
      </c>
      <c r="M220" s="1">
        <v>0.75347222222222221</v>
      </c>
      <c r="N220" t="s">
        <v>47</v>
      </c>
      <c r="O220" s="1">
        <v>0.7895833333333333</v>
      </c>
      <c r="P220" t="s">
        <v>276</v>
      </c>
      <c r="Q220" t="s">
        <v>94</v>
      </c>
      <c r="R220">
        <v>12</v>
      </c>
      <c r="S220" t="s">
        <v>274</v>
      </c>
    </row>
    <row r="221" spans="1:19" x14ac:dyDescent="0.2">
      <c r="A221" t="s">
        <v>20</v>
      </c>
      <c r="B221" t="s">
        <v>92</v>
      </c>
      <c r="C221" t="s">
        <v>18</v>
      </c>
      <c r="D221" s="15">
        <v>45664</v>
      </c>
      <c r="E221" s="15">
        <v>45711</v>
      </c>
      <c r="G221" t="s">
        <v>45</v>
      </c>
      <c r="H221">
        <v>22.085999999999999</v>
      </c>
      <c r="I221" t="s">
        <v>46</v>
      </c>
      <c r="J221">
        <v>2</v>
      </c>
      <c r="K221" t="s">
        <v>43</v>
      </c>
      <c r="L221" t="s">
        <v>48</v>
      </c>
      <c r="M221" s="1">
        <v>0.79513888888888884</v>
      </c>
      <c r="N221" t="s">
        <v>44</v>
      </c>
      <c r="O221" s="1">
        <v>0.82986111111111116</v>
      </c>
      <c r="P221" t="s">
        <v>276</v>
      </c>
      <c r="Q221">
        <v>7207</v>
      </c>
      <c r="R221">
        <v>12</v>
      </c>
      <c r="S221" t="s">
        <v>274</v>
      </c>
    </row>
    <row r="222" spans="1:19" x14ac:dyDescent="0.2">
      <c r="A222" t="s">
        <v>20</v>
      </c>
      <c r="B222" t="s">
        <v>92</v>
      </c>
      <c r="C222" t="s">
        <v>18</v>
      </c>
      <c r="D222" s="15">
        <v>45664</v>
      </c>
      <c r="E222" s="15">
        <v>45711</v>
      </c>
      <c r="G222" t="s">
        <v>45</v>
      </c>
      <c r="H222">
        <v>22.07</v>
      </c>
      <c r="I222" t="s">
        <v>46</v>
      </c>
      <c r="J222">
        <v>1</v>
      </c>
      <c r="K222" t="s">
        <v>43</v>
      </c>
      <c r="L222" t="s">
        <v>44</v>
      </c>
      <c r="M222" s="1">
        <v>0.83680555555555558</v>
      </c>
      <c r="N222" t="s">
        <v>47</v>
      </c>
      <c r="O222" s="1">
        <v>0.87291666666666667</v>
      </c>
      <c r="P222" t="s">
        <v>276</v>
      </c>
      <c r="Q222">
        <v>7207</v>
      </c>
      <c r="R222">
        <v>12</v>
      </c>
      <c r="S222" t="s">
        <v>274</v>
      </c>
    </row>
    <row r="223" spans="1:19" x14ac:dyDescent="0.2">
      <c r="A223" t="s">
        <v>20</v>
      </c>
      <c r="B223" t="s">
        <v>92</v>
      </c>
      <c r="C223" t="s">
        <v>18</v>
      </c>
      <c r="D223" s="15">
        <v>45664</v>
      </c>
      <c r="E223" s="15">
        <v>45711</v>
      </c>
      <c r="G223" t="s">
        <v>45</v>
      </c>
      <c r="H223">
        <v>22.085999999999999</v>
      </c>
      <c r="I223" t="s">
        <v>46</v>
      </c>
      <c r="J223">
        <v>2</v>
      </c>
      <c r="K223" t="s">
        <v>43</v>
      </c>
      <c r="L223" t="s">
        <v>48</v>
      </c>
      <c r="M223" s="1">
        <v>0.87847222222222221</v>
      </c>
      <c r="N223" t="s">
        <v>44</v>
      </c>
      <c r="O223" s="1">
        <v>0.91319444444444442</v>
      </c>
      <c r="P223" t="s">
        <v>276</v>
      </c>
      <c r="Q223">
        <v>7207</v>
      </c>
      <c r="R223">
        <v>12</v>
      </c>
      <c r="S223" t="s">
        <v>274</v>
      </c>
    </row>
    <row r="224" spans="1:19" x14ac:dyDescent="0.2">
      <c r="A224" t="s">
        <v>20</v>
      </c>
      <c r="B224" t="s">
        <v>92</v>
      </c>
      <c r="C224" t="s">
        <v>18</v>
      </c>
      <c r="D224" s="15">
        <v>45664</v>
      </c>
      <c r="E224" s="15">
        <v>45711</v>
      </c>
      <c r="G224" t="s">
        <v>45</v>
      </c>
      <c r="H224">
        <v>22.07</v>
      </c>
      <c r="I224" t="s">
        <v>46</v>
      </c>
      <c r="J224">
        <v>1</v>
      </c>
      <c r="K224" t="s">
        <v>43</v>
      </c>
      <c r="L224" t="s">
        <v>44</v>
      </c>
      <c r="M224" s="1">
        <v>0.92013888888888884</v>
      </c>
      <c r="N224" t="s">
        <v>47</v>
      </c>
      <c r="O224" s="1">
        <v>0.95138888888888884</v>
      </c>
      <c r="P224" t="s">
        <v>276</v>
      </c>
      <c r="Q224">
        <v>7207</v>
      </c>
      <c r="R224">
        <v>12</v>
      </c>
      <c r="S224" t="s">
        <v>274</v>
      </c>
    </row>
    <row r="225" spans="1:19" x14ac:dyDescent="0.2">
      <c r="A225" t="s">
        <v>20</v>
      </c>
      <c r="B225" t="s">
        <v>92</v>
      </c>
      <c r="C225" t="s">
        <v>18</v>
      </c>
      <c r="D225" s="15">
        <v>45664</v>
      </c>
      <c r="E225" s="15">
        <v>45711</v>
      </c>
      <c r="H225">
        <v>9</v>
      </c>
      <c r="K225" t="s">
        <v>43</v>
      </c>
      <c r="L225" t="s">
        <v>47</v>
      </c>
      <c r="M225" s="1">
        <v>0.95138888888888884</v>
      </c>
      <c r="N225" t="s">
        <v>23</v>
      </c>
      <c r="O225" s="1">
        <v>0.96180555555555558</v>
      </c>
      <c r="P225" t="s">
        <v>276</v>
      </c>
      <c r="Q225">
        <v>7207</v>
      </c>
      <c r="S225" t="s">
        <v>224</v>
      </c>
    </row>
    <row r="226" spans="1:19" x14ac:dyDescent="0.2">
      <c r="A226" t="s">
        <v>20</v>
      </c>
      <c r="B226" t="s">
        <v>95</v>
      </c>
      <c r="C226" t="s">
        <v>18</v>
      </c>
      <c r="D226" s="15">
        <v>45664</v>
      </c>
      <c r="E226" s="15">
        <v>45711</v>
      </c>
      <c r="H226">
        <v>2.7</v>
      </c>
      <c r="K226" t="s">
        <v>43</v>
      </c>
      <c r="L226" t="s">
        <v>23</v>
      </c>
      <c r="M226" s="1">
        <v>0.27430555555555558</v>
      </c>
      <c r="N226" t="s">
        <v>51</v>
      </c>
      <c r="O226" s="1">
        <v>0.28125</v>
      </c>
      <c r="P226" t="s">
        <v>276</v>
      </c>
      <c r="Q226">
        <v>7117</v>
      </c>
      <c r="S226" t="s">
        <v>232</v>
      </c>
    </row>
    <row r="227" spans="1:19" x14ac:dyDescent="0.2">
      <c r="A227" t="s">
        <v>20</v>
      </c>
      <c r="B227" t="s">
        <v>95</v>
      </c>
      <c r="C227" t="s">
        <v>18</v>
      </c>
      <c r="D227" s="15">
        <v>45664</v>
      </c>
      <c r="E227" s="15">
        <v>45711</v>
      </c>
      <c r="G227" t="s">
        <v>45</v>
      </c>
      <c r="H227">
        <v>19.007000000000001</v>
      </c>
      <c r="I227" t="s">
        <v>52</v>
      </c>
      <c r="J227">
        <v>1</v>
      </c>
      <c r="K227" t="s">
        <v>43</v>
      </c>
      <c r="L227" t="s">
        <v>51</v>
      </c>
      <c r="M227" s="1">
        <v>0.28125</v>
      </c>
      <c r="N227" t="s">
        <v>53</v>
      </c>
      <c r="O227" s="1">
        <v>0.31597222222222221</v>
      </c>
      <c r="P227" t="s">
        <v>276</v>
      </c>
      <c r="Q227">
        <v>7117</v>
      </c>
      <c r="R227">
        <v>12</v>
      </c>
      <c r="S227" t="s">
        <v>274</v>
      </c>
    </row>
    <row r="228" spans="1:19" x14ac:dyDescent="0.2">
      <c r="A228" t="s">
        <v>20</v>
      </c>
      <c r="B228" t="s">
        <v>95</v>
      </c>
      <c r="C228" t="s">
        <v>18</v>
      </c>
      <c r="D228" s="15">
        <v>45664</v>
      </c>
      <c r="E228" s="15">
        <v>45711</v>
      </c>
      <c r="G228" t="s">
        <v>45</v>
      </c>
      <c r="H228">
        <v>19.308</v>
      </c>
      <c r="I228" t="s">
        <v>52</v>
      </c>
      <c r="J228">
        <v>2</v>
      </c>
      <c r="K228" t="s">
        <v>43</v>
      </c>
      <c r="L228" t="s">
        <v>53</v>
      </c>
      <c r="M228" s="1">
        <v>0.3263888888888889</v>
      </c>
      <c r="N228" t="s">
        <v>51</v>
      </c>
      <c r="O228" s="1">
        <v>0.3576388888888889</v>
      </c>
      <c r="P228" t="s">
        <v>276</v>
      </c>
      <c r="Q228">
        <v>7117</v>
      </c>
      <c r="R228">
        <v>12</v>
      </c>
      <c r="S228" t="s">
        <v>274</v>
      </c>
    </row>
    <row r="229" spans="1:19" x14ac:dyDescent="0.2">
      <c r="A229" t="s">
        <v>20</v>
      </c>
      <c r="B229" t="s">
        <v>95</v>
      </c>
      <c r="C229" t="s">
        <v>18</v>
      </c>
      <c r="D229" s="15">
        <v>45664</v>
      </c>
      <c r="E229" s="15">
        <v>45711</v>
      </c>
      <c r="G229" t="s">
        <v>45</v>
      </c>
      <c r="H229">
        <v>19.007000000000001</v>
      </c>
      <c r="I229" t="s">
        <v>52</v>
      </c>
      <c r="J229">
        <v>1</v>
      </c>
      <c r="K229" t="s">
        <v>43</v>
      </c>
      <c r="L229" t="s">
        <v>51</v>
      </c>
      <c r="M229" s="1">
        <v>0.36458333333333331</v>
      </c>
      <c r="N229" t="s">
        <v>53</v>
      </c>
      <c r="O229" s="1">
        <v>0.39930555555555558</v>
      </c>
      <c r="P229" t="s">
        <v>276</v>
      </c>
      <c r="Q229">
        <v>7117</v>
      </c>
      <c r="R229">
        <v>12</v>
      </c>
      <c r="S229" t="s">
        <v>274</v>
      </c>
    </row>
    <row r="230" spans="1:19" x14ac:dyDescent="0.2">
      <c r="A230" t="s">
        <v>20</v>
      </c>
      <c r="B230" t="s">
        <v>95</v>
      </c>
      <c r="C230" t="s">
        <v>18</v>
      </c>
      <c r="D230" s="15">
        <v>45664</v>
      </c>
      <c r="E230" s="15">
        <v>45711</v>
      </c>
      <c r="G230" t="s">
        <v>45</v>
      </c>
      <c r="H230">
        <v>19.308</v>
      </c>
      <c r="I230" t="s">
        <v>52</v>
      </c>
      <c r="J230">
        <v>2</v>
      </c>
      <c r="K230" t="s">
        <v>43</v>
      </c>
      <c r="L230" t="s">
        <v>53</v>
      </c>
      <c r="M230" s="1">
        <v>0.40972222222222221</v>
      </c>
      <c r="N230" t="s">
        <v>51</v>
      </c>
      <c r="O230" s="1">
        <v>0.44097222222222221</v>
      </c>
      <c r="P230" t="s">
        <v>276</v>
      </c>
      <c r="Q230">
        <v>7117</v>
      </c>
      <c r="R230">
        <v>12</v>
      </c>
      <c r="S230" t="s">
        <v>274</v>
      </c>
    </row>
    <row r="231" spans="1:19" x14ac:dyDescent="0.2">
      <c r="A231" t="s">
        <v>20</v>
      </c>
      <c r="B231" t="s">
        <v>95</v>
      </c>
      <c r="C231" t="s">
        <v>18</v>
      </c>
      <c r="D231" s="15">
        <v>45664</v>
      </c>
      <c r="E231" s="15">
        <v>45711</v>
      </c>
      <c r="G231" t="s">
        <v>45</v>
      </c>
      <c r="H231">
        <v>19.007000000000001</v>
      </c>
      <c r="I231" t="s">
        <v>52</v>
      </c>
      <c r="J231">
        <v>1</v>
      </c>
      <c r="K231" t="s">
        <v>43</v>
      </c>
      <c r="L231" t="s">
        <v>51</v>
      </c>
      <c r="M231" s="1">
        <v>0.44791666666666669</v>
      </c>
      <c r="N231" t="s">
        <v>53</v>
      </c>
      <c r="O231" s="1">
        <v>0.48333333333333334</v>
      </c>
      <c r="P231" t="s">
        <v>276</v>
      </c>
      <c r="Q231">
        <v>7117</v>
      </c>
      <c r="R231">
        <v>12</v>
      </c>
      <c r="S231" t="s">
        <v>274</v>
      </c>
    </row>
    <row r="232" spans="1:19" x14ac:dyDescent="0.2">
      <c r="A232" t="s">
        <v>20</v>
      </c>
      <c r="B232" t="s">
        <v>95</v>
      </c>
      <c r="C232" t="s">
        <v>18</v>
      </c>
      <c r="D232" s="15">
        <v>45664</v>
      </c>
      <c r="E232" s="15">
        <v>45711</v>
      </c>
      <c r="G232" t="s">
        <v>45</v>
      </c>
      <c r="H232">
        <v>17.852</v>
      </c>
      <c r="I232" t="s">
        <v>52</v>
      </c>
      <c r="J232">
        <v>2</v>
      </c>
      <c r="K232" t="s">
        <v>43</v>
      </c>
      <c r="L232" t="s">
        <v>53</v>
      </c>
      <c r="M232" s="1">
        <v>0.49305555555555558</v>
      </c>
      <c r="N232" t="s">
        <v>51</v>
      </c>
      <c r="O232" s="1">
        <v>0.52430555555555558</v>
      </c>
      <c r="P232" t="s">
        <v>276</v>
      </c>
      <c r="Q232">
        <v>7205</v>
      </c>
      <c r="R232">
        <v>12</v>
      </c>
      <c r="S232" t="s">
        <v>274</v>
      </c>
    </row>
    <row r="233" spans="1:19" x14ac:dyDescent="0.2">
      <c r="A233" t="s">
        <v>20</v>
      </c>
      <c r="B233" t="s">
        <v>95</v>
      </c>
      <c r="C233" t="s">
        <v>18</v>
      </c>
      <c r="D233" s="15">
        <v>45664</v>
      </c>
      <c r="E233" s="15">
        <v>45711</v>
      </c>
      <c r="G233" t="s">
        <v>45</v>
      </c>
      <c r="H233">
        <v>19.007000000000001</v>
      </c>
      <c r="I233" t="s">
        <v>52</v>
      </c>
      <c r="J233">
        <v>1</v>
      </c>
      <c r="K233" t="s">
        <v>43</v>
      </c>
      <c r="L233" t="s">
        <v>51</v>
      </c>
      <c r="M233" s="1">
        <v>0.53125</v>
      </c>
      <c r="N233" t="s">
        <v>53</v>
      </c>
      <c r="O233" s="1">
        <v>0.56666666666666665</v>
      </c>
      <c r="P233" t="s">
        <v>276</v>
      </c>
      <c r="Q233">
        <v>7205</v>
      </c>
      <c r="R233">
        <v>12</v>
      </c>
      <c r="S233" t="s">
        <v>274</v>
      </c>
    </row>
    <row r="234" spans="1:19" x14ac:dyDescent="0.2">
      <c r="A234" t="s">
        <v>20</v>
      </c>
      <c r="B234" t="s">
        <v>95</v>
      </c>
      <c r="C234" t="s">
        <v>18</v>
      </c>
      <c r="D234" s="15">
        <v>45664</v>
      </c>
      <c r="E234" s="15">
        <v>45711</v>
      </c>
      <c r="G234" t="s">
        <v>45</v>
      </c>
      <c r="H234">
        <v>17.852</v>
      </c>
      <c r="I234" t="s">
        <v>52</v>
      </c>
      <c r="J234">
        <v>2</v>
      </c>
      <c r="K234" t="s">
        <v>43</v>
      </c>
      <c r="L234" t="s">
        <v>53</v>
      </c>
      <c r="M234" s="1">
        <v>0.57638888888888884</v>
      </c>
      <c r="N234" t="s">
        <v>51</v>
      </c>
      <c r="O234" s="1">
        <v>0.60763888888888884</v>
      </c>
      <c r="P234" t="s">
        <v>276</v>
      </c>
      <c r="Q234">
        <v>7205</v>
      </c>
      <c r="R234">
        <v>12</v>
      </c>
      <c r="S234" t="s">
        <v>274</v>
      </c>
    </row>
    <row r="235" spans="1:19" x14ac:dyDescent="0.2">
      <c r="A235" t="s">
        <v>20</v>
      </c>
      <c r="B235" t="s">
        <v>95</v>
      </c>
      <c r="C235" t="s">
        <v>18</v>
      </c>
      <c r="D235" s="15">
        <v>45664</v>
      </c>
      <c r="E235" s="15">
        <v>45711</v>
      </c>
      <c r="G235" t="s">
        <v>45</v>
      </c>
      <c r="H235">
        <v>19.007000000000001</v>
      </c>
      <c r="I235" t="s">
        <v>52</v>
      </c>
      <c r="J235">
        <v>1</v>
      </c>
      <c r="K235" t="s">
        <v>43</v>
      </c>
      <c r="L235" t="s">
        <v>51</v>
      </c>
      <c r="M235" s="1">
        <v>0.61458333333333337</v>
      </c>
      <c r="N235" t="s">
        <v>53</v>
      </c>
      <c r="O235" s="1">
        <v>0.65</v>
      </c>
      <c r="P235" t="s">
        <v>276</v>
      </c>
      <c r="Q235">
        <v>7205</v>
      </c>
      <c r="R235">
        <v>12</v>
      </c>
      <c r="S235" t="s">
        <v>274</v>
      </c>
    </row>
    <row r="236" spans="1:19" x14ac:dyDescent="0.2">
      <c r="A236" t="s">
        <v>20</v>
      </c>
      <c r="B236" t="s">
        <v>95</v>
      </c>
      <c r="C236" t="s">
        <v>18</v>
      </c>
      <c r="D236" s="15">
        <v>45664</v>
      </c>
      <c r="E236" s="15">
        <v>45711</v>
      </c>
      <c r="G236" t="s">
        <v>45</v>
      </c>
      <c r="H236">
        <v>21.001999999999999</v>
      </c>
      <c r="I236" t="s">
        <v>52</v>
      </c>
      <c r="J236">
        <v>2</v>
      </c>
      <c r="K236" t="s">
        <v>43</v>
      </c>
      <c r="L236" t="s">
        <v>53</v>
      </c>
      <c r="M236" s="1">
        <v>0.65972222222222221</v>
      </c>
      <c r="N236" t="s">
        <v>83</v>
      </c>
      <c r="O236" s="1">
        <v>0.69236111111111109</v>
      </c>
      <c r="P236" t="s">
        <v>276</v>
      </c>
      <c r="Q236">
        <v>7205</v>
      </c>
      <c r="R236">
        <v>12</v>
      </c>
      <c r="S236" t="s">
        <v>274</v>
      </c>
    </row>
    <row r="237" spans="1:19" x14ac:dyDescent="0.2">
      <c r="A237" t="s">
        <v>20</v>
      </c>
      <c r="B237" t="s">
        <v>95</v>
      </c>
      <c r="C237" t="s">
        <v>18</v>
      </c>
      <c r="D237" s="15">
        <v>45664</v>
      </c>
      <c r="E237" s="15">
        <v>45711</v>
      </c>
      <c r="H237">
        <v>2.4</v>
      </c>
      <c r="K237" t="s">
        <v>43</v>
      </c>
      <c r="L237" t="s">
        <v>83</v>
      </c>
      <c r="M237" s="1">
        <v>0.69236111111111109</v>
      </c>
      <c r="N237" t="s">
        <v>23</v>
      </c>
      <c r="O237" s="1">
        <v>0.6958333333333333</v>
      </c>
      <c r="P237" t="s">
        <v>276</v>
      </c>
      <c r="Q237">
        <v>7205</v>
      </c>
      <c r="S237" t="s">
        <v>274</v>
      </c>
    </row>
    <row r="238" spans="1:19" x14ac:dyDescent="0.2">
      <c r="A238" t="s">
        <v>20</v>
      </c>
      <c r="B238" t="s">
        <v>95</v>
      </c>
      <c r="C238" t="s">
        <v>18</v>
      </c>
      <c r="D238" s="15">
        <v>45664</v>
      </c>
      <c r="E238" s="15">
        <v>45711</v>
      </c>
      <c r="H238">
        <v>7.8</v>
      </c>
      <c r="K238" t="s">
        <v>43</v>
      </c>
      <c r="L238" t="s">
        <v>23</v>
      </c>
      <c r="M238" s="1">
        <v>0.74652777777777779</v>
      </c>
      <c r="N238" t="s">
        <v>64</v>
      </c>
      <c r="O238" s="1">
        <v>0.75694444444444442</v>
      </c>
      <c r="P238" t="s">
        <v>276</v>
      </c>
      <c r="Q238">
        <v>7234</v>
      </c>
      <c r="S238" t="s">
        <v>274</v>
      </c>
    </row>
    <row r="239" spans="1:19" x14ac:dyDescent="0.2">
      <c r="A239" t="s">
        <v>20</v>
      </c>
      <c r="B239" t="s">
        <v>95</v>
      </c>
      <c r="C239" t="s">
        <v>18</v>
      </c>
      <c r="D239" s="15">
        <v>45664</v>
      </c>
      <c r="E239" s="15">
        <v>45711</v>
      </c>
      <c r="G239" t="s">
        <v>45</v>
      </c>
      <c r="H239">
        <v>20.21</v>
      </c>
      <c r="I239" t="s">
        <v>63</v>
      </c>
      <c r="J239">
        <v>2</v>
      </c>
      <c r="K239" t="s">
        <v>43</v>
      </c>
      <c r="L239" t="s">
        <v>64</v>
      </c>
      <c r="M239" s="1">
        <v>0.75694444444444442</v>
      </c>
      <c r="N239" t="s">
        <v>62</v>
      </c>
      <c r="O239" s="1">
        <v>0.78472222222222221</v>
      </c>
      <c r="P239" t="s">
        <v>276</v>
      </c>
      <c r="Q239">
        <v>7234</v>
      </c>
      <c r="R239">
        <v>12</v>
      </c>
      <c r="S239" t="s">
        <v>274</v>
      </c>
    </row>
    <row r="240" spans="1:19" x14ac:dyDescent="0.2">
      <c r="A240" t="s">
        <v>20</v>
      </c>
      <c r="B240" t="s">
        <v>95</v>
      </c>
      <c r="C240" t="s">
        <v>18</v>
      </c>
      <c r="D240" s="15">
        <v>45664</v>
      </c>
      <c r="E240" s="15">
        <v>45711</v>
      </c>
      <c r="G240" t="s">
        <v>45</v>
      </c>
      <c r="H240">
        <v>20.577999999999999</v>
      </c>
      <c r="I240" t="s">
        <v>63</v>
      </c>
      <c r="J240">
        <v>1</v>
      </c>
      <c r="K240" t="s">
        <v>43</v>
      </c>
      <c r="L240" t="s">
        <v>62</v>
      </c>
      <c r="M240" s="1">
        <v>0.79861111111111116</v>
      </c>
      <c r="N240" t="s">
        <v>64</v>
      </c>
      <c r="O240" s="1">
        <v>0.83194444444444449</v>
      </c>
      <c r="P240" t="s">
        <v>276</v>
      </c>
      <c r="Q240" t="s">
        <v>96</v>
      </c>
      <c r="R240">
        <v>12</v>
      </c>
      <c r="S240" t="s">
        <v>274</v>
      </c>
    </row>
    <row r="241" spans="1:19" x14ac:dyDescent="0.2">
      <c r="A241" t="s">
        <v>20</v>
      </c>
      <c r="B241" t="s">
        <v>95</v>
      </c>
      <c r="C241" t="s">
        <v>18</v>
      </c>
      <c r="D241" s="15">
        <v>45664</v>
      </c>
      <c r="E241" s="15">
        <v>45711</v>
      </c>
      <c r="G241" t="s">
        <v>45</v>
      </c>
      <c r="H241">
        <v>20.21</v>
      </c>
      <c r="I241" t="s">
        <v>63</v>
      </c>
      <c r="J241">
        <v>2</v>
      </c>
      <c r="K241" t="s">
        <v>43</v>
      </c>
      <c r="L241" t="s">
        <v>64</v>
      </c>
      <c r="M241" s="1">
        <v>0.84027777777777779</v>
      </c>
      <c r="N241" t="s">
        <v>62</v>
      </c>
      <c r="O241" s="1">
        <v>0.86805555555555558</v>
      </c>
      <c r="P241" t="s">
        <v>276</v>
      </c>
      <c r="Q241">
        <v>7222</v>
      </c>
      <c r="R241">
        <v>12</v>
      </c>
      <c r="S241" t="s">
        <v>274</v>
      </c>
    </row>
    <row r="242" spans="1:19" x14ac:dyDescent="0.2">
      <c r="A242" t="s">
        <v>20</v>
      </c>
      <c r="B242" t="s">
        <v>95</v>
      </c>
      <c r="C242" t="s">
        <v>18</v>
      </c>
      <c r="D242" s="15">
        <v>45664</v>
      </c>
      <c r="E242" s="15">
        <v>45711</v>
      </c>
      <c r="G242" t="s">
        <v>45</v>
      </c>
      <c r="H242">
        <v>20.577999999999999</v>
      </c>
      <c r="I242" t="s">
        <v>63</v>
      </c>
      <c r="J242">
        <v>1</v>
      </c>
      <c r="K242" t="s">
        <v>43</v>
      </c>
      <c r="L242" t="s">
        <v>62</v>
      </c>
      <c r="M242" s="1">
        <v>0.88194444444444442</v>
      </c>
      <c r="N242" t="s">
        <v>64</v>
      </c>
      <c r="O242" s="1">
        <v>0.91527777777777775</v>
      </c>
      <c r="P242" t="s">
        <v>276</v>
      </c>
      <c r="Q242">
        <v>7222</v>
      </c>
      <c r="R242">
        <v>12</v>
      </c>
      <c r="S242" t="s">
        <v>274</v>
      </c>
    </row>
    <row r="243" spans="1:19" x14ac:dyDescent="0.2">
      <c r="A243" t="s">
        <v>20</v>
      </c>
      <c r="B243" t="s">
        <v>95</v>
      </c>
      <c r="C243" t="s">
        <v>18</v>
      </c>
      <c r="D243" s="15">
        <v>45664</v>
      </c>
      <c r="E243" s="15">
        <v>45711</v>
      </c>
      <c r="G243" t="s">
        <v>45</v>
      </c>
      <c r="H243">
        <v>20.21</v>
      </c>
      <c r="I243" t="s">
        <v>63</v>
      </c>
      <c r="J243">
        <v>2</v>
      </c>
      <c r="K243" t="s">
        <v>43</v>
      </c>
      <c r="L243" t="s">
        <v>64</v>
      </c>
      <c r="M243" s="1">
        <v>0.92361111111111116</v>
      </c>
      <c r="N243" t="s">
        <v>62</v>
      </c>
      <c r="O243" s="1">
        <v>0.95138888888888884</v>
      </c>
      <c r="P243" t="s">
        <v>276</v>
      </c>
      <c r="Q243">
        <v>7222</v>
      </c>
      <c r="R243">
        <v>12</v>
      </c>
      <c r="S243" t="s">
        <v>274</v>
      </c>
    </row>
    <row r="244" spans="1:19" x14ac:dyDescent="0.2">
      <c r="A244" t="s">
        <v>20</v>
      </c>
      <c r="B244" t="s">
        <v>95</v>
      </c>
      <c r="C244" t="s">
        <v>18</v>
      </c>
      <c r="D244" s="15">
        <v>45664</v>
      </c>
      <c r="E244" s="15">
        <v>45711</v>
      </c>
      <c r="G244" t="s">
        <v>45</v>
      </c>
      <c r="H244">
        <v>20.577999999999999</v>
      </c>
      <c r="I244" t="s">
        <v>63</v>
      </c>
      <c r="J244">
        <v>1</v>
      </c>
      <c r="K244" t="s">
        <v>43</v>
      </c>
      <c r="L244" t="s">
        <v>62</v>
      </c>
      <c r="M244" s="1">
        <v>0.96527777777777779</v>
      </c>
      <c r="N244" t="s">
        <v>64</v>
      </c>
      <c r="O244" s="1">
        <v>0.99861111111111112</v>
      </c>
      <c r="P244" t="s">
        <v>276</v>
      </c>
      <c r="Q244">
        <v>7222</v>
      </c>
      <c r="R244">
        <v>12</v>
      </c>
      <c r="S244" t="s">
        <v>274</v>
      </c>
    </row>
    <row r="245" spans="1:19" x14ac:dyDescent="0.2">
      <c r="A245" t="s">
        <v>20</v>
      </c>
      <c r="B245" t="s">
        <v>95</v>
      </c>
      <c r="C245" t="s">
        <v>18</v>
      </c>
      <c r="D245" s="15">
        <v>45664</v>
      </c>
      <c r="E245" s="15">
        <v>45711</v>
      </c>
      <c r="H245">
        <v>7.8</v>
      </c>
      <c r="K245" t="s">
        <v>43</v>
      </c>
      <c r="L245" t="s">
        <v>64</v>
      </c>
      <c r="M245" s="1">
        <v>0.99861111111111112</v>
      </c>
      <c r="N245" t="s">
        <v>23</v>
      </c>
      <c r="O245" s="2">
        <v>1.0090277777777779</v>
      </c>
      <c r="P245" t="s">
        <v>276</v>
      </c>
      <c r="Q245">
        <v>7222</v>
      </c>
      <c r="S245" t="s">
        <v>228</v>
      </c>
    </row>
    <row r="246" spans="1:19" x14ac:dyDescent="0.2">
      <c r="A246" t="s">
        <v>20</v>
      </c>
      <c r="B246" t="s">
        <v>97</v>
      </c>
      <c r="C246" t="s">
        <v>18</v>
      </c>
      <c r="D246" s="15">
        <v>45664</v>
      </c>
      <c r="E246" s="15">
        <v>45711</v>
      </c>
      <c r="H246">
        <v>4.2</v>
      </c>
      <c r="K246" t="s">
        <v>43</v>
      </c>
      <c r="L246" t="s">
        <v>23</v>
      </c>
      <c r="M246" s="1">
        <v>0.27777777777777779</v>
      </c>
      <c r="N246" t="s">
        <v>53</v>
      </c>
      <c r="O246" s="1">
        <v>0.28472222222222221</v>
      </c>
      <c r="P246" t="s">
        <v>276</v>
      </c>
      <c r="Q246">
        <v>7118</v>
      </c>
      <c r="S246" t="s">
        <v>201</v>
      </c>
    </row>
    <row r="247" spans="1:19" x14ac:dyDescent="0.2">
      <c r="A247" t="s">
        <v>20</v>
      </c>
      <c r="B247" t="s">
        <v>97</v>
      </c>
      <c r="C247" t="s">
        <v>18</v>
      </c>
      <c r="D247" s="15">
        <v>45664</v>
      </c>
      <c r="E247" s="15">
        <v>45711</v>
      </c>
      <c r="G247" t="s">
        <v>45</v>
      </c>
      <c r="H247">
        <v>19.308</v>
      </c>
      <c r="I247" t="s">
        <v>52</v>
      </c>
      <c r="J247">
        <v>2</v>
      </c>
      <c r="K247" t="s">
        <v>43</v>
      </c>
      <c r="L247" t="s">
        <v>53</v>
      </c>
      <c r="M247" s="1">
        <v>0.28472222222222221</v>
      </c>
      <c r="N247" t="s">
        <v>51</v>
      </c>
      <c r="O247" s="1">
        <v>0.31597222222222221</v>
      </c>
      <c r="P247" t="s">
        <v>276</v>
      </c>
      <c r="Q247">
        <v>7118</v>
      </c>
      <c r="R247">
        <v>12</v>
      </c>
      <c r="S247" t="s">
        <v>274</v>
      </c>
    </row>
    <row r="248" spans="1:19" x14ac:dyDescent="0.2">
      <c r="A248" t="s">
        <v>20</v>
      </c>
      <c r="B248" t="s">
        <v>97</v>
      </c>
      <c r="C248" t="s">
        <v>18</v>
      </c>
      <c r="D248" s="15">
        <v>45664</v>
      </c>
      <c r="E248" s="15">
        <v>45711</v>
      </c>
      <c r="G248" t="s">
        <v>45</v>
      </c>
      <c r="H248">
        <v>19.007000000000001</v>
      </c>
      <c r="I248" t="s">
        <v>52</v>
      </c>
      <c r="J248">
        <v>1</v>
      </c>
      <c r="K248" t="s">
        <v>43</v>
      </c>
      <c r="L248" t="s">
        <v>51</v>
      </c>
      <c r="M248" s="1">
        <v>0.32291666666666669</v>
      </c>
      <c r="N248" t="s">
        <v>53</v>
      </c>
      <c r="O248" s="1">
        <v>0.3576388888888889</v>
      </c>
      <c r="P248" t="s">
        <v>276</v>
      </c>
      <c r="Q248">
        <v>7118</v>
      </c>
      <c r="R248">
        <v>12</v>
      </c>
      <c r="S248" t="s">
        <v>274</v>
      </c>
    </row>
    <row r="249" spans="1:19" x14ac:dyDescent="0.2">
      <c r="A249" t="s">
        <v>20</v>
      </c>
      <c r="B249" t="s">
        <v>97</v>
      </c>
      <c r="C249" t="s">
        <v>18</v>
      </c>
      <c r="D249" s="15">
        <v>45664</v>
      </c>
      <c r="E249" s="15">
        <v>45711</v>
      </c>
      <c r="G249" t="s">
        <v>45</v>
      </c>
      <c r="H249">
        <v>19.308</v>
      </c>
      <c r="I249" t="s">
        <v>52</v>
      </c>
      <c r="J249">
        <v>2</v>
      </c>
      <c r="K249" t="s">
        <v>43</v>
      </c>
      <c r="L249" t="s">
        <v>53</v>
      </c>
      <c r="M249" s="1">
        <v>0.36805555555555558</v>
      </c>
      <c r="N249" t="s">
        <v>51</v>
      </c>
      <c r="O249" s="1">
        <v>0.39930555555555558</v>
      </c>
      <c r="P249" t="s">
        <v>276</v>
      </c>
      <c r="Q249">
        <v>7118</v>
      </c>
      <c r="R249">
        <v>12</v>
      </c>
      <c r="S249" t="s">
        <v>274</v>
      </c>
    </row>
    <row r="250" spans="1:19" x14ac:dyDescent="0.2">
      <c r="A250" t="s">
        <v>20</v>
      </c>
      <c r="B250" t="s">
        <v>97</v>
      </c>
      <c r="C250" t="s">
        <v>18</v>
      </c>
      <c r="D250" s="15">
        <v>45664</v>
      </c>
      <c r="E250" s="15">
        <v>45711</v>
      </c>
      <c r="G250" t="s">
        <v>45</v>
      </c>
      <c r="H250">
        <v>19.007000000000001</v>
      </c>
      <c r="I250" t="s">
        <v>52</v>
      </c>
      <c r="J250">
        <v>1</v>
      </c>
      <c r="K250" t="s">
        <v>43</v>
      </c>
      <c r="L250" t="s">
        <v>51</v>
      </c>
      <c r="M250" s="1">
        <v>0.40625</v>
      </c>
      <c r="N250" t="s">
        <v>53</v>
      </c>
      <c r="O250" s="1">
        <v>0.44097222222222221</v>
      </c>
      <c r="P250" t="s">
        <v>276</v>
      </c>
      <c r="Q250">
        <v>7118</v>
      </c>
      <c r="R250">
        <v>12</v>
      </c>
      <c r="S250" t="s">
        <v>274</v>
      </c>
    </row>
    <row r="251" spans="1:19" x14ac:dyDescent="0.2">
      <c r="A251" t="s">
        <v>20</v>
      </c>
      <c r="B251" t="s">
        <v>97</v>
      </c>
      <c r="C251" t="s">
        <v>18</v>
      </c>
      <c r="D251" s="15">
        <v>45664</v>
      </c>
      <c r="E251" s="15">
        <v>45711</v>
      </c>
      <c r="H251">
        <v>4.2</v>
      </c>
      <c r="K251" t="s">
        <v>43</v>
      </c>
      <c r="L251" t="s">
        <v>53</v>
      </c>
      <c r="M251" s="1">
        <v>0.44097222222222221</v>
      </c>
      <c r="N251" t="s">
        <v>23</v>
      </c>
      <c r="O251" s="1">
        <v>0.44583333333333336</v>
      </c>
      <c r="P251" t="s">
        <v>276</v>
      </c>
      <c r="Q251">
        <v>7118</v>
      </c>
      <c r="S251" t="s">
        <v>274</v>
      </c>
    </row>
    <row r="252" spans="1:19" x14ac:dyDescent="0.2">
      <c r="A252" t="s">
        <v>20</v>
      </c>
      <c r="B252" t="s">
        <v>97</v>
      </c>
      <c r="C252" t="s">
        <v>18</v>
      </c>
      <c r="D252" s="15">
        <v>45664</v>
      </c>
      <c r="E252" s="15">
        <v>45711</v>
      </c>
      <c r="H252">
        <v>10.4</v>
      </c>
      <c r="K252" t="s">
        <v>43</v>
      </c>
      <c r="L252" t="s">
        <v>23</v>
      </c>
      <c r="M252" s="1">
        <v>0.49791666666666667</v>
      </c>
      <c r="N252" t="s">
        <v>98</v>
      </c>
      <c r="O252" s="1">
        <v>0.51041666666666663</v>
      </c>
      <c r="P252" t="s">
        <v>276</v>
      </c>
      <c r="Q252">
        <v>7118</v>
      </c>
      <c r="S252" t="s">
        <v>274</v>
      </c>
    </row>
    <row r="253" spans="1:19" x14ac:dyDescent="0.2">
      <c r="A253" t="s">
        <v>20</v>
      </c>
      <c r="B253" t="s">
        <v>97</v>
      </c>
      <c r="C253" t="s">
        <v>18</v>
      </c>
      <c r="D253" s="15">
        <v>45664</v>
      </c>
      <c r="E253" s="15">
        <v>45711</v>
      </c>
      <c r="G253" t="s">
        <v>45</v>
      </c>
      <c r="H253">
        <v>10.709</v>
      </c>
      <c r="I253" t="s">
        <v>99</v>
      </c>
      <c r="J253">
        <v>1</v>
      </c>
      <c r="K253" t="s">
        <v>43</v>
      </c>
      <c r="L253" t="s">
        <v>98</v>
      </c>
      <c r="M253" s="1">
        <v>0.51041666666666663</v>
      </c>
      <c r="N253" t="s">
        <v>59</v>
      </c>
      <c r="O253" s="1">
        <v>0.53125</v>
      </c>
      <c r="P253" t="s">
        <v>276</v>
      </c>
      <c r="Q253">
        <v>7118</v>
      </c>
      <c r="R253">
        <v>12</v>
      </c>
      <c r="S253" t="s">
        <v>274</v>
      </c>
    </row>
    <row r="254" spans="1:19" x14ac:dyDescent="0.2">
      <c r="A254" t="s">
        <v>20</v>
      </c>
      <c r="B254" t="s">
        <v>97</v>
      </c>
      <c r="C254" t="s">
        <v>18</v>
      </c>
      <c r="D254" s="15">
        <v>45664</v>
      </c>
      <c r="E254" s="15">
        <v>45711</v>
      </c>
      <c r="G254" t="s">
        <v>45</v>
      </c>
      <c r="H254">
        <v>10.365</v>
      </c>
      <c r="I254" t="s">
        <v>58</v>
      </c>
      <c r="J254">
        <v>2</v>
      </c>
      <c r="K254" t="s">
        <v>43</v>
      </c>
      <c r="L254" t="s">
        <v>59</v>
      </c>
      <c r="M254" s="1">
        <v>0.53125</v>
      </c>
      <c r="N254" t="s">
        <v>57</v>
      </c>
      <c r="O254" s="1">
        <v>0.55347222222222225</v>
      </c>
      <c r="P254" t="s">
        <v>276</v>
      </c>
      <c r="Q254">
        <v>7118</v>
      </c>
      <c r="R254">
        <v>12</v>
      </c>
      <c r="S254" t="s">
        <v>274</v>
      </c>
    </row>
    <row r="255" spans="1:19" x14ac:dyDescent="0.2">
      <c r="A255" t="s">
        <v>20</v>
      </c>
      <c r="B255" t="s">
        <v>97</v>
      </c>
      <c r="C255" t="s">
        <v>18</v>
      </c>
      <c r="D255" s="15">
        <v>45664</v>
      </c>
      <c r="E255" s="15">
        <v>45711</v>
      </c>
      <c r="G255" t="s">
        <v>45</v>
      </c>
      <c r="H255">
        <v>10.462999999999999</v>
      </c>
      <c r="I255" t="s">
        <v>58</v>
      </c>
      <c r="J255">
        <v>1</v>
      </c>
      <c r="K255" t="s">
        <v>43</v>
      </c>
      <c r="L255" t="s">
        <v>57</v>
      </c>
      <c r="M255" s="1">
        <v>0.57291666666666663</v>
      </c>
      <c r="N255" t="s">
        <v>59</v>
      </c>
      <c r="O255" s="1">
        <v>0.59236111111111112</v>
      </c>
      <c r="P255" t="s">
        <v>276</v>
      </c>
      <c r="Q255">
        <v>7118</v>
      </c>
      <c r="R255">
        <v>12</v>
      </c>
      <c r="S255" t="s">
        <v>274</v>
      </c>
    </row>
    <row r="256" spans="1:19" x14ac:dyDescent="0.2">
      <c r="A256" t="s">
        <v>20</v>
      </c>
      <c r="B256" t="s">
        <v>97</v>
      </c>
      <c r="C256" t="s">
        <v>18</v>
      </c>
      <c r="D256" s="15">
        <v>45664</v>
      </c>
      <c r="E256" s="15">
        <v>45711</v>
      </c>
      <c r="G256" t="s">
        <v>45</v>
      </c>
      <c r="H256">
        <v>10.404999999999999</v>
      </c>
      <c r="I256" t="s">
        <v>99</v>
      </c>
      <c r="J256">
        <v>2</v>
      </c>
      <c r="K256" t="s">
        <v>43</v>
      </c>
      <c r="L256" t="s">
        <v>59</v>
      </c>
      <c r="M256" s="1">
        <v>0.59375</v>
      </c>
      <c r="N256" t="s">
        <v>98</v>
      </c>
      <c r="O256" s="1">
        <v>0.61805555555555558</v>
      </c>
      <c r="P256" t="s">
        <v>276</v>
      </c>
      <c r="Q256">
        <v>7118</v>
      </c>
      <c r="R256">
        <v>12</v>
      </c>
      <c r="S256" t="s">
        <v>274</v>
      </c>
    </row>
    <row r="257" spans="1:19" x14ac:dyDescent="0.2">
      <c r="A257" t="s">
        <v>20</v>
      </c>
      <c r="B257" t="s">
        <v>97</v>
      </c>
      <c r="C257" t="s">
        <v>18</v>
      </c>
      <c r="D257" s="15">
        <v>45664</v>
      </c>
      <c r="E257" s="15">
        <v>45711</v>
      </c>
      <c r="G257" t="s">
        <v>45</v>
      </c>
      <c r="H257">
        <v>10.709</v>
      </c>
      <c r="I257" t="s">
        <v>99</v>
      </c>
      <c r="J257">
        <v>1</v>
      </c>
      <c r="K257" t="s">
        <v>43</v>
      </c>
      <c r="L257" t="s">
        <v>98</v>
      </c>
      <c r="M257" s="1">
        <v>0.63541666666666663</v>
      </c>
      <c r="N257" t="s">
        <v>59</v>
      </c>
      <c r="O257" s="1">
        <v>0.65625</v>
      </c>
      <c r="P257" t="s">
        <v>276</v>
      </c>
      <c r="Q257">
        <v>7118</v>
      </c>
      <c r="R257">
        <v>12</v>
      </c>
      <c r="S257" t="s">
        <v>274</v>
      </c>
    </row>
    <row r="258" spans="1:19" x14ac:dyDescent="0.2">
      <c r="A258" t="s">
        <v>20</v>
      </c>
      <c r="B258" t="s">
        <v>97</v>
      </c>
      <c r="C258" t="s">
        <v>18</v>
      </c>
      <c r="D258" s="15">
        <v>45664</v>
      </c>
      <c r="E258" s="15">
        <v>45711</v>
      </c>
      <c r="G258" t="s">
        <v>45</v>
      </c>
      <c r="H258">
        <v>10.365</v>
      </c>
      <c r="I258" t="s">
        <v>58</v>
      </c>
      <c r="J258">
        <v>2</v>
      </c>
      <c r="K258" t="s">
        <v>43</v>
      </c>
      <c r="L258" t="s">
        <v>59</v>
      </c>
      <c r="M258" s="1">
        <v>0.65625</v>
      </c>
      <c r="N258" t="s">
        <v>57</v>
      </c>
      <c r="O258" s="1">
        <v>0.67847222222222225</v>
      </c>
      <c r="P258" t="s">
        <v>276</v>
      </c>
      <c r="Q258" t="s">
        <v>100</v>
      </c>
      <c r="R258">
        <v>12</v>
      </c>
      <c r="S258" t="s">
        <v>274</v>
      </c>
    </row>
    <row r="259" spans="1:19" x14ac:dyDescent="0.2">
      <c r="A259" t="s">
        <v>20</v>
      </c>
      <c r="B259" t="s">
        <v>97</v>
      </c>
      <c r="C259" t="s">
        <v>18</v>
      </c>
      <c r="D259" s="15">
        <v>45664</v>
      </c>
      <c r="E259" s="15">
        <v>45711</v>
      </c>
      <c r="G259" t="s">
        <v>45</v>
      </c>
      <c r="H259">
        <v>10.462999999999999</v>
      </c>
      <c r="I259" t="s">
        <v>58</v>
      </c>
      <c r="J259">
        <v>1</v>
      </c>
      <c r="K259" t="s">
        <v>43</v>
      </c>
      <c r="L259" t="s">
        <v>57</v>
      </c>
      <c r="M259" s="1">
        <v>0.69791666666666663</v>
      </c>
      <c r="N259" t="s">
        <v>59</v>
      </c>
      <c r="O259" s="1">
        <v>0.71736111111111112</v>
      </c>
      <c r="P259" t="s">
        <v>276</v>
      </c>
      <c r="Q259">
        <v>7222</v>
      </c>
      <c r="R259">
        <v>12</v>
      </c>
      <c r="S259" t="s">
        <v>274</v>
      </c>
    </row>
    <row r="260" spans="1:19" x14ac:dyDescent="0.2">
      <c r="A260" t="s">
        <v>20</v>
      </c>
      <c r="B260" t="s">
        <v>97</v>
      </c>
      <c r="C260" t="s">
        <v>18</v>
      </c>
      <c r="D260" s="15">
        <v>45664</v>
      </c>
      <c r="E260" s="15">
        <v>45711</v>
      </c>
      <c r="G260" t="s">
        <v>45</v>
      </c>
      <c r="H260">
        <v>10.404999999999999</v>
      </c>
      <c r="I260" t="s">
        <v>99</v>
      </c>
      <c r="J260">
        <v>2</v>
      </c>
      <c r="K260" t="s">
        <v>43</v>
      </c>
      <c r="L260" t="s">
        <v>59</v>
      </c>
      <c r="M260" s="1">
        <v>0.71875</v>
      </c>
      <c r="N260" t="s">
        <v>98</v>
      </c>
      <c r="O260" s="1">
        <v>0.74305555555555558</v>
      </c>
      <c r="P260" t="s">
        <v>276</v>
      </c>
      <c r="Q260">
        <v>7222</v>
      </c>
      <c r="R260">
        <v>12</v>
      </c>
      <c r="S260" t="s">
        <v>274</v>
      </c>
    </row>
    <row r="261" spans="1:19" x14ac:dyDescent="0.2">
      <c r="A261" t="s">
        <v>20</v>
      </c>
      <c r="B261" t="s">
        <v>97</v>
      </c>
      <c r="C261" t="s">
        <v>18</v>
      </c>
      <c r="D261" s="15">
        <v>45664</v>
      </c>
      <c r="E261" s="15">
        <v>45711</v>
      </c>
      <c r="G261" t="s">
        <v>45</v>
      </c>
      <c r="H261">
        <v>10.709</v>
      </c>
      <c r="I261" t="s">
        <v>99</v>
      </c>
      <c r="J261">
        <v>1</v>
      </c>
      <c r="K261" t="s">
        <v>43</v>
      </c>
      <c r="L261" t="s">
        <v>98</v>
      </c>
      <c r="M261" s="1">
        <v>0.76041666666666663</v>
      </c>
      <c r="N261" t="s">
        <v>59</v>
      </c>
      <c r="O261" s="1">
        <v>0.78125</v>
      </c>
      <c r="P261" t="s">
        <v>276</v>
      </c>
      <c r="Q261">
        <v>7222</v>
      </c>
      <c r="R261">
        <v>12</v>
      </c>
      <c r="S261" t="s">
        <v>274</v>
      </c>
    </row>
    <row r="262" spans="1:19" x14ac:dyDescent="0.2">
      <c r="A262" t="s">
        <v>20</v>
      </c>
      <c r="B262" t="s">
        <v>97</v>
      </c>
      <c r="C262" t="s">
        <v>18</v>
      </c>
      <c r="D262" s="15">
        <v>45664</v>
      </c>
      <c r="E262" s="15">
        <v>45711</v>
      </c>
      <c r="G262" t="s">
        <v>45</v>
      </c>
      <c r="H262">
        <v>10.404999999999999</v>
      </c>
      <c r="I262" t="s">
        <v>99</v>
      </c>
      <c r="J262">
        <v>2</v>
      </c>
      <c r="K262" t="s">
        <v>43</v>
      </c>
      <c r="L262" t="s">
        <v>59</v>
      </c>
      <c r="M262" s="1">
        <v>0.78125</v>
      </c>
      <c r="N262" t="s">
        <v>98</v>
      </c>
      <c r="O262" s="1">
        <v>0.7993055555555556</v>
      </c>
      <c r="P262" t="s">
        <v>276</v>
      </c>
      <c r="Q262" t="s">
        <v>101</v>
      </c>
      <c r="R262">
        <v>12</v>
      </c>
      <c r="S262" t="s">
        <v>274</v>
      </c>
    </row>
    <row r="263" spans="1:19" x14ac:dyDescent="0.2">
      <c r="A263" t="s">
        <v>20</v>
      </c>
      <c r="B263" t="s">
        <v>97</v>
      </c>
      <c r="C263" t="s">
        <v>18</v>
      </c>
      <c r="D263" s="15">
        <v>45664</v>
      </c>
      <c r="E263" s="15">
        <v>45711</v>
      </c>
      <c r="G263" t="s">
        <v>45</v>
      </c>
      <c r="H263">
        <v>10.709</v>
      </c>
      <c r="I263" t="s">
        <v>99</v>
      </c>
      <c r="J263">
        <v>1</v>
      </c>
      <c r="K263" t="s">
        <v>43</v>
      </c>
      <c r="L263" t="s">
        <v>98</v>
      </c>
      <c r="M263" s="1">
        <v>0.80208333333333337</v>
      </c>
      <c r="N263" t="s">
        <v>59</v>
      </c>
      <c r="O263" s="1">
        <v>0.82291666666666663</v>
      </c>
      <c r="P263" t="s">
        <v>276</v>
      </c>
      <c r="Q263" t="s">
        <v>31</v>
      </c>
      <c r="R263">
        <v>12</v>
      </c>
      <c r="S263" t="s">
        <v>274</v>
      </c>
    </row>
    <row r="264" spans="1:19" x14ac:dyDescent="0.2">
      <c r="A264" t="s">
        <v>20</v>
      </c>
      <c r="B264" t="s">
        <v>97</v>
      </c>
      <c r="C264" t="s">
        <v>18</v>
      </c>
      <c r="D264" s="15">
        <v>45664</v>
      </c>
      <c r="E264" s="15">
        <v>45711</v>
      </c>
      <c r="G264" t="s">
        <v>45</v>
      </c>
      <c r="H264">
        <v>10.404999999999999</v>
      </c>
      <c r="I264" t="s">
        <v>99</v>
      </c>
      <c r="J264">
        <v>2</v>
      </c>
      <c r="K264" t="s">
        <v>43</v>
      </c>
      <c r="L264" t="s">
        <v>59</v>
      </c>
      <c r="M264" s="1">
        <v>0.82291666666666663</v>
      </c>
      <c r="N264" t="s">
        <v>98</v>
      </c>
      <c r="O264" s="1">
        <v>0.84097222222222223</v>
      </c>
      <c r="P264" t="s">
        <v>276</v>
      </c>
      <c r="Q264" t="s">
        <v>31</v>
      </c>
      <c r="R264">
        <v>12</v>
      </c>
      <c r="S264" t="s">
        <v>274</v>
      </c>
    </row>
    <row r="265" spans="1:19" x14ac:dyDescent="0.2">
      <c r="A265" t="s">
        <v>20</v>
      </c>
      <c r="B265" t="s">
        <v>97</v>
      </c>
      <c r="C265" t="s">
        <v>18</v>
      </c>
      <c r="D265" s="15">
        <v>45664</v>
      </c>
      <c r="E265" s="15">
        <v>45711</v>
      </c>
      <c r="G265" t="s">
        <v>45</v>
      </c>
      <c r="H265">
        <v>10.709</v>
      </c>
      <c r="I265" t="s">
        <v>99</v>
      </c>
      <c r="J265">
        <v>1</v>
      </c>
      <c r="K265" t="s">
        <v>43</v>
      </c>
      <c r="L265" t="s">
        <v>98</v>
      </c>
      <c r="M265" s="1">
        <v>0.84375</v>
      </c>
      <c r="N265" t="s">
        <v>59</v>
      </c>
      <c r="O265" s="1">
        <v>0.86458333333333337</v>
      </c>
      <c r="P265" t="s">
        <v>276</v>
      </c>
      <c r="Q265" t="s">
        <v>102</v>
      </c>
      <c r="R265">
        <v>12</v>
      </c>
      <c r="S265" t="s">
        <v>274</v>
      </c>
    </row>
    <row r="266" spans="1:19" x14ac:dyDescent="0.2">
      <c r="A266" t="s">
        <v>20</v>
      </c>
      <c r="B266" t="s">
        <v>97</v>
      </c>
      <c r="C266" t="s">
        <v>18</v>
      </c>
      <c r="D266" s="15">
        <v>45664</v>
      </c>
      <c r="E266" s="15">
        <v>45711</v>
      </c>
      <c r="G266" t="s">
        <v>45</v>
      </c>
      <c r="H266">
        <v>10.404999999999999</v>
      </c>
      <c r="I266" t="s">
        <v>99</v>
      </c>
      <c r="J266">
        <v>2</v>
      </c>
      <c r="K266" t="s">
        <v>43</v>
      </c>
      <c r="L266" t="s">
        <v>59</v>
      </c>
      <c r="M266" s="1">
        <v>0.86458333333333337</v>
      </c>
      <c r="N266" t="s">
        <v>98</v>
      </c>
      <c r="O266" s="1">
        <v>0.88263888888888886</v>
      </c>
      <c r="P266" t="s">
        <v>276</v>
      </c>
      <c r="Q266">
        <v>7234</v>
      </c>
      <c r="R266">
        <v>12</v>
      </c>
      <c r="S266" t="s">
        <v>274</v>
      </c>
    </row>
    <row r="267" spans="1:19" x14ac:dyDescent="0.2">
      <c r="A267" t="s">
        <v>20</v>
      </c>
      <c r="B267" t="s">
        <v>97</v>
      </c>
      <c r="C267" t="s">
        <v>18</v>
      </c>
      <c r="D267" s="15">
        <v>45664</v>
      </c>
      <c r="E267" s="15">
        <v>45711</v>
      </c>
      <c r="G267" t="s">
        <v>45</v>
      </c>
      <c r="H267">
        <v>10.709</v>
      </c>
      <c r="I267" t="s">
        <v>99</v>
      </c>
      <c r="J267">
        <v>1</v>
      </c>
      <c r="K267" t="s">
        <v>43</v>
      </c>
      <c r="L267" t="s">
        <v>98</v>
      </c>
      <c r="M267" s="1">
        <v>0.88541666666666663</v>
      </c>
      <c r="N267" t="s">
        <v>59</v>
      </c>
      <c r="O267" s="1">
        <v>0.90625</v>
      </c>
      <c r="P267" t="s">
        <v>276</v>
      </c>
      <c r="Q267">
        <v>7234</v>
      </c>
      <c r="R267">
        <v>12</v>
      </c>
      <c r="S267" t="s">
        <v>274</v>
      </c>
    </row>
    <row r="268" spans="1:19" x14ac:dyDescent="0.2">
      <c r="A268" t="s">
        <v>20</v>
      </c>
      <c r="B268" t="s">
        <v>97</v>
      </c>
      <c r="C268" t="s">
        <v>18</v>
      </c>
      <c r="D268" s="15">
        <v>45664</v>
      </c>
      <c r="E268" s="15">
        <v>45711</v>
      </c>
      <c r="G268" t="s">
        <v>45</v>
      </c>
      <c r="H268">
        <v>10.404999999999999</v>
      </c>
      <c r="I268" t="s">
        <v>99</v>
      </c>
      <c r="J268">
        <v>2</v>
      </c>
      <c r="K268" t="s">
        <v>43</v>
      </c>
      <c r="L268" t="s">
        <v>59</v>
      </c>
      <c r="M268" s="1">
        <v>0.90625</v>
      </c>
      <c r="N268" t="s">
        <v>98</v>
      </c>
      <c r="O268" s="1">
        <v>0.9243055555555556</v>
      </c>
      <c r="P268" t="s">
        <v>276</v>
      </c>
      <c r="Q268">
        <v>7234</v>
      </c>
      <c r="R268">
        <v>12</v>
      </c>
      <c r="S268" t="s">
        <v>274</v>
      </c>
    </row>
    <row r="269" spans="1:19" x14ac:dyDescent="0.2">
      <c r="A269" t="s">
        <v>20</v>
      </c>
      <c r="B269" t="s">
        <v>97</v>
      </c>
      <c r="C269" t="s">
        <v>18</v>
      </c>
      <c r="D269" s="15">
        <v>45664</v>
      </c>
      <c r="E269" s="15">
        <v>45711</v>
      </c>
      <c r="G269" t="s">
        <v>45</v>
      </c>
      <c r="H269">
        <v>10.709</v>
      </c>
      <c r="I269" t="s">
        <v>99</v>
      </c>
      <c r="J269">
        <v>1</v>
      </c>
      <c r="K269" t="s">
        <v>43</v>
      </c>
      <c r="L269" t="s">
        <v>98</v>
      </c>
      <c r="M269" s="1">
        <v>0.92708333333333337</v>
      </c>
      <c r="N269" t="s">
        <v>59</v>
      </c>
      <c r="O269" s="1">
        <v>0.94791666666666663</v>
      </c>
      <c r="P269" t="s">
        <v>276</v>
      </c>
      <c r="Q269">
        <v>7234</v>
      </c>
      <c r="R269">
        <v>12</v>
      </c>
      <c r="S269" t="s">
        <v>274</v>
      </c>
    </row>
    <row r="270" spans="1:19" x14ac:dyDescent="0.2">
      <c r="A270" t="s">
        <v>20</v>
      </c>
      <c r="B270" t="s">
        <v>97</v>
      </c>
      <c r="C270" t="s">
        <v>18</v>
      </c>
      <c r="D270" s="15">
        <v>45664</v>
      </c>
      <c r="E270" s="15">
        <v>45711</v>
      </c>
      <c r="G270" t="s">
        <v>45</v>
      </c>
      <c r="H270">
        <v>10.404999999999999</v>
      </c>
      <c r="I270" t="s">
        <v>99</v>
      </c>
      <c r="J270">
        <v>2</v>
      </c>
      <c r="K270" t="s">
        <v>43</v>
      </c>
      <c r="L270" t="s">
        <v>59</v>
      </c>
      <c r="M270" s="1">
        <v>0.94791666666666663</v>
      </c>
      <c r="N270" t="s">
        <v>98</v>
      </c>
      <c r="O270" s="1">
        <v>0.96597222222222223</v>
      </c>
      <c r="P270" t="s">
        <v>276</v>
      </c>
      <c r="Q270">
        <v>7234</v>
      </c>
      <c r="R270">
        <v>12</v>
      </c>
      <c r="S270" t="s">
        <v>274</v>
      </c>
    </row>
    <row r="271" spans="1:19" x14ac:dyDescent="0.2">
      <c r="A271" t="s">
        <v>20</v>
      </c>
      <c r="B271" t="s">
        <v>97</v>
      </c>
      <c r="C271" t="s">
        <v>18</v>
      </c>
      <c r="D271" s="15">
        <v>45664</v>
      </c>
      <c r="E271" s="15">
        <v>45711</v>
      </c>
      <c r="G271" t="s">
        <v>45</v>
      </c>
      <c r="H271">
        <v>10.709</v>
      </c>
      <c r="I271" t="s">
        <v>99</v>
      </c>
      <c r="J271">
        <v>1</v>
      </c>
      <c r="K271" t="s">
        <v>43</v>
      </c>
      <c r="L271" t="s">
        <v>98</v>
      </c>
      <c r="M271" s="1">
        <v>0.96875</v>
      </c>
      <c r="N271" t="s">
        <v>59</v>
      </c>
      <c r="O271" s="1">
        <v>0.98958333333333337</v>
      </c>
      <c r="P271" t="s">
        <v>276</v>
      </c>
      <c r="Q271">
        <v>7234</v>
      </c>
      <c r="R271">
        <v>12</v>
      </c>
      <c r="S271" t="s">
        <v>274</v>
      </c>
    </row>
    <row r="272" spans="1:19" x14ac:dyDescent="0.2">
      <c r="A272" t="s">
        <v>20</v>
      </c>
      <c r="B272" t="s">
        <v>97</v>
      </c>
      <c r="C272" t="s">
        <v>18</v>
      </c>
      <c r="D272" s="15">
        <v>45664</v>
      </c>
      <c r="E272" s="15">
        <v>45711</v>
      </c>
      <c r="G272" t="s">
        <v>45</v>
      </c>
      <c r="H272">
        <v>10.404999999999999</v>
      </c>
      <c r="I272" t="s">
        <v>99</v>
      </c>
      <c r="J272">
        <v>2</v>
      </c>
      <c r="K272" t="s">
        <v>43</v>
      </c>
      <c r="L272" t="s">
        <v>59</v>
      </c>
      <c r="M272" s="1">
        <v>0.98958333333333337</v>
      </c>
      <c r="N272" t="s">
        <v>98</v>
      </c>
      <c r="O272" s="2">
        <v>1.007638888888889</v>
      </c>
      <c r="P272" t="s">
        <v>276</v>
      </c>
      <c r="Q272">
        <v>7234</v>
      </c>
      <c r="R272">
        <v>12</v>
      </c>
      <c r="S272" t="s">
        <v>274</v>
      </c>
    </row>
    <row r="273" spans="1:19" x14ac:dyDescent="0.2">
      <c r="A273" t="s">
        <v>20</v>
      </c>
      <c r="B273" t="s">
        <v>97</v>
      </c>
      <c r="C273" t="s">
        <v>18</v>
      </c>
      <c r="D273" s="15">
        <v>45664</v>
      </c>
      <c r="E273" s="15">
        <v>45711</v>
      </c>
      <c r="H273">
        <v>10.4</v>
      </c>
      <c r="K273" t="s">
        <v>43</v>
      </c>
      <c r="L273" t="s">
        <v>98</v>
      </c>
      <c r="M273" s="2">
        <v>1.007638888888889</v>
      </c>
      <c r="N273" t="s">
        <v>23</v>
      </c>
      <c r="O273" s="2">
        <v>1.0201388888888889</v>
      </c>
      <c r="P273" t="s">
        <v>276</v>
      </c>
      <c r="Q273">
        <v>7234</v>
      </c>
      <c r="S273" t="s">
        <v>229</v>
      </c>
    </row>
    <row r="274" spans="1:19" x14ac:dyDescent="0.2">
      <c r="A274" t="s">
        <v>20</v>
      </c>
      <c r="B274" t="s">
        <v>103</v>
      </c>
      <c r="C274" t="s">
        <v>18</v>
      </c>
      <c r="D274" s="15">
        <v>45664</v>
      </c>
      <c r="E274" s="15">
        <v>45711</v>
      </c>
      <c r="H274">
        <v>5.9</v>
      </c>
      <c r="K274" t="s">
        <v>43</v>
      </c>
      <c r="L274" t="s">
        <v>23</v>
      </c>
      <c r="M274" s="1">
        <v>0.3263888888888889</v>
      </c>
      <c r="N274" t="s">
        <v>104</v>
      </c>
      <c r="O274" s="1">
        <v>0.33680555555555558</v>
      </c>
      <c r="P274" t="s">
        <v>276</v>
      </c>
      <c r="Q274">
        <v>7121</v>
      </c>
      <c r="S274" t="s">
        <v>225</v>
      </c>
    </row>
    <row r="275" spans="1:19" x14ac:dyDescent="0.2">
      <c r="A275" t="s">
        <v>20</v>
      </c>
      <c r="B275" t="s">
        <v>103</v>
      </c>
      <c r="C275" t="s">
        <v>18</v>
      </c>
      <c r="D275" s="15">
        <v>45664</v>
      </c>
      <c r="E275" s="15">
        <v>45711</v>
      </c>
      <c r="G275" t="s">
        <v>45</v>
      </c>
      <c r="H275">
        <v>3.6589999999999998</v>
      </c>
      <c r="I275" t="s">
        <v>58</v>
      </c>
      <c r="J275">
        <v>1</v>
      </c>
      <c r="K275" t="s">
        <v>43</v>
      </c>
      <c r="L275" t="s">
        <v>104</v>
      </c>
      <c r="M275" s="1">
        <v>0.33680555555555558</v>
      </c>
      <c r="N275" t="s">
        <v>59</v>
      </c>
      <c r="O275" s="1">
        <v>0.34305555555555556</v>
      </c>
      <c r="P275" t="s">
        <v>276</v>
      </c>
      <c r="Q275">
        <v>7121</v>
      </c>
      <c r="R275">
        <v>12</v>
      </c>
      <c r="S275" t="s">
        <v>274</v>
      </c>
    </row>
    <row r="276" spans="1:19" x14ac:dyDescent="0.2">
      <c r="A276" t="s">
        <v>20</v>
      </c>
      <c r="B276" t="s">
        <v>103</v>
      </c>
      <c r="C276" t="s">
        <v>18</v>
      </c>
      <c r="D276" s="15">
        <v>45664</v>
      </c>
      <c r="E276" s="15">
        <v>45711</v>
      </c>
      <c r="G276" t="s">
        <v>45</v>
      </c>
      <c r="H276">
        <v>10.365</v>
      </c>
      <c r="I276" t="s">
        <v>58</v>
      </c>
      <c r="J276">
        <v>2</v>
      </c>
      <c r="K276" t="s">
        <v>43</v>
      </c>
      <c r="L276" t="s">
        <v>59</v>
      </c>
      <c r="M276" s="1">
        <v>0.34375</v>
      </c>
      <c r="N276" t="s">
        <v>57</v>
      </c>
      <c r="O276" s="1">
        <v>0.36319444444444443</v>
      </c>
      <c r="P276" t="s">
        <v>276</v>
      </c>
      <c r="Q276">
        <v>7121</v>
      </c>
      <c r="R276">
        <v>12</v>
      </c>
      <c r="S276" t="s">
        <v>274</v>
      </c>
    </row>
    <row r="277" spans="1:19" x14ac:dyDescent="0.2">
      <c r="A277" t="s">
        <v>20</v>
      </c>
      <c r="B277" t="s">
        <v>103</v>
      </c>
      <c r="C277" t="s">
        <v>18</v>
      </c>
      <c r="D277" s="15">
        <v>45664</v>
      </c>
      <c r="E277" s="15">
        <v>45711</v>
      </c>
      <c r="G277" t="s">
        <v>45</v>
      </c>
      <c r="H277">
        <v>10.462999999999999</v>
      </c>
      <c r="I277" t="s">
        <v>58</v>
      </c>
      <c r="J277">
        <v>1</v>
      </c>
      <c r="K277" t="s">
        <v>43</v>
      </c>
      <c r="L277" t="s">
        <v>57</v>
      </c>
      <c r="M277" s="1">
        <v>0.36458333333333331</v>
      </c>
      <c r="N277" t="s">
        <v>59</v>
      </c>
      <c r="O277" s="1">
        <v>0.3840277777777778</v>
      </c>
      <c r="P277" t="s">
        <v>276</v>
      </c>
      <c r="Q277">
        <v>7121</v>
      </c>
      <c r="R277">
        <v>12</v>
      </c>
      <c r="S277" t="s">
        <v>274</v>
      </c>
    </row>
    <row r="278" spans="1:19" x14ac:dyDescent="0.2">
      <c r="A278" t="s">
        <v>20</v>
      </c>
      <c r="B278" t="s">
        <v>103</v>
      </c>
      <c r="C278" t="s">
        <v>18</v>
      </c>
      <c r="D278" s="15">
        <v>45664</v>
      </c>
      <c r="E278" s="15">
        <v>45711</v>
      </c>
      <c r="G278" t="s">
        <v>45</v>
      </c>
      <c r="H278">
        <v>10.365</v>
      </c>
      <c r="I278" t="s">
        <v>58</v>
      </c>
      <c r="J278">
        <v>2</v>
      </c>
      <c r="K278" t="s">
        <v>43</v>
      </c>
      <c r="L278" t="s">
        <v>59</v>
      </c>
      <c r="M278" s="1">
        <v>0.38541666666666669</v>
      </c>
      <c r="N278" t="s">
        <v>57</v>
      </c>
      <c r="O278" s="1">
        <v>0.40486111111111112</v>
      </c>
      <c r="P278" t="s">
        <v>276</v>
      </c>
      <c r="Q278">
        <v>7121</v>
      </c>
      <c r="R278">
        <v>12</v>
      </c>
      <c r="S278" t="s">
        <v>274</v>
      </c>
    </row>
    <row r="279" spans="1:19" x14ac:dyDescent="0.2">
      <c r="A279" t="s">
        <v>20</v>
      </c>
      <c r="B279" t="s">
        <v>103</v>
      </c>
      <c r="C279" t="s">
        <v>18</v>
      </c>
      <c r="D279" s="15">
        <v>45664</v>
      </c>
      <c r="E279" s="15">
        <v>45711</v>
      </c>
      <c r="G279" t="s">
        <v>45</v>
      </c>
      <c r="H279">
        <v>10.462999999999999</v>
      </c>
      <c r="I279" t="s">
        <v>58</v>
      </c>
      <c r="J279">
        <v>1</v>
      </c>
      <c r="K279" t="s">
        <v>43</v>
      </c>
      <c r="L279" t="s">
        <v>57</v>
      </c>
      <c r="M279" s="1">
        <v>0.40625</v>
      </c>
      <c r="N279" t="s">
        <v>59</v>
      </c>
      <c r="O279" s="1">
        <v>0.42569444444444443</v>
      </c>
      <c r="P279" t="s">
        <v>276</v>
      </c>
      <c r="Q279">
        <v>7121</v>
      </c>
      <c r="R279">
        <v>12</v>
      </c>
      <c r="S279" t="s">
        <v>274</v>
      </c>
    </row>
    <row r="280" spans="1:19" x14ac:dyDescent="0.2">
      <c r="A280" t="s">
        <v>20</v>
      </c>
      <c r="B280" t="s">
        <v>103</v>
      </c>
      <c r="C280" t="s">
        <v>18</v>
      </c>
      <c r="D280" s="15">
        <v>45664</v>
      </c>
      <c r="E280" s="15">
        <v>45711</v>
      </c>
      <c r="G280" t="s">
        <v>45</v>
      </c>
      <c r="H280">
        <v>10.365</v>
      </c>
      <c r="I280" t="s">
        <v>58</v>
      </c>
      <c r="J280">
        <v>2</v>
      </c>
      <c r="K280" t="s">
        <v>43</v>
      </c>
      <c r="L280" t="s">
        <v>59</v>
      </c>
      <c r="M280" s="1">
        <v>0.42708333333333331</v>
      </c>
      <c r="N280" t="s">
        <v>57</v>
      </c>
      <c r="O280" s="1">
        <v>0.4465277777777778</v>
      </c>
      <c r="P280" t="s">
        <v>276</v>
      </c>
      <c r="Q280">
        <v>7121</v>
      </c>
      <c r="R280">
        <v>12</v>
      </c>
      <c r="S280" t="s">
        <v>274</v>
      </c>
    </row>
    <row r="281" spans="1:19" x14ac:dyDescent="0.2">
      <c r="A281" t="s">
        <v>20</v>
      </c>
      <c r="B281" t="s">
        <v>103</v>
      </c>
      <c r="C281" t="s">
        <v>18</v>
      </c>
      <c r="D281" s="15">
        <v>45664</v>
      </c>
      <c r="E281" s="15">
        <v>45711</v>
      </c>
      <c r="G281" t="s">
        <v>45</v>
      </c>
      <c r="H281">
        <v>10.462999999999999</v>
      </c>
      <c r="I281" t="s">
        <v>58</v>
      </c>
      <c r="J281">
        <v>1</v>
      </c>
      <c r="K281" t="s">
        <v>43</v>
      </c>
      <c r="L281" t="s">
        <v>57</v>
      </c>
      <c r="M281" s="1">
        <v>0.44791666666666669</v>
      </c>
      <c r="N281" t="s">
        <v>59</v>
      </c>
      <c r="O281" s="1">
        <v>0.46736111111111112</v>
      </c>
      <c r="P281" t="s">
        <v>276</v>
      </c>
      <c r="Q281">
        <v>7121</v>
      </c>
      <c r="R281">
        <v>12</v>
      </c>
      <c r="S281" t="s">
        <v>274</v>
      </c>
    </row>
    <row r="282" spans="1:19" x14ac:dyDescent="0.2">
      <c r="A282" t="s">
        <v>20</v>
      </c>
      <c r="B282" t="s">
        <v>103</v>
      </c>
      <c r="C282" t="s">
        <v>18</v>
      </c>
      <c r="D282" s="15">
        <v>45664</v>
      </c>
      <c r="E282" s="15">
        <v>45711</v>
      </c>
      <c r="G282" t="s">
        <v>45</v>
      </c>
      <c r="H282">
        <v>10.365</v>
      </c>
      <c r="I282" t="s">
        <v>58</v>
      </c>
      <c r="J282">
        <v>2</v>
      </c>
      <c r="K282" t="s">
        <v>43</v>
      </c>
      <c r="L282" t="s">
        <v>59</v>
      </c>
      <c r="M282" s="1">
        <v>0.46875</v>
      </c>
      <c r="N282" t="s">
        <v>57</v>
      </c>
      <c r="O282" s="1">
        <v>0.48819444444444443</v>
      </c>
      <c r="P282" t="s">
        <v>276</v>
      </c>
      <c r="Q282">
        <v>7121</v>
      </c>
      <c r="R282">
        <v>12</v>
      </c>
      <c r="S282" t="s">
        <v>274</v>
      </c>
    </row>
    <row r="283" spans="1:19" x14ac:dyDescent="0.2">
      <c r="A283" t="s">
        <v>20</v>
      </c>
      <c r="B283" t="s">
        <v>103</v>
      </c>
      <c r="C283" t="s">
        <v>18</v>
      </c>
      <c r="D283" s="15">
        <v>45664</v>
      </c>
      <c r="E283" s="15">
        <v>45711</v>
      </c>
      <c r="G283" t="s">
        <v>45</v>
      </c>
      <c r="H283">
        <v>10.462999999999999</v>
      </c>
      <c r="I283" t="s">
        <v>58</v>
      </c>
      <c r="J283">
        <v>1</v>
      </c>
      <c r="K283" t="s">
        <v>43</v>
      </c>
      <c r="L283" t="s">
        <v>57</v>
      </c>
      <c r="M283" s="1">
        <v>0.48958333333333331</v>
      </c>
      <c r="N283" t="s">
        <v>59</v>
      </c>
      <c r="O283" s="1">
        <v>0.50902777777777775</v>
      </c>
      <c r="P283" t="s">
        <v>276</v>
      </c>
      <c r="Q283">
        <v>7121</v>
      </c>
      <c r="R283">
        <v>12</v>
      </c>
      <c r="S283" t="s">
        <v>274</v>
      </c>
    </row>
    <row r="284" spans="1:19" x14ac:dyDescent="0.2">
      <c r="A284" t="s">
        <v>20</v>
      </c>
      <c r="B284" t="s">
        <v>103</v>
      </c>
      <c r="C284" t="s">
        <v>18</v>
      </c>
      <c r="D284" s="15">
        <v>45664</v>
      </c>
      <c r="E284" s="15">
        <v>45711</v>
      </c>
      <c r="G284" t="s">
        <v>45</v>
      </c>
      <c r="H284">
        <v>10.404999999999999</v>
      </c>
      <c r="I284" t="s">
        <v>99</v>
      </c>
      <c r="J284">
        <v>2</v>
      </c>
      <c r="K284" t="s">
        <v>43</v>
      </c>
      <c r="L284" t="s">
        <v>59</v>
      </c>
      <c r="M284" s="1">
        <v>0.51041666666666663</v>
      </c>
      <c r="N284" t="s">
        <v>98</v>
      </c>
      <c r="O284" s="1">
        <v>0.53472222222222221</v>
      </c>
      <c r="P284" t="s">
        <v>276</v>
      </c>
      <c r="Q284" t="s">
        <v>105</v>
      </c>
      <c r="R284">
        <v>12</v>
      </c>
      <c r="S284" t="s">
        <v>274</v>
      </c>
    </row>
    <row r="285" spans="1:19" x14ac:dyDescent="0.2">
      <c r="A285" t="s">
        <v>20</v>
      </c>
      <c r="B285" t="s">
        <v>103</v>
      </c>
      <c r="C285" t="s">
        <v>18</v>
      </c>
      <c r="D285" s="15">
        <v>45664</v>
      </c>
      <c r="E285" s="15">
        <v>45711</v>
      </c>
      <c r="G285" t="s">
        <v>45</v>
      </c>
      <c r="H285">
        <v>10.709</v>
      </c>
      <c r="I285" t="s">
        <v>99</v>
      </c>
      <c r="J285">
        <v>1</v>
      </c>
      <c r="K285" t="s">
        <v>43</v>
      </c>
      <c r="L285" t="s">
        <v>98</v>
      </c>
      <c r="M285" s="1">
        <v>0.55208333333333337</v>
      </c>
      <c r="N285" t="s">
        <v>59</v>
      </c>
      <c r="O285" s="1">
        <v>0.57291666666666663</v>
      </c>
      <c r="P285" t="s">
        <v>276</v>
      </c>
      <c r="Q285">
        <v>7119</v>
      </c>
      <c r="R285">
        <v>12</v>
      </c>
      <c r="S285" t="s">
        <v>274</v>
      </c>
    </row>
    <row r="286" spans="1:19" x14ac:dyDescent="0.2">
      <c r="A286" t="s">
        <v>20</v>
      </c>
      <c r="B286" t="s">
        <v>103</v>
      </c>
      <c r="C286" t="s">
        <v>18</v>
      </c>
      <c r="D286" s="15">
        <v>45664</v>
      </c>
      <c r="E286" s="15">
        <v>45711</v>
      </c>
      <c r="G286" t="s">
        <v>45</v>
      </c>
      <c r="H286">
        <v>10.365</v>
      </c>
      <c r="I286" t="s">
        <v>58</v>
      </c>
      <c r="J286">
        <v>2</v>
      </c>
      <c r="K286" t="s">
        <v>43</v>
      </c>
      <c r="L286" t="s">
        <v>59</v>
      </c>
      <c r="M286" s="1">
        <v>0.57291666666666663</v>
      </c>
      <c r="N286" t="s">
        <v>57</v>
      </c>
      <c r="O286" s="1">
        <v>0.59513888888888888</v>
      </c>
      <c r="P286" t="s">
        <v>276</v>
      </c>
      <c r="Q286">
        <v>7119</v>
      </c>
      <c r="R286">
        <v>12</v>
      </c>
      <c r="S286" t="s">
        <v>274</v>
      </c>
    </row>
    <row r="287" spans="1:19" x14ac:dyDescent="0.2">
      <c r="A287" t="s">
        <v>20</v>
      </c>
      <c r="B287" t="s">
        <v>103</v>
      </c>
      <c r="C287" t="s">
        <v>18</v>
      </c>
      <c r="D287" s="15">
        <v>45664</v>
      </c>
      <c r="E287" s="15">
        <v>45711</v>
      </c>
      <c r="G287" t="s">
        <v>45</v>
      </c>
      <c r="H287">
        <v>10.462999999999999</v>
      </c>
      <c r="I287" t="s">
        <v>58</v>
      </c>
      <c r="J287">
        <v>1</v>
      </c>
      <c r="K287" t="s">
        <v>43</v>
      </c>
      <c r="L287" t="s">
        <v>57</v>
      </c>
      <c r="M287" s="1">
        <v>0.61458333333333337</v>
      </c>
      <c r="N287" t="s">
        <v>59</v>
      </c>
      <c r="O287" s="1">
        <v>0.63402777777777775</v>
      </c>
      <c r="P287" t="s">
        <v>276</v>
      </c>
      <c r="Q287">
        <v>7119</v>
      </c>
      <c r="R287">
        <v>12</v>
      </c>
      <c r="S287" t="s">
        <v>274</v>
      </c>
    </row>
    <row r="288" spans="1:19" x14ac:dyDescent="0.2">
      <c r="A288" t="s">
        <v>20</v>
      </c>
      <c r="B288" t="s">
        <v>103</v>
      </c>
      <c r="C288" t="s">
        <v>18</v>
      </c>
      <c r="D288" s="15">
        <v>45664</v>
      </c>
      <c r="E288" s="15">
        <v>45711</v>
      </c>
      <c r="G288" t="s">
        <v>45</v>
      </c>
      <c r="H288">
        <v>10.404999999999999</v>
      </c>
      <c r="I288" t="s">
        <v>99</v>
      </c>
      <c r="J288">
        <v>2</v>
      </c>
      <c r="K288" t="s">
        <v>43</v>
      </c>
      <c r="L288" t="s">
        <v>59</v>
      </c>
      <c r="M288" s="1">
        <v>0.63541666666666663</v>
      </c>
      <c r="N288" t="s">
        <v>98</v>
      </c>
      <c r="O288" s="1">
        <v>0.65972222222222221</v>
      </c>
      <c r="P288" t="s">
        <v>276</v>
      </c>
      <c r="Q288">
        <v>7119</v>
      </c>
      <c r="R288">
        <v>12</v>
      </c>
      <c r="S288" t="s">
        <v>274</v>
      </c>
    </row>
    <row r="289" spans="1:19" x14ac:dyDescent="0.2">
      <c r="A289" t="s">
        <v>20</v>
      </c>
      <c r="B289" t="s">
        <v>103</v>
      </c>
      <c r="C289" t="s">
        <v>18</v>
      </c>
      <c r="D289" s="15">
        <v>45664</v>
      </c>
      <c r="E289" s="15">
        <v>45711</v>
      </c>
      <c r="G289" t="s">
        <v>45</v>
      </c>
      <c r="H289">
        <v>10.709</v>
      </c>
      <c r="I289" t="s">
        <v>99</v>
      </c>
      <c r="J289">
        <v>1</v>
      </c>
      <c r="K289" t="s">
        <v>43</v>
      </c>
      <c r="L289" t="s">
        <v>98</v>
      </c>
      <c r="M289" s="1">
        <v>0.67708333333333337</v>
      </c>
      <c r="N289" t="s">
        <v>59</v>
      </c>
      <c r="O289" s="1">
        <v>0.69791666666666663</v>
      </c>
      <c r="P289" t="s">
        <v>276</v>
      </c>
      <c r="Q289">
        <v>7119</v>
      </c>
      <c r="R289">
        <v>12</v>
      </c>
      <c r="S289" t="s">
        <v>274</v>
      </c>
    </row>
    <row r="290" spans="1:19" x14ac:dyDescent="0.2">
      <c r="A290" t="s">
        <v>20</v>
      </c>
      <c r="B290" t="s">
        <v>103</v>
      </c>
      <c r="C290" t="s">
        <v>18</v>
      </c>
      <c r="D290" s="15">
        <v>45664</v>
      </c>
      <c r="E290" s="15">
        <v>45711</v>
      </c>
      <c r="G290" t="s">
        <v>45</v>
      </c>
      <c r="H290">
        <v>10.365</v>
      </c>
      <c r="I290" t="s">
        <v>58</v>
      </c>
      <c r="J290">
        <v>2</v>
      </c>
      <c r="K290" t="s">
        <v>43</v>
      </c>
      <c r="L290" t="s">
        <v>59</v>
      </c>
      <c r="M290" s="1">
        <v>0.69791666666666663</v>
      </c>
      <c r="N290" t="s">
        <v>57</v>
      </c>
      <c r="O290" s="1">
        <v>0.72013888888888888</v>
      </c>
      <c r="P290" t="s">
        <v>276</v>
      </c>
      <c r="Q290">
        <v>7119</v>
      </c>
      <c r="R290">
        <v>12</v>
      </c>
      <c r="S290" t="s">
        <v>274</v>
      </c>
    </row>
    <row r="291" spans="1:19" x14ac:dyDescent="0.2">
      <c r="A291" t="s">
        <v>20</v>
      </c>
      <c r="B291" t="s">
        <v>103</v>
      </c>
      <c r="C291" t="s">
        <v>18</v>
      </c>
      <c r="D291" s="15">
        <v>45664</v>
      </c>
      <c r="E291" s="15">
        <v>45711</v>
      </c>
      <c r="H291">
        <v>10.199999999999999</v>
      </c>
      <c r="K291" t="s">
        <v>43</v>
      </c>
      <c r="L291" t="s">
        <v>57</v>
      </c>
      <c r="M291" s="1">
        <v>0.72013888888888888</v>
      </c>
      <c r="N291" t="s">
        <v>23</v>
      </c>
      <c r="O291" s="1">
        <v>0.73124999999999996</v>
      </c>
      <c r="P291" t="s">
        <v>276</v>
      </c>
      <c r="Q291">
        <v>7119</v>
      </c>
      <c r="S291" t="s">
        <v>274</v>
      </c>
    </row>
    <row r="292" spans="1:19" x14ac:dyDescent="0.2">
      <c r="A292" t="s">
        <v>20</v>
      </c>
      <c r="B292" t="s">
        <v>103</v>
      </c>
      <c r="C292" t="s">
        <v>18</v>
      </c>
      <c r="D292" s="15">
        <v>45664</v>
      </c>
      <c r="E292" s="15">
        <v>45711</v>
      </c>
      <c r="H292">
        <v>9</v>
      </c>
      <c r="K292" t="s">
        <v>43</v>
      </c>
      <c r="L292" t="s">
        <v>23</v>
      </c>
      <c r="M292" s="1">
        <v>0.84722222222222221</v>
      </c>
      <c r="N292" t="s">
        <v>48</v>
      </c>
      <c r="O292" s="1">
        <v>0.85763888888888884</v>
      </c>
      <c r="P292" t="s">
        <v>276</v>
      </c>
      <c r="Q292">
        <v>7231</v>
      </c>
      <c r="S292" t="s">
        <v>274</v>
      </c>
    </row>
    <row r="293" spans="1:19" x14ac:dyDescent="0.2">
      <c r="A293" t="s">
        <v>20</v>
      </c>
      <c r="B293" t="s">
        <v>103</v>
      </c>
      <c r="C293" t="s">
        <v>18</v>
      </c>
      <c r="D293" s="15">
        <v>45664</v>
      </c>
      <c r="E293" s="15">
        <v>45711</v>
      </c>
      <c r="G293" t="s">
        <v>45</v>
      </c>
      <c r="H293">
        <v>22.085999999999999</v>
      </c>
      <c r="I293" t="s">
        <v>46</v>
      </c>
      <c r="J293">
        <v>2</v>
      </c>
      <c r="K293" t="s">
        <v>43</v>
      </c>
      <c r="L293" t="s">
        <v>48</v>
      </c>
      <c r="M293" s="1">
        <v>0.85763888888888884</v>
      </c>
      <c r="N293" t="s">
        <v>44</v>
      </c>
      <c r="O293" s="1">
        <v>0.89236111111111116</v>
      </c>
      <c r="P293" t="s">
        <v>276</v>
      </c>
      <c r="Q293">
        <v>7231</v>
      </c>
      <c r="R293">
        <v>12</v>
      </c>
      <c r="S293" t="s">
        <v>274</v>
      </c>
    </row>
    <row r="294" spans="1:19" x14ac:dyDescent="0.2">
      <c r="A294" t="s">
        <v>20</v>
      </c>
      <c r="B294" t="s">
        <v>103</v>
      </c>
      <c r="C294" t="s">
        <v>18</v>
      </c>
      <c r="D294" s="15">
        <v>45664</v>
      </c>
      <c r="E294" s="15">
        <v>45711</v>
      </c>
      <c r="G294" t="s">
        <v>45</v>
      </c>
      <c r="H294">
        <v>22.07</v>
      </c>
      <c r="I294" t="s">
        <v>46</v>
      </c>
      <c r="J294">
        <v>1</v>
      </c>
      <c r="K294" t="s">
        <v>43</v>
      </c>
      <c r="L294" t="s">
        <v>44</v>
      </c>
      <c r="M294" s="1">
        <v>0.89930555555555558</v>
      </c>
      <c r="N294" t="s">
        <v>47</v>
      </c>
      <c r="O294" s="1">
        <v>0.93402777777777779</v>
      </c>
      <c r="P294" t="s">
        <v>276</v>
      </c>
      <c r="Q294">
        <v>7231</v>
      </c>
      <c r="R294">
        <v>12</v>
      </c>
      <c r="S294" t="s">
        <v>274</v>
      </c>
    </row>
    <row r="295" spans="1:19" x14ac:dyDescent="0.2">
      <c r="A295" t="s">
        <v>20</v>
      </c>
      <c r="B295" t="s">
        <v>103</v>
      </c>
      <c r="C295" t="s">
        <v>18</v>
      </c>
      <c r="D295" s="15">
        <v>45664</v>
      </c>
      <c r="E295" s="15">
        <v>45711</v>
      </c>
      <c r="G295" t="s">
        <v>45</v>
      </c>
      <c r="H295">
        <v>22.085999999999999</v>
      </c>
      <c r="I295" t="s">
        <v>46</v>
      </c>
      <c r="J295">
        <v>2</v>
      </c>
      <c r="K295" t="s">
        <v>43</v>
      </c>
      <c r="L295" t="s">
        <v>48</v>
      </c>
      <c r="M295" s="1">
        <v>0.94097222222222221</v>
      </c>
      <c r="N295" t="s">
        <v>44</v>
      </c>
      <c r="O295" s="1">
        <v>0.97569444444444442</v>
      </c>
      <c r="P295" t="s">
        <v>276</v>
      </c>
      <c r="Q295">
        <v>7231</v>
      </c>
      <c r="R295">
        <v>12</v>
      </c>
      <c r="S295" t="s">
        <v>274</v>
      </c>
    </row>
    <row r="296" spans="1:19" x14ac:dyDescent="0.2">
      <c r="A296" t="s">
        <v>20</v>
      </c>
      <c r="B296" t="s">
        <v>103</v>
      </c>
      <c r="C296" t="s">
        <v>18</v>
      </c>
      <c r="D296" s="15">
        <v>45664</v>
      </c>
      <c r="E296" s="15">
        <v>45711</v>
      </c>
      <c r="G296" t="s">
        <v>45</v>
      </c>
      <c r="H296">
        <v>22.07</v>
      </c>
      <c r="I296" t="s">
        <v>46</v>
      </c>
      <c r="J296">
        <v>1</v>
      </c>
      <c r="K296" t="s">
        <v>43</v>
      </c>
      <c r="L296" t="s">
        <v>44</v>
      </c>
      <c r="M296" s="1">
        <v>0.98263888888888884</v>
      </c>
      <c r="N296" t="s">
        <v>47</v>
      </c>
      <c r="O296" s="2">
        <v>1.0138888888888888</v>
      </c>
      <c r="P296" t="s">
        <v>276</v>
      </c>
      <c r="Q296">
        <v>7231</v>
      </c>
      <c r="R296">
        <v>12</v>
      </c>
      <c r="S296" t="s">
        <v>274</v>
      </c>
    </row>
    <row r="297" spans="1:19" x14ac:dyDescent="0.2">
      <c r="A297" t="s">
        <v>20</v>
      </c>
      <c r="B297" t="s">
        <v>103</v>
      </c>
      <c r="C297" t="s">
        <v>18</v>
      </c>
      <c r="D297" s="15">
        <v>45664</v>
      </c>
      <c r="E297" s="15">
        <v>45711</v>
      </c>
      <c r="H297">
        <v>9</v>
      </c>
      <c r="K297" t="s">
        <v>43</v>
      </c>
      <c r="L297" t="s">
        <v>47</v>
      </c>
      <c r="M297" s="2">
        <v>1.0138888888888888</v>
      </c>
      <c r="N297" t="s">
        <v>23</v>
      </c>
      <c r="O297" s="2">
        <v>1.0243055555555556</v>
      </c>
      <c r="P297" t="s">
        <v>276</v>
      </c>
      <c r="Q297">
        <v>7231</v>
      </c>
      <c r="S297" t="s">
        <v>219</v>
      </c>
    </row>
    <row r="298" spans="1:19" x14ac:dyDescent="0.2">
      <c r="A298" t="s">
        <v>20</v>
      </c>
      <c r="B298" t="s">
        <v>106</v>
      </c>
      <c r="C298" t="s">
        <v>18</v>
      </c>
      <c r="D298" s="15">
        <v>45664</v>
      </c>
      <c r="E298" s="15">
        <v>45711</v>
      </c>
      <c r="H298">
        <v>4.2</v>
      </c>
      <c r="K298" t="s">
        <v>43</v>
      </c>
      <c r="L298" t="s">
        <v>23</v>
      </c>
      <c r="M298" s="1">
        <v>0.4465277777777778</v>
      </c>
      <c r="N298" t="s">
        <v>53</v>
      </c>
      <c r="O298" s="1">
        <v>0.4513888888888889</v>
      </c>
      <c r="P298" t="s">
        <v>276</v>
      </c>
      <c r="Q298">
        <v>7202</v>
      </c>
      <c r="S298" t="s">
        <v>227</v>
      </c>
    </row>
    <row r="299" spans="1:19" x14ac:dyDescent="0.2">
      <c r="A299" t="s">
        <v>20</v>
      </c>
      <c r="B299" t="s">
        <v>106</v>
      </c>
      <c r="C299" t="s">
        <v>18</v>
      </c>
      <c r="D299" s="15">
        <v>45664</v>
      </c>
      <c r="E299" s="15">
        <v>45711</v>
      </c>
      <c r="G299" t="s">
        <v>45</v>
      </c>
      <c r="H299">
        <v>17.852</v>
      </c>
      <c r="I299" t="s">
        <v>52</v>
      </c>
      <c r="J299">
        <v>2</v>
      </c>
      <c r="K299" t="s">
        <v>43</v>
      </c>
      <c r="L299" t="s">
        <v>53</v>
      </c>
      <c r="M299" s="1">
        <v>0.4513888888888889</v>
      </c>
      <c r="N299" t="s">
        <v>51</v>
      </c>
      <c r="O299" s="1">
        <v>0.4826388888888889</v>
      </c>
      <c r="P299" t="s">
        <v>276</v>
      </c>
      <c r="Q299">
        <v>7202</v>
      </c>
      <c r="R299">
        <v>12</v>
      </c>
      <c r="S299" t="s">
        <v>274</v>
      </c>
    </row>
    <row r="300" spans="1:19" x14ac:dyDescent="0.2">
      <c r="A300" t="s">
        <v>20</v>
      </c>
      <c r="B300" t="s">
        <v>106</v>
      </c>
      <c r="C300" t="s">
        <v>18</v>
      </c>
      <c r="D300" s="15">
        <v>45664</v>
      </c>
      <c r="E300" s="15">
        <v>45711</v>
      </c>
      <c r="G300" t="s">
        <v>45</v>
      </c>
      <c r="H300">
        <v>19.007000000000001</v>
      </c>
      <c r="I300" t="s">
        <v>52</v>
      </c>
      <c r="J300">
        <v>1</v>
      </c>
      <c r="K300" t="s">
        <v>43</v>
      </c>
      <c r="L300" t="s">
        <v>51</v>
      </c>
      <c r="M300" s="1">
        <v>0.48958333333333331</v>
      </c>
      <c r="N300" t="s">
        <v>53</v>
      </c>
      <c r="O300" s="1">
        <v>0.52500000000000002</v>
      </c>
      <c r="P300" t="s">
        <v>276</v>
      </c>
      <c r="Q300">
        <v>7202</v>
      </c>
      <c r="R300">
        <v>12</v>
      </c>
      <c r="S300" t="s">
        <v>274</v>
      </c>
    </row>
    <row r="301" spans="1:19" x14ac:dyDescent="0.2">
      <c r="A301" t="s">
        <v>20</v>
      </c>
      <c r="B301" t="s">
        <v>106</v>
      </c>
      <c r="C301" t="s">
        <v>18</v>
      </c>
      <c r="D301" s="15">
        <v>45664</v>
      </c>
      <c r="E301" s="15">
        <v>45711</v>
      </c>
      <c r="G301" t="s">
        <v>45</v>
      </c>
      <c r="H301">
        <v>17.852</v>
      </c>
      <c r="I301" t="s">
        <v>52</v>
      </c>
      <c r="J301">
        <v>2</v>
      </c>
      <c r="K301" t="s">
        <v>43</v>
      </c>
      <c r="L301" t="s">
        <v>53</v>
      </c>
      <c r="M301" s="1">
        <v>0.53472222222222221</v>
      </c>
      <c r="N301" t="s">
        <v>51</v>
      </c>
      <c r="O301" s="1">
        <v>0.56597222222222221</v>
      </c>
      <c r="P301" t="s">
        <v>276</v>
      </c>
      <c r="Q301">
        <v>7202</v>
      </c>
      <c r="R301">
        <v>12</v>
      </c>
      <c r="S301" t="s">
        <v>274</v>
      </c>
    </row>
    <row r="302" spans="1:19" x14ac:dyDescent="0.2">
      <c r="A302" t="s">
        <v>20</v>
      </c>
      <c r="B302" t="s">
        <v>106</v>
      </c>
      <c r="C302" t="s">
        <v>18</v>
      </c>
      <c r="D302" s="15">
        <v>45664</v>
      </c>
      <c r="E302" s="15">
        <v>45711</v>
      </c>
      <c r="G302" t="s">
        <v>45</v>
      </c>
      <c r="H302">
        <v>19.007000000000001</v>
      </c>
      <c r="I302" t="s">
        <v>52</v>
      </c>
      <c r="J302">
        <v>1</v>
      </c>
      <c r="K302" t="s">
        <v>43</v>
      </c>
      <c r="L302" t="s">
        <v>51</v>
      </c>
      <c r="M302" s="1">
        <v>0.57291666666666663</v>
      </c>
      <c r="N302" t="s">
        <v>53</v>
      </c>
      <c r="O302" s="1">
        <v>0.60833333333333328</v>
      </c>
      <c r="P302" t="s">
        <v>276</v>
      </c>
      <c r="Q302">
        <v>7202</v>
      </c>
      <c r="R302">
        <v>12</v>
      </c>
      <c r="S302" t="s">
        <v>274</v>
      </c>
    </row>
    <row r="303" spans="1:19" x14ac:dyDescent="0.2">
      <c r="A303" t="s">
        <v>20</v>
      </c>
      <c r="B303" t="s">
        <v>106</v>
      </c>
      <c r="C303" t="s">
        <v>18</v>
      </c>
      <c r="D303" s="15">
        <v>45664</v>
      </c>
      <c r="E303" s="15">
        <v>45711</v>
      </c>
      <c r="G303" t="s">
        <v>45</v>
      </c>
      <c r="H303">
        <v>17.852</v>
      </c>
      <c r="I303" t="s">
        <v>52</v>
      </c>
      <c r="J303">
        <v>2</v>
      </c>
      <c r="K303" t="s">
        <v>43</v>
      </c>
      <c r="L303" t="s">
        <v>53</v>
      </c>
      <c r="M303" s="1">
        <v>0.61805555555555558</v>
      </c>
      <c r="N303" t="s">
        <v>51</v>
      </c>
      <c r="O303" s="1">
        <v>0.64930555555555558</v>
      </c>
      <c r="P303" t="s">
        <v>276</v>
      </c>
      <c r="Q303" t="s">
        <v>107</v>
      </c>
      <c r="R303">
        <v>12</v>
      </c>
      <c r="S303" t="s">
        <v>274</v>
      </c>
    </row>
    <row r="304" spans="1:19" x14ac:dyDescent="0.2">
      <c r="A304" t="s">
        <v>20</v>
      </c>
      <c r="B304" t="s">
        <v>106</v>
      </c>
      <c r="C304" t="s">
        <v>18</v>
      </c>
      <c r="D304" s="15">
        <v>45664</v>
      </c>
      <c r="E304" s="15">
        <v>45711</v>
      </c>
      <c r="G304" t="s">
        <v>45</v>
      </c>
      <c r="H304">
        <v>19.007000000000001</v>
      </c>
      <c r="I304" t="s">
        <v>52</v>
      </c>
      <c r="J304">
        <v>1</v>
      </c>
      <c r="K304" t="s">
        <v>43</v>
      </c>
      <c r="L304" t="s">
        <v>51</v>
      </c>
      <c r="M304" s="1">
        <v>0.65625</v>
      </c>
      <c r="N304" t="s">
        <v>53</v>
      </c>
      <c r="O304" s="1">
        <v>0.69166666666666665</v>
      </c>
      <c r="P304" t="s">
        <v>276</v>
      </c>
      <c r="Q304">
        <v>7131</v>
      </c>
      <c r="R304">
        <v>12</v>
      </c>
      <c r="S304" t="s">
        <v>274</v>
      </c>
    </row>
    <row r="305" spans="1:19" x14ac:dyDescent="0.2">
      <c r="A305" t="s">
        <v>20</v>
      </c>
      <c r="B305" t="s">
        <v>106</v>
      </c>
      <c r="C305" t="s">
        <v>18</v>
      </c>
      <c r="D305" s="15">
        <v>45664</v>
      </c>
      <c r="E305" s="15">
        <v>45711</v>
      </c>
      <c r="G305" t="s">
        <v>45</v>
      </c>
      <c r="H305">
        <v>17.852</v>
      </c>
      <c r="I305" t="s">
        <v>52</v>
      </c>
      <c r="J305">
        <v>2</v>
      </c>
      <c r="K305" t="s">
        <v>43</v>
      </c>
      <c r="L305" t="s">
        <v>53</v>
      </c>
      <c r="M305" s="1">
        <v>0.70138888888888884</v>
      </c>
      <c r="N305" t="s">
        <v>51</v>
      </c>
      <c r="O305" s="1">
        <v>0.73263888888888884</v>
      </c>
      <c r="P305" t="s">
        <v>276</v>
      </c>
      <c r="Q305">
        <v>7131</v>
      </c>
      <c r="R305">
        <v>12</v>
      </c>
      <c r="S305" t="s">
        <v>274</v>
      </c>
    </row>
    <row r="306" spans="1:19" x14ac:dyDescent="0.2">
      <c r="A306" t="s">
        <v>20</v>
      </c>
      <c r="B306" t="s">
        <v>106</v>
      </c>
      <c r="C306" t="s">
        <v>18</v>
      </c>
      <c r="D306" s="15">
        <v>45664</v>
      </c>
      <c r="E306" s="15">
        <v>45711</v>
      </c>
      <c r="G306" t="s">
        <v>45</v>
      </c>
      <c r="H306">
        <v>19.007000000000001</v>
      </c>
      <c r="I306" t="s">
        <v>52</v>
      </c>
      <c r="J306">
        <v>1</v>
      </c>
      <c r="K306" t="s">
        <v>43</v>
      </c>
      <c r="L306" t="s">
        <v>51</v>
      </c>
      <c r="M306" s="1">
        <v>0.73958333333333337</v>
      </c>
      <c r="N306" t="s">
        <v>53</v>
      </c>
      <c r="O306" s="1">
        <v>0.77500000000000002</v>
      </c>
      <c r="P306" t="s">
        <v>276</v>
      </c>
      <c r="Q306">
        <v>7131</v>
      </c>
      <c r="R306">
        <v>12</v>
      </c>
      <c r="S306" t="s">
        <v>274</v>
      </c>
    </row>
    <row r="307" spans="1:19" x14ac:dyDescent="0.2">
      <c r="A307" t="s">
        <v>20</v>
      </c>
      <c r="B307" t="s">
        <v>106</v>
      </c>
      <c r="C307" t="s">
        <v>18</v>
      </c>
      <c r="D307" s="15">
        <v>45664</v>
      </c>
      <c r="E307" s="15">
        <v>45711</v>
      </c>
      <c r="G307" t="s">
        <v>45</v>
      </c>
      <c r="H307">
        <v>21.001999999999999</v>
      </c>
      <c r="I307" t="s">
        <v>52</v>
      </c>
      <c r="J307">
        <v>2</v>
      </c>
      <c r="K307" t="s">
        <v>43</v>
      </c>
      <c r="L307" t="s">
        <v>53</v>
      </c>
      <c r="M307" s="1">
        <v>0.78472222222222221</v>
      </c>
      <c r="N307" t="s">
        <v>83</v>
      </c>
      <c r="O307" s="1">
        <v>0.81736111111111109</v>
      </c>
      <c r="P307" t="s">
        <v>276</v>
      </c>
      <c r="Q307" t="s">
        <v>108</v>
      </c>
      <c r="R307">
        <v>12</v>
      </c>
      <c r="S307" t="s">
        <v>274</v>
      </c>
    </row>
    <row r="308" spans="1:19" x14ac:dyDescent="0.2">
      <c r="A308" t="s">
        <v>20</v>
      </c>
      <c r="B308" t="s">
        <v>106</v>
      </c>
      <c r="C308" t="s">
        <v>18</v>
      </c>
      <c r="D308" s="15">
        <v>45664</v>
      </c>
      <c r="E308" s="15">
        <v>45711</v>
      </c>
      <c r="H308">
        <v>1.7</v>
      </c>
      <c r="K308" t="s">
        <v>43</v>
      </c>
      <c r="L308" t="s">
        <v>83</v>
      </c>
      <c r="M308" s="1">
        <v>0.81736111111111109</v>
      </c>
      <c r="N308" t="s">
        <v>51</v>
      </c>
      <c r="O308" s="1">
        <v>0.81944444444444442</v>
      </c>
      <c r="P308" t="s">
        <v>276</v>
      </c>
      <c r="Q308">
        <v>7216</v>
      </c>
      <c r="S308" t="s">
        <v>274</v>
      </c>
    </row>
    <row r="309" spans="1:19" x14ac:dyDescent="0.2">
      <c r="A309" t="s">
        <v>20</v>
      </c>
      <c r="B309" t="s">
        <v>106</v>
      </c>
      <c r="C309" t="s">
        <v>18</v>
      </c>
      <c r="D309" s="15">
        <v>45664</v>
      </c>
      <c r="E309" s="15">
        <v>45711</v>
      </c>
      <c r="G309" t="s">
        <v>45</v>
      </c>
      <c r="H309">
        <v>19.007000000000001</v>
      </c>
      <c r="I309" t="s">
        <v>52</v>
      </c>
      <c r="J309">
        <v>1</v>
      </c>
      <c r="K309" t="s">
        <v>43</v>
      </c>
      <c r="L309" t="s">
        <v>51</v>
      </c>
      <c r="M309" s="1">
        <v>0.82291666666666663</v>
      </c>
      <c r="N309" t="s">
        <v>53</v>
      </c>
      <c r="O309" s="1">
        <v>0.85763888888888884</v>
      </c>
      <c r="P309" t="s">
        <v>276</v>
      </c>
      <c r="Q309">
        <v>7216</v>
      </c>
      <c r="R309">
        <v>12</v>
      </c>
      <c r="S309" t="s">
        <v>274</v>
      </c>
    </row>
    <row r="310" spans="1:19" x14ac:dyDescent="0.2">
      <c r="A310" t="s">
        <v>20</v>
      </c>
      <c r="B310" t="s">
        <v>106</v>
      </c>
      <c r="C310" t="s">
        <v>18</v>
      </c>
      <c r="D310" s="15">
        <v>45664</v>
      </c>
      <c r="E310" s="15">
        <v>45711</v>
      </c>
      <c r="G310" t="s">
        <v>45</v>
      </c>
      <c r="H310">
        <v>19.308</v>
      </c>
      <c r="I310" t="s">
        <v>52</v>
      </c>
      <c r="J310">
        <v>2</v>
      </c>
      <c r="K310" t="s">
        <v>43</v>
      </c>
      <c r="L310" t="s">
        <v>53</v>
      </c>
      <c r="M310" s="1">
        <v>0.86805555555555558</v>
      </c>
      <c r="N310" t="s">
        <v>51</v>
      </c>
      <c r="O310" s="1">
        <v>0.89930555555555558</v>
      </c>
      <c r="P310" t="s">
        <v>276</v>
      </c>
      <c r="Q310">
        <v>7216</v>
      </c>
      <c r="R310">
        <v>12</v>
      </c>
      <c r="S310" t="s">
        <v>274</v>
      </c>
    </row>
    <row r="311" spans="1:19" x14ac:dyDescent="0.2">
      <c r="A311" t="s">
        <v>20</v>
      </c>
      <c r="B311" t="s">
        <v>106</v>
      </c>
      <c r="C311" t="s">
        <v>18</v>
      </c>
      <c r="D311" s="15">
        <v>45664</v>
      </c>
      <c r="E311" s="15">
        <v>45711</v>
      </c>
      <c r="G311" t="s">
        <v>45</v>
      </c>
      <c r="H311">
        <v>19.007000000000001</v>
      </c>
      <c r="I311" t="s">
        <v>52</v>
      </c>
      <c r="J311">
        <v>1</v>
      </c>
      <c r="K311" t="s">
        <v>43</v>
      </c>
      <c r="L311" t="s">
        <v>51</v>
      </c>
      <c r="M311" s="1">
        <v>0.90625</v>
      </c>
      <c r="N311" t="s">
        <v>53</v>
      </c>
      <c r="O311" s="1">
        <v>0.94097222222222221</v>
      </c>
      <c r="P311" t="s">
        <v>276</v>
      </c>
      <c r="Q311">
        <v>7216</v>
      </c>
      <c r="R311">
        <v>12</v>
      </c>
      <c r="S311" t="s">
        <v>274</v>
      </c>
    </row>
    <row r="312" spans="1:19" x14ac:dyDescent="0.2">
      <c r="A312" t="s">
        <v>20</v>
      </c>
      <c r="B312" t="s">
        <v>106</v>
      </c>
      <c r="C312" t="s">
        <v>18</v>
      </c>
      <c r="D312" s="15">
        <v>45664</v>
      </c>
      <c r="E312" s="15">
        <v>45711</v>
      </c>
      <c r="G312" t="s">
        <v>45</v>
      </c>
      <c r="H312">
        <v>21.001999999999999</v>
      </c>
      <c r="I312" t="s">
        <v>52</v>
      </c>
      <c r="J312">
        <v>2</v>
      </c>
      <c r="K312" t="s">
        <v>43</v>
      </c>
      <c r="L312" t="s">
        <v>53</v>
      </c>
      <c r="M312" s="1">
        <v>0.95138888888888884</v>
      </c>
      <c r="N312" t="s">
        <v>83</v>
      </c>
      <c r="O312" s="1">
        <v>0.98055555555555551</v>
      </c>
      <c r="P312" t="s">
        <v>276</v>
      </c>
      <c r="Q312">
        <v>7216</v>
      </c>
      <c r="R312">
        <v>12</v>
      </c>
      <c r="S312" t="s">
        <v>274</v>
      </c>
    </row>
    <row r="313" spans="1:19" x14ac:dyDescent="0.2">
      <c r="A313" t="s">
        <v>20</v>
      </c>
      <c r="B313" t="s">
        <v>106</v>
      </c>
      <c r="C313" t="s">
        <v>18</v>
      </c>
      <c r="D313" s="15">
        <v>45664</v>
      </c>
      <c r="E313" s="15">
        <v>45711</v>
      </c>
      <c r="H313">
        <v>2.4</v>
      </c>
      <c r="K313" t="s">
        <v>43</v>
      </c>
      <c r="L313" t="s">
        <v>83</v>
      </c>
      <c r="M313" s="1">
        <v>0.98055555555555551</v>
      </c>
      <c r="N313" t="s">
        <v>23</v>
      </c>
      <c r="O313" s="1">
        <v>0.98402777777777772</v>
      </c>
      <c r="P313" t="s">
        <v>276</v>
      </c>
      <c r="Q313">
        <v>7216</v>
      </c>
      <c r="S313" t="s">
        <v>222</v>
      </c>
    </row>
    <row r="314" spans="1:19" x14ac:dyDescent="0.2">
      <c r="A314" t="s">
        <v>20</v>
      </c>
      <c r="B314" t="s">
        <v>109</v>
      </c>
      <c r="C314" t="s">
        <v>18</v>
      </c>
      <c r="D314" s="15">
        <v>45664</v>
      </c>
      <c r="E314" s="15">
        <v>45711</v>
      </c>
      <c r="H314">
        <v>5.9</v>
      </c>
      <c r="K314" t="s">
        <v>43</v>
      </c>
      <c r="L314" t="s">
        <v>23</v>
      </c>
      <c r="M314" s="1">
        <v>0.47569444444444442</v>
      </c>
      <c r="N314" t="s">
        <v>104</v>
      </c>
      <c r="O314" s="1">
        <v>0.4826388888888889</v>
      </c>
      <c r="P314" t="s">
        <v>276</v>
      </c>
      <c r="Q314">
        <v>7204</v>
      </c>
      <c r="S314" t="s">
        <v>229</v>
      </c>
    </row>
    <row r="315" spans="1:19" x14ac:dyDescent="0.2">
      <c r="A315" t="s">
        <v>20</v>
      </c>
      <c r="B315" t="s">
        <v>109</v>
      </c>
      <c r="C315" t="s">
        <v>18</v>
      </c>
      <c r="D315" s="15">
        <v>45664</v>
      </c>
      <c r="E315" s="15">
        <v>45711</v>
      </c>
      <c r="G315" t="s">
        <v>45</v>
      </c>
      <c r="H315">
        <v>3.6589999999999998</v>
      </c>
      <c r="I315" t="s">
        <v>58</v>
      </c>
      <c r="J315">
        <v>1</v>
      </c>
      <c r="K315" t="s">
        <v>43</v>
      </c>
      <c r="L315" t="s">
        <v>104</v>
      </c>
      <c r="M315" s="1">
        <v>0.4826388888888889</v>
      </c>
      <c r="N315" t="s">
        <v>59</v>
      </c>
      <c r="O315" s="1">
        <v>0.48888888888888887</v>
      </c>
      <c r="P315" t="s">
        <v>276</v>
      </c>
      <c r="Q315">
        <v>7204</v>
      </c>
      <c r="R315">
        <v>12</v>
      </c>
      <c r="S315" t="s">
        <v>274</v>
      </c>
    </row>
    <row r="316" spans="1:19" x14ac:dyDescent="0.2">
      <c r="A316" t="s">
        <v>20</v>
      </c>
      <c r="B316" t="s">
        <v>109</v>
      </c>
      <c r="C316" t="s">
        <v>18</v>
      </c>
      <c r="D316" s="15">
        <v>45664</v>
      </c>
      <c r="E316" s="15">
        <v>45711</v>
      </c>
      <c r="G316" t="s">
        <v>45</v>
      </c>
      <c r="H316">
        <v>10.365</v>
      </c>
      <c r="I316" t="s">
        <v>58</v>
      </c>
      <c r="J316">
        <v>2</v>
      </c>
      <c r="K316" t="s">
        <v>43</v>
      </c>
      <c r="L316" t="s">
        <v>59</v>
      </c>
      <c r="M316" s="1">
        <v>0.48958333333333331</v>
      </c>
      <c r="N316" t="s">
        <v>57</v>
      </c>
      <c r="O316" s="1">
        <v>0.51180555555555551</v>
      </c>
      <c r="P316" t="s">
        <v>276</v>
      </c>
      <c r="Q316">
        <v>7204</v>
      </c>
      <c r="R316">
        <v>12</v>
      </c>
      <c r="S316" t="s">
        <v>274</v>
      </c>
    </row>
    <row r="317" spans="1:19" x14ac:dyDescent="0.2">
      <c r="A317" t="s">
        <v>20</v>
      </c>
      <c r="B317" t="s">
        <v>109</v>
      </c>
      <c r="C317" t="s">
        <v>18</v>
      </c>
      <c r="D317" s="15">
        <v>45664</v>
      </c>
      <c r="E317" s="15">
        <v>45711</v>
      </c>
      <c r="G317" t="s">
        <v>45</v>
      </c>
      <c r="H317">
        <v>10.462999999999999</v>
      </c>
      <c r="I317" t="s">
        <v>58</v>
      </c>
      <c r="J317">
        <v>1</v>
      </c>
      <c r="K317" t="s">
        <v>43</v>
      </c>
      <c r="L317" t="s">
        <v>57</v>
      </c>
      <c r="M317" s="1">
        <v>0.53125</v>
      </c>
      <c r="N317" t="s">
        <v>59</v>
      </c>
      <c r="O317" s="1">
        <v>0.55069444444444449</v>
      </c>
      <c r="P317" t="s">
        <v>276</v>
      </c>
      <c r="Q317">
        <v>7204</v>
      </c>
      <c r="R317">
        <v>12</v>
      </c>
      <c r="S317" t="s">
        <v>274</v>
      </c>
    </row>
    <row r="318" spans="1:19" x14ac:dyDescent="0.2">
      <c r="A318" t="s">
        <v>20</v>
      </c>
      <c r="B318" t="s">
        <v>109</v>
      </c>
      <c r="C318" t="s">
        <v>18</v>
      </c>
      <c r="D318" s="15">
        <v>45664</v>
      </c>
      <c r="E318" s="15">
        <v>45711</v>
      </c>
      <c r="G318" t="s">
        <v>45</v>
      </c>
      <c r="H318">
        <v>10.404999999999999</v>
      </c>
      <c r="I318" t="s">
        <v>99</v>
      </c>
      <c r="J318">
        <v>2</v>
      </c>
      <c r="K318" t="s">
        <v>43</v>
      </c>
      <c r="L318" t="s">
        <v>59</v>
      </c>
      <c r="M318" s="1">
        <v>0.55208333333333337</v>
      </c>
      <c r="N318" t="s">
        <v>98</v>
      </c>
      <c r="O318" s="1">
        <v>0.57638888888888884</v>
      </c>
      <c r="P318" t="s">
        <v>276</v>
      </c>
      <c r="Q318">
        <v>7204</v>
      </c>
      <c r="R318">
        <v>12</v>
      </c>
      <c r="S318" t="s">
        <v>274</v>
      </c>
    </row>
    <row r="319" spans="1:19" x14ac:dyDescent="0.2">
      <c r="A319" t="s">
        <v>20</v>
      </c>
      <c r="B319" t="s">
        <v>109</v>
      </c>
      <c r="C319" t="s">
        <v>18</v>
      </c>
      <c r="D319" s="15">
        <v>45664</v>
      </c>
      <c r="E319" s="15">
        <v>45711</v>
      </c>
      <c r="G319" t="s">
        <v>45</v>
      </c>
      <c r="H319">
        <v>10.709</v>
      </c>
      <c r="I319" t="s">
        <v>99</v>
      </c>
      <c r="J319">
        <v>1</v>
      </c>
      <c r="K319" t="s">
        <v>43</v>
      </c>
      <c r="L319" t="s">
        <v>98</v>
      </c>
      <c r="M319" s="1">
        <v>0.59375</v>
      </c>
      <c r="N319" t="s">
        <v>59</v>
      </c>
      <c r="O319" s="1">
        <v>0.61458333333333337</v>
      </c>
      <c r="P319" t="s">
        <v>276</v>
      </c>
      <c r="Q319">
        <v>7204</v>
      </c>
      <c r="R319">
        <v>12</v>
      </c>
      <c r="S319" t="s">
        <v>274</v>
      </c>
    </row>
    <row r="320" spans="1:19" x14ac:dyDescent="0.2">
      <c r="A320" t="s">
        <v>20</v>
      </c>
      <c r="B320" t="s">
        <v>109</v>
      </c>
      <c r="C320" t="s">
        <v>18</v>
      </c>
      <c r="D320" s="15">
        <v>45664</v>
      </c>
      <c r="E320" s="15">
        <v>45711</v>
      </c>
      <c r="G320" t="s">
        <v>45</v>
      </c>
      <c r="H320">
        <v>10.365</v>
      </c>
      <c r="I320" t="s">
        <v>58</v>
      </c>
      <c r="J320">
        <v>2</v>
      </c>
      <c r="K320" t="s">
        <v>43</v>
      </c>
      <c r="L320" t="s">
        <v>59</v>
      </c>
      <c r="M320" s="1">
        <v>0.61458333333333337</v>
      </c>
      <c r="N320" t="s">
        <v>57</v>
      </c>
      <c r="O320" s="1">
        <v>0.63680555555555551</v>
      </c>
      <c r="P320" t="s">
        <v>276</v>
      </c>
      <c r="Q320">
        <v>7204</v>
      </c>
      <c r="R320">
        <v>12</v>
      </c>
      <c r="S320" t="s">
        <v>274</v>
      </c>
    </row>
    <row r="321" spans="1:19" x14ac:dyDescent="0.2">
      <c r="A321" t="s">
        <v>20</v>
      </c>
      <c r="B321" t="s">
        <v>109</v>
      </c>
      <c r="C321" t="s">
        <v>18</v>
      </c>
      <c r="D321" s="15">
        <v>45664</v>
      </c>
      <c r="E321" s="15">
        <v>45711</v>
      </c>
      <c r="G321" t="s">
        <v>45</v>
      </c>
      <c r="H321">
        <v>10.462999999999999</v>
      </c>
      <c r="I321" t="s">
        <v>58</v>
      </c>
      <c r="J321">
        <v>1</v>
      </c>
      <c r="K321" t="s">
        <v>43</v>
      </c>
      <c r="L321" t="s">
        <v>57</v>
      </c>
      <c r="M321" s="1">
        <v>0.65625</v>
      </c>
      <c r="N321" t="s">
        <v>59</v>
      </c>
      <c r="O321" s="1">
        <v>0.67569444444444449</v>
      </c>
      <c r="P321" t="s">
        <v>276</v>
      </c>
      <c r="Q321">
        <v>7204</v>
      </c>
      <c r="R321">
        <v>12</v>
      </c>
      <c r="S321" t="s">
        <v>274</v>
      </c>
    </row>
    <row r="322" spans="1:19" x14ac:dyDescent="0.2">
      <c r="A322" t="s">
        <v>20</v>
      </c>
      <c r="B322" t="s">
        <v>109</v>
      </c>
      <c r="C322" t="s">
        <v>18</v>
      </c>
      <c r="D322" s="15">
        <v>45664</v>
      </c>
      <c r="E322" s="15">
        <v>45711</v>
      </c>
      <c r="G322" t="s">
        <v>45</v>
      </c>
      <c r="H322">
        <v>10.404999999999999</v>
      </c>
      <c r="I322" t="s">
        <v>99</v>
      </c>
      <c r="J322">
        <v>2</v>
      </c>
      <c r="K322" t="s">
        <v>43</v>
      </c>
      <c r="L322" t="s">
        <v>59</v>
      </c>
      <c r="M322" s="1">
        <v>0.67708333333333337</v>
      </c>
      <c r="N322" t="s">
        <v>98</v>
      </c>
      <c r="O322" s="1">
        <v>0.70138888888888884</v>
      </c>
      <c r="P322" t="s">
        <v>276</v>
      </c>
      <c r="Q322" t="s">
        <v>110</v>
      </c>
      <c r="R322">
        <v>12</v>
      </c>
      <c r="S322" t="s">
        <v>274</v>
      </c>
    </row>
    <row r="323" spans="1:19" x14ac:dyDescent="0.2">
      <c r="A323" t="s">
        <v>20</v>
      </c>
      <c r="B323" t="s">
        <v>109</v>
      </c>
      <c r="C323" t="s">
        <v>18</v>
      </c>
      <c r="D323" s="15">
        <v>45664</v>
      </c>
      <c r="E323" s="15">
        <v>45711</v>
      </c>
      <c r="G323" t="s">
        <v>45</v>
      </c>
      <c r="H323">
        <v>10.709</v>
      </c>
      <c r="I323" t="s">
        <v>99</v>
      </c>
      <c r="J323">
        <v>1</v>
      </c>
      <c r="K323" t="s">
        <v>43</v>
      </c>
      <c r="L323" t="s">
        <v>98</v>
      </c>
      <c r="M323" s="1">
        <v>0.71875</v>
      </c>
      <c r="N323" t="s">
        <v>59</v>
      </c>
      <c r="O323" s="1">
        <v>0.73958333333333337</v>
      </c>
      <c r="P323" t="s">
        <v>276</v>
      </c>
      <c r="Q323">
        <v>7200</v>
      </c>
      <c r="R323">
        <v>12</v>
      </c>
      <c r="S323" t="s">
        <v>274</v>
      </c>
    </row>
    <row r="324" spans="1:19" x14ac:dyDescent="0.2">
      <c r="A324" t="s">
        <v>20</v>
      </c>
      <c r="B324" t="s">
        <v>109</v>
      </c>
      <c r="C324" t="s">
        <v>18</v>
      </c>
      <c r="D324" s="15">
        <v>45664</v>
      </c>
      <c r="E324" s="15">
        <v>45711</v>
      </c>
      <c r="G324" t="s">
        <v>45</v>
      </c>
      <c r="H324">
        <v>10.365</v>
      </c>
      <c r="I324" t="s">
        <v>58</v>
      </c>
      <c r="J324">
        <v>2</v>
      </c>
      <c r="K324" t="s">
        <v>43</v>
      </c>
      <c r="L324" t="s">
        <v>59</v>
      </c>
      <c r="M324" s="1">
        <v>0.73958333333333337</v>
      </c>
      <c r="N324" t="s">
        <v>57</v>
      </c>
      <c r="O324" s="1">
        <v>0.76180555555555551</v>
      </c>
      <c r="P324" t="s">
        <v>276</v>
      </c>
      <c r="Q324">
        <v>7200</v>
      </c>
      <c r="R324">
        <v>12</v>
      </c>
      <c r="S324" t="s">
        <v>274</v>
      </c>
    </row>
    <row r="325" spans="1:19" x14ac:dyDescent="0.2">
      <c r="A325" t="s">
        <v>20</v>
      </c>
      <c r="B325" t="s">
        <v>109</v>
      </c>
      <c r="C325" t="s">
        <v>18</v>
      </c>
      <c r="D325" s="15">
        <v>45664</v>
      </c>
      <c r="E325" s="15">
        <v>45711</v>
      </c>
      <c r="H325">
        <v>9.8000000000000007</v>
      </c>
      <c r="K325" t="s">
        <v>43</v>
      </c>
      <c r="L325" t="s">
        <v>57</v>
      </c>
      <c r="M325" s="1">
        <v>0.76180555555555551</v>
      </c>
      <c r="N325" t="s">
        <v>64</v>
      </c>
      <c r="O325" s="1">
        <v>0.77569444444444446</v>
      </c>
      <c r="P325" t="s">
        <v>276</v>
      </c>
      <c r="Q325">
        <v>7200</v>
      </c>
      <c r="S325" t="s">
        <v>274</v>
      </c>
    </row>
    <row r="326" spans="1:19" x14ac:dyDescent="0.2">
      <c r="A326" t="s">
        <v>20</v>
      </c>
      <c r="B326" t="s">
        <v>109</v>
      </c>
      <c r="C326" t="s">
        <v>18</v>
      </c>
      <c r="D326" s="15">
        <v>45664</v>
      </c>
      <c r="E326" s="15">
        <v>45711</v>
      </c>
      <c r="G326" t="s">
        <v>45</v>
      </c>
      <c r="H326">
        <v>20.344000000000001</v>
      </c>
      <c r="I326" t="s">
        <v>77</v>
      </c>
      <c r="J326">
        <v>2</v>
      </c>
      <c r="K326" t="s">
        <v>43</v>
      </c>
      <c r="L326" t="s">
        <v>64</v>
      </c>
      <c r="M326" s="1">
        <v>0.77777777777777779</v>
      </c>
      <c r="N326" t="s">
        <v>78</v>
      </c>
      <c r="O326" s="1">
        <v>0.80763888888888891</v>
      </c>
      <c r="P326" t="s">
        <v>276</v>
      </c>
      <c r="Q326">
        <v>7200</v>
      </c>
      <c r="R326">
        <v>12</v>
      </c>
      <c r="S326" t="s">
        <v>274</v>
      </c>
    </row>
    <row r="327" spans="1:19" x14ac:dyDescent="0.2">
      <c r="A327" t="s">
        <v>20</v>
      </c>
      <c r="B327" t="s">
        <v>109</v>
      </c>
      <c r="C327" t="s">
        <v>18</v>
      </c>
      <c r="D327" s="15">
        <v>45664</v>
      </c>
      <c r="E327" s="15">
        <v>45711</v>
      </c>
      <c r="G327" t="s">
        <v>45</v>
      </c>
      <c r="H327">
        <v>20.125</v>
      </c>
      <c r="I327" t="s">
        <v>77</v>
      </c>
      <c r="J327">
        <v>1</v>
      </c>
      <c r="K327" t="s">
        <v>43</v>
      </c>
      <c r="L327" t="s">
        <v>78</v>
      </c>
      <c r="M327" s="1">
        <v>0.81944444444444442</v>
      </c>
      <c r="N327" t="s">
        <v>64</v>
      </c>
      <c r="O327" s="1">
        <v>0.8520833333333333</v>
      </c>
      <c r="P327" t="s">
        <v>276</v>
      </c>
      <c r="Q327" t="s">
        <v>111</v>
      </c>
      <c r="R327">
        <v>12</v>
      </c>
      <c r="S327" t="s">
        <v>274</v>
      </c>
    </row>
    <row r="328" spans="1:19" x14ac:dyDescent="0.2">
      <c r="A328" t="s">
        <v>20</v>
      </c>
      <c r="B328" t="s">
        <v>109</v>
      </c>
      <c r="C328" t="s">
        <v>18</v>
      </c>
      <c r="D328" s="15">
        <v>45664</v>
      </c>
      <c r="E328" s="15">
        <v>45711</v>
      </c>
      <c r="G328" t="s">
        <v>45</v>
      </c>
      <c r="H328">
        <v>20.344000000000001</v>
      </c>
      <c r="I328" t="s">
        <v>77</v>
      </c>
      <c r="J328">
        <v>2</v>
      </c>
      <c r="K328" t="s">
        <v>43</v>
      </c>
      <c r="L328" t="s">
        <v>64</v>
      </c>
      <c r="M328" s="1">
        <v>0.86111111111111116</v>
      </c>
      <c r="N328" t="s">
        <v>78</v>
      </c>
      <c r="O328" s="1">
        <v>0.89097222222222228</v>
      </c>
      <c r="P328" t="s">
        <v>276</v>
      </c>
      <c r="Q328">
        <v>7228</v>
      </c>
      <c r="R328">
        <v>12</v>
      </c>
      <c r="S328" t="s">
        <v>274</v>
      </c>
    </row>
    <row r="329" spans="1:19" x14ac:dyDescent="0.2">
      <c r="A329" t="s">
        <v>20</v>
      </c>
      <c r="B329" t="s">
        <v>109</v>
      </c>
      <c r="C329" t="s">
        <v>18</v>
      </c>
      <c r="D329" s="15">
        <v>45664</v>
      </c>
      <c r="E329" s="15">
        <v>45711</v>
      </c>
      <c r="G329" t="s">
        <v>45</v>
      </c>
      <c r="H329">
        <v>20.125</v>
      </c>
      <c r="I329" t="s">
        <v>77</v>
      </c>
      <c r="J329">
        <v>1</v>
      </c>
      <c r="K329" t="s">
        <v>43</v>
      </c>
      <c r="L329" t="s">
        <v>78</v>
      </c>
      <c r="M329" s="1">
        <v>0.90277777777777779</v>
      </c>
      <c r="N329" t="s">
        <v>64</v>
      </c>
      <c r="O329" s="1">
        <v>0.93541666666666667</v>
      </c>
      <c r="P329" t="s">
        <v>276</v>
      </c>
      <c r="Q329">
        <v>7228</v>
      </c>
      <c r="R329">
        <v>12</v>
      </c>
      <c r="S329" t="s">
        <v>274</v>
      </c>
    </row>
    <row r="330" spans="1:19" x14ac:dyDescent="0.2">
      <c r="A330" t="s">
        <v>20</v>
      </c>
      <c r="B330" t="s">
        <v>109</v>
      </c>
      <c r="C330" t="s">
        <v>18</v>
      </c>
      <c r="D330" s="15">
        <v>45664</v>
      </c>
      <c r="E330" s="15">
        <v>45711</v>
      </c>
      <c r="G330" t="s">
        <v>45</v>
      </c>
      <c r="H330">
        <v>20.344000000000001</v>
      </c>
      <c r="I330" t="s">
        <v>77</v>
      </c>
      <c r="J330">
        <v>2</v>
      </c>
      <c r="K330" t="s">
        <v>43</v>
      </c>
      <c r="L330" t="s">
        <v>64</v>
      </c>
      <c r="M330" s="1">
        <v>0.94444444444444442</v>
      </c>
      <c r="N330" t="s">
        <v>78</v>
      </c>
      <c r="O330" s="1">
        <v>0.97430555555555554</v>
      </c>
      <c r="P330" t="s">
        <v>276</v>
      </c>
      <c r="Q330">
        <v>7228</v>
      </c>
      <c r="R330">
        <v>12</v>
      </c>
      <c r="S330" t="s">
        <v>274</v>
      </c>
    </row>
    <row r="331" spans="1:19" x14ac:dyDescent="0.2">
      <c r="A331" t="s">
        <v>20</v>
      </c>
      <c r="B331" t="s">
        <v>109</v>
      </c>
      <c r="C331" t="s">
        <v>18</v>
      </c>
      <c r="D331" s="15">
        <v>45664</v>
      </c>
      <c r="E331" s="15">
        <v>45711</v>
      </c>
      <c r="G331" t="s">
        <v>45</v>
      </c>
      <c r="H331">
        <v>20.125</v>
      </c>
      <c r="I331" t="s">
        <v>77</v>
      </c>
      <c r="J331">
        <v>1</v>
      </c>
      <c r="K331" t="s">
        <v>43</v>
      </c>
      <c r="L331" t="s">
        <v>78</v>
      </c>
      <c r="M331" s="1">
        <v>0.98611111111111116</v>
      </c>
      <c r="N331" t="s">
        <v>64</v>
      </c>
      <c r="O331" s="2">
        <v>1.01875</v>
      </c>
      <c r="P331" t="s">
        <v>276</v>
      </c>
      <c r="Q331">
        <v>7228</v>
      </c>
      <c r="R331">
        <v>12</v>
      </c>
      <c r="S331" t="s">
        <v>274</v>
      </c>
    </row>
    <row r="332" spans="1:19" x14ac:dyDescent="0.2">
      <c r="A332" t="s">
        <v>20</v>
      </c>
      <c r="B332" t="s">
        <v>109</v>
      </c>
      <c r="C332" t="s">
        <v>18</v>
      </c>
      <c r="D332" s="15">
        <v>45664</v>
      </c>
      <c r="E332" s="15">
        <v>45711</v>
      </c>
      <c r="H332">
        <v>7.8</v>
      </c>
      <c r="K332" t="s">
        <v>43</v>
      </c>
      <c r="L332" t="s">
        <v>64</v>
      </c>
      <c r="M332" s="2">
        <v>1.01875</v>
      </c>
      <c r="N332" t="s">
        <v>23</v>
      </c>
      <c r="O332" s="2">
        <v>1.0291666666666666</v>
      </c>
      <c r="P332" t="s">
        <v>276</v>
      </c>
      <c r="Q332">
        <v>7228</v>
      </c>
      <c r="S332" t="s">
        <v>231</v>
      </c>
    </row>
    <row r="333" spans="1:19" x14ac:dyDescent="0.2">
      <c r="A333" t="s">
        <v>20</v>
      </c>
      <c r="B333" t="s">
        <v>112</v>
      </c>
      <c r="C333" t="s">
        <v>18</v>
      </c>
      <c r="D333" s="15">
        <v>45664</v>
      </c>
      <c r="E333" s="15">
        <v>45711</v>
      </c>
      <c r="H333">
        <v>2.7</v>
      </c>
      <c r="K333" t="s">
        <v>43</v>
      </c>
      <c r="L333" t="s">
        <v>23</v>
      </c>
      <c r="M333" s="1">
        <v>0.50694444444444442</v>
      </c>
      <c r="N333" t="s">
        <v>51</v>
      </c>
      <c r="O333" s="1">
        <v>0.51041666666666663</v>
      </c>
      <c r="P333" t="s">
        <v>276</v>
      </c>
      <c r="Q333">
        <v>7113</v>
      </c>
      <c r="S333" t="s">
        <v>231</v>
      </c>
    </row>
    <row r="334" spans="1:19" x14ac:dyDescent="0.2">
      <c r="A334" t="s">
        <v>20</v>
      </c>
      <c r="B334" t="s">
        <v>112</v>
      </c>
      <c r="C334" t="s">
        <v>18</v>
      </c>
      <c r="D334" s="15">
        <v>45664</v>
      </c>
      <c r="E334" s="15">
        <v>45711</v>
      </c>
      <c r="G334" t="s">
        <v>45</v>
      </c>
      <c r="H334">
        <v>19.007000000000001</v>
      </c>
      <c r="I334" t="s">
        <v>52</v>
      </c>
      <c r="J334">
        <v>1</v>
      </c>
      <c r="K334" t="s">
        <v>43</v>
      </c>
      <c r="L334" t="s">
        <v>51</v>
      </c>
      <c r="M334" s="1">
        <v>0.51041666666666663</v>
      </c>
      <c r="N334" t="s">
        <v>53</v>
      </c>
      <c r="O334" s="1">
        <v>0.54583333333333328</v>
      </c>
      <c r="P334" t="s">
        <v>276</v>
      </c>
      <c r="Q334">
        <v>7113</v>
      </c>
      <c r="R334">
        <v>12</v>
      </c>
      <c r="S334" t="s">
        <v>274</v>
      </c>
    </row>
    <row r="335" spans="1:19" x14ac:dyDescent="0.2">
      <c r="A335" t="s">
        <v>20</v>
      </c>
      <c r="B335" t="s">
        <v>112</v>
      </c>
      <c r="C335" t="s">
        <v>18</v>
      </c>
      <c r="D335" s="15">
        <v>45664</v>
      </c>
      <c r="E335" s="15">
        <v>45711</v>
      </c>
      <c r="G335" t="s">
        <v>45</v>
      </c>
      <c r="H335">
        <v>21.001999999999999</v>
      </c>
      <c r="I335" t="s">
        <v>52</v>
      </c>
      <c r="J335">
        <v>2</v>
      </c>
      <c r="K335" t="s">
        <v>43</v>
      </c>
      <c r="L335" t="s">
        <v>53</v>
      </c>
      <c r="M335" s="1">
        <v>0.55555555555555558</v>
      </c>
      <c r="N335" t="s">
        <v>83</v>
      </c>
      <c r="O335" s="1">
        <v>0.58819444444444446</v>
      </c>
      <c r="P335" t="s">
        <v>276</v>
      </c>
      <c r="Q335">
        <v>7113</v>
      </c>
      <c r="R335">
        <v>12</v>
      </c>
      <c r="S335" t="s">
        <v>274</v>
      </c>
    </row>
    <row r="336" spans="1:19" x14ac:dyDescent="0.2">
      <c r="A336" t="s">
        <v>20</v>
      </c>
      <c r="B336" t="s">
        <v>112</v>
      </c>
      <c r="C336" t="s">
        <v>18</v>
      </c>
      <c r="D336" s="15">
        <v>45664</v>
      </c>
      <c r="E336" s="15">
        <v>45711</v>
      </c>
      <c r="H336">
        <v>1.7</v>
      </c>
      <c r="K336" t="s">
        <v>43</v>
      </c>
      <c r="L336" t="s">
        <v>83</v>
      </c>
      <c r="M336" s="1">
        <v>0.58819444444444446</v>
      </c>
      <c r="N336" t="s">
        <v>51</v>
      </c>
      <c r="O336" s="1">
        <v>0.59027777777777779</v>
      </c>
      <c r="P336" t="s">
        <v>276</v>
      </c>
      <c r="Q336">
        <v>7113</v>
      </c>
      <c r="S336" t="s">
        <v>274</v>
      </c>
    </row>
    <row r="337" spans="1:19" x14ac:dyDescent="0.2">
      <c r="A337" t="s">
        <v>20</v>
      </c>
      <c r="B337" t="s">
        <v>112</v>
      </c>
      <c r="C337" t="s">
        <v>18</v>
      </c>
      <c r="D337" s="15">
        <v>45664</v>
      </c>
      <c r="E337" s="15">
        <v>45711</v>
      </c>
      <c r="G337" t="s">
        <v>45</v>
      </c>
      <c r="H337">
        <v>19.007000000000001</v>
      </c>
      <c r="I337" t="s">
        <v>52</v>
      </c>
      <c r="J337">
        <v>1</v>
      </c>
      <c r="K337" t="s">
        <v>43</v>
      </c>
      <c r="L337" t="s">
        <v>51</v>
      </c>
      <c r="M337" s="1">
        <v>0.59375</v>
      </c>
      <c r="N337" t="s">
        <v>53</v>
      </c>
      <c r="O337" s="1">
        <v>0.62916666666666665</v>
      </c>
      <c r="P337" t="s">
        <v>276</v>
      </c>
      <c r="Q337">
        <v>7113</v>
      </c>
      <c r="R337">
        <v>12</v>
      </c>
      <c r="S337" t="s">
        <v>274</v>
      </c>
    </row>
    <row r="338" spans="1:19" x14ac:dyDescent="0.2">
      <c r="A338" t="s">
        <v>20</v>
      </c>
      <c r="B338" t="s">
        <v>112</v>
      </c>
      <c r="C338" t="s">
        <v>18</v>
      </c>
      <c r="D338" s="15">
        <v>45664</v>
      </c>
      <c r="E338" s="15">
        <v>45711</v>
      </c>
      <c r="G338" t="s">
        <v>45</v>
      </c>
      <c r="H338">
        <v>17.852</v>
      </c>
      <c r="I338" t="s">
        <v>52</v>
      </c>
      <c r="J338">
        <v>2</v>
      </c>
      <c r="K338" t="s">
        <v>43</v>
      </c>
      <c r="L338" t="s">
        <v>53</v>
      </c>
      <c r="M338" s="1">
        <v>0.63888888888888884</v>
      </c>
      <c r="N338" t="s">
        <v>51</v>
      </c>
      <c r="O338" s="1">
        <v>0.67013888888888884</v>
      </c>
      <c r="P338" t="s">
        <v>276</v>
      </c>
      <c r="Q338">
        <v>7113</v>
      </c>
      <c r="R338">
        <v>12</v>
      </c>
      <c r="S338" t="s">
        <v>274</v>
      </c>
    </row>
    <row r="339" spans="1:19" x14ac:dyDescent="0.2">
      <c r="A339" t="s">
        <v>20</v>
      </c>
      <c r="B339" t="s">
        <v>112</v>
      </c>
      <c r="C339" t="s">
        <v>18</v>
      </c>
      <c r="D339" s="15">
        <v>45664</v>
      </c>
      <c r="E339" s="15">
        <v>45711</v>
      </c>
      <c r="G339" t="s">
        <v>45</v>
      </c>
      <c r="H339">
        <v>19.007000000000001</v>
      </c>
      <c r="I339" t="s">
        <v>52</v>
      </c>
      <c r="J339">
        <v>1</v>
      </c>
      <c r="K339" t="s">
        <v>43</v>
      </c>
      <c r="L339" t="s">
        <v>51</v>
      </c>
      <c r="M339" s="1">
        <v>0.67708333333333337</v>
      </c>
      <c r="N339" t="s">
        <v>53</v>
      </c>
      <c r="O339" s="1">
        <v>0.71250000000000002</v>
      </c>
      <c r="P339" t="s">
        <v>276</v>
      </c>
      <c r="Q339" t="s">
        <v>113</v>
      </c>
      <c r="R339">
        <v>12</v>
      </c>
      <c r="S339" t="s">
        <v>274</v>
      </c>
    </row>
    <row r="340" spans="1:19" x14ac:dyDescent="0.2">
      <c r="A340" t="s">
        <v>20</v>
      </c>
      <c r="B340" t="s">
        <v>112</v>
      </c>
      <c r="C340" t="s">
        <v>18</v>
      </c>
      <c r="D340" s="15">
        <v>45664</v>
      </c>
      <c r="E340" s="15">
        <v>45711</v>
      </c>
      <c r="G340" t="s">
        <v>45</v>
      </c>
      <c r="H340">
        <v>17.852</v>
      </c>
      <c r="I340" t="s">
        <v>52</v>
      </c>
      <c r="J340">
        <v>2</v>
      </c>
      <c r="K340" t="s">
        <v>43</v>
      </c>
      <c r="L340" t="s">
        <v>53</v>
      </c>
      <c r="M340" s="1">
        <v>0.72222222222222221</v>
      </c>
      <c r="N340" t="s">
        <v>51</v>
      </c>
      <c r="O340" s="1">
        <v>0.75347222222222221</v>
      </c>
      <c r="P340" t="s">
        <v>276</v>
      </c>
      <c r="Q340">
        <v>7201</v>
      </c>
      <c r="R340">
        <v>12</v>
      </c>
      <c r="S340" t="s">
        <v>274</v>
      </c>
    </row>
    <row r="341" spans="1:19" x14ac:dyDescent="0.2">
      <c r="A341" t="s">
        <v>20</v>
      </c>
      <c r="B341" t="s">
        <v>112</v>
      </c>
      <c r="C341" t="s">
        <v>18</v>
      </c>
      <c r="D341" s="15">
        <v>45664</v>
      </c>
      <c r="E341" s="15">
        <v>45711</v>
      </c>
      <c r="G341" t="s">
        <v>45</v>
      </c>
      <c r="H341">
        <v>19.007000000000001</v>
      </c>
      <c r="I341" t="s">
        <v>52</v>
      </c>
      <c r="J341">
        <v>1</v>
      </c>
      <c r="K341" t="s">
        <v>43</v>
      </c>
      <c r="L341" t="s">
        <v>51</v>
      </c>
      <c r="M341" s="1">
        <v>0.76041666666666663</v>
      </c>
      <c r="N341" t="s">
        <v>53</v>
      </c>
      <c r="O341" s="1">
        <v>0.79583333333333328</v>
      </c>
      <c r="P341" t="s">
        <v>276</v>
      </c>
      <c r="Q341">
        <v>7201</v>
      </c>
      <c r="R341">
        <v>12</v>
      </c>
      <c r="S341" t="s">
        <v>274</v>
      </c>
    </row>
    <row r="342" spans="1:19" x14ac:dyDescent="0.2">
      <c r="A342" t="s">
        <v>20</v>
      </c>
      <c r="B342" t="s">
        <v>112</v>
      </c>
      <c r="C342" t="s">
        <v>18</v>
      </c>
      <c r="D342" s="15">
        <v>45664</v>
      </c>
      <c r="E342" s="15">
        <v>45711</v>
      </c>
      <c r="G342" t="s">
        <v>45</v>
      </c>
      <c r="H342">
        <v>19.308</v>
      </c>
      <c r="I342" t="s">
        <v>52</v>
      </c>
      <c r="J342">
        <v>2</v>
      </c>
      <c r="K342" t="s">
        <v>43</v>
      </c>
      <c r="L342" t="s">
        <v>53</v>
      </c>
      <c r="M342" s="1">
        <v>0.80555555555555558</v>
      </c>
      <c r="N342" t="s">
        <v>51</v>
      </c>
      <c r="O342" s="1">
        <v>0.83680555555555558</v>
      </c>
      <c r="P342" t="s">
        <v>276</v>
      </c>
      <c r="Q342">
        <v>7201</v>
      </c>
      <c r="R342">
        <v>12</v>
      </c>
      <c r="S342" t="s">
        <v>274</v>
      </c>
    </row>
    <row r="343" spans="1:19" x14ac:dyDescent="0.2">
      <c r="A343" t="s">
        <v>20</v>
      </c>
      <c r="B343" t="s">
        <v>112</v>
      </c>
      <c r="C343" t="s">
        <v>18</v>
      </c>
      <c r="D343" s="15">
        <v>45664</v>
      </c>
      <c r="E343" s="15">
        <v>45711</v>
      </c>
      <c r="G343" t="s">
        <v>45</v>
      </c>
      <c r="H343">
        <v>19.007000000000001</v>
      </c>
      <c r="I343" t="s">
        <v>52</v>
      </c>
      <c r="J343">
        <v>1</v>
      </c>
      <c r="K343" t="s">
        <v>43</v>
      </c>
      <c r="L343" t="s">
        <v>51</v>
      </c>
      <c r="M343" s="1">
        <v>0.84375</v>
      </c>
      <c r="N343" t="s">
        <v>53</v>
      </c>
      <c r="O343" s="1">
        <v>0.87847222222222221</v>
      </c>
      <c r="P343" t="s">
        <v>276</v>
      </c>
      <c r="Q343">
        <v>7201</v>
      </c>
      <c r="R343">
        <v>12</v>
      </c>
      <c r="S343" t="s">
        <v>274</v>
      </c>
    </row>
    <row r="344" spans="1:19" x14ac:dyDescent="0.2">
      <c r="A344" t="s">
        <v>20</v>
      </c>
      <c r="B344" t="s">
        <v>112</v>
      </c>
      <c r="C344" t="s">
        <v>18</v>
      </c>
      <c r="D344" s="15">
        <v>45664</v>
      </c>
      <c r="E344" s="15">
        <v>45711</v>
      </c>
      <c r="H344">
        <v>4.2</v>
      </c>
      <c r="K344" t="s">
        <v>43</v>
      </c>
      <c r="L344" t="s">
        <v>53</v>
      </c>
      <c r="M344" s="1">
        <v>0.87847222222222221</v>
      </c>
      <c r="N344" t="s">
        <v>23</v>
      </c>
      <c r="O344" s="1">
        <v>0.8833333333333333</v>
      </c>
      <c r="P344" t="s">
        <v>276</v>
      </c>
      <c r="Q344">
        <v>7201</v>
      </c>
      <c r="S344" t="s">
        <v>221</v>
      </c>
    </row>
    <row r="345" spans="1:19" x14ac:dyDescent="0.2">
      <c r="A345" t="s">
        <v>20</v>
      </c>
      <c r="B345" t="s">
        <v>114</v>
      </c>
      <c r="C345" t="s">
        <v>18</v>
      </c>
      <c r="D345" s="15">
        <v>45664</v>
      </c>
      <c r="E345" s="15">
        <v>45711</v>
      </c>
      <c r="H345">
        <v>7.8</v>
      </c>
      <c r="K345" t="s">
        <v>43</v>
      </c>
      <c r="L345" t="s">
        <v>23</v>
      </c>
      <c r="M345" s="1">
        <v>0.53819444444444442</v>
      </c>
      <c r="N345" t="s">
        <v>64</v>
      </c>
      <c r="O345" s="1">
        <v>0.54861111111111116</v>
      </c>
      <c r="P345" t="s">
        <v>276</v>
      </c>
      <c r="Q345">
        <v>7117</v>
      </c>
      <c r="S345" t="s">
        <v>233</v>
      </c>
    </row>
    <row r="346" spans="1:19" x14ac:dyDescent="0.2">
      <c r="A346" t="s">
        <v>20</v>
      </c>
      <c r="B346" t="s">
        <v>114</v>
      </c>
      <c r="C346" t="s">
        <v>18</v>
      </c>
      <c r="D346" s="15">
        <v>45664</v>
      </c>
      <c r="E346" s="15">
        <v>45711</v>
      </c>
      <c r="G346" t="s">
        <v>45</v>
      </c>
      <c r="H346">
        <v>20.21</v>
      </c>
      <c r="I346" t="s">
        <v>63</v>
      </c>
      <c r="J346">
        <v>2</v>
      </c>
      <c r="K346" t="s">
        <v>43</v>
      </c>
      <c r="L346" t="s">
        <v>64</v>
      </c>
      <c r="M346" s="1">
        <v>0.54861111111111116</v>
      </c>
      <c r="N346" t="s">
        <v>62</v>
      </c>
      <c r="O346" s="1">
        <v>0.57638888888888884</v>
      </c>
      <c r="P346" t="s">
        <v>276</v>
      </c>
      <c r="Q346">
        <v>7117</v>
      </c>
      <c r="R346">
        <v>12</v>
      </c>
      <c r="S346" t="s">
        <v>274</v>
      </c>
    </row>
    <row r="347" spans="1:19" x14ac:dyDescent="0.2">
      <c r="A347" t="s">
        <v>20</v>
      </c>
      <c r="B347" t="s">
        <v>114</v>
      </c>
      <c r="C347" t="s">
        <v>18</v>
      </c>
      <c r="D347" s="15">
        <v>45664</v>
      </c>
      <c r="E347" s="15">
        <v>45711</v>
      </c>
      <c r="G347" t="s">
        <v>45</v>
      </c>
      <c r="H347">
        <v>20.577999999999999</v>
      </c>
      <c r="I347" t="s">
        <v>63</v>
      </c>
      <c r="J347">
        <v>1</v>
      </c>
      <c r="K347" t="s">
        <v>43</v>
      </c>
      <c r="L347" t="s">
        <v>62</v>
      </c>
      <c r="M347" s="1">
        <v>0.59027777777777779</v>
      </c>
      <c r="N347" t="s">
        <v>64</v>
      </c>
      <c r="O347" s="1">
        <v>0.62361111111111112</v>
      </c>
      <c r="P347" t="s">
        <v>276</v>
      </c>
      <c r="Q347">
        <v>7117</v>
      </c>
      <c r="R347">
        <v>12</v>
      </c>
      <c r="S347" t="s">
        <v>274</v>
      </c>
    </row>
    <row r="348" spans="1:19" x14ac:dyDescent="0.2">
      <c r="A348" t="s">
        <v>20</v>
      </c>
      <c r="B348" t="s">
        <v>114</v>
      </c>
      <c r="C348" t="s">
        <v>18</v>
      </c>
      <c r="D348" s="15">
        <v>45664</v>
      </c>
      <c r="E348" s="15">
        <v>45711</v>
      </c>
      <c r="G348" t="s">
        <v>45</v>
      </c>
      <c r="H348">
        <v>20.21</v>
      </c>
      <c r="I348" t="s">
        <v>63</v>
      </c>
      <c r="J348">
        <v>2</v>
      </c>
      <c r="K348" t="s">
        <v>43</v>
      </c>
      <c r="L348" t="s">
        <v>64</v>
      </c>
      <c r="M348" s="1">
        <v>0.63194444444444442</v>
      </c>
      <c r="N348" t="s">
        <v>62</v>
      </c>
      <c r="O348" s="1">
        <v>0.65972222222222221</v>
      </c>
      <c r="P348" t="s">
        <v>276</v>
      </c>
      <c r="Q348" t="s">
        <v>115</v>
      </c>
      <c r="R348">
        <v>12</v>
      </c>
      <c r="S348" t="s">
        <v>274</v>
      </c>
    </row>
    <row r="349" spans="1:19" x14ac:dyDescent="0.2">
      <c r="A349" t="s">
        <v>20</v>
      </c>
      <c r="B349" t="s">
        <v>114</v>
      </c>
      <c r="C349" t="s">
        <v>18</v>
      </c>
      <c r="D349" s="15">
        <v>45664</v>
      </c>
      <c r="E349" s="15">
        <v>45711</v>
      </c>
      <c r="G349" t="s">
        <v>45</v>
      </c>
      <c r="H349">
        <v>20.577999999999999</v>
      </c>
      <c r="I349" t="s">
        <v>63</v>
      </c>
      <c r="J349">
        <v>1</v>
      </c>
      <c r="K349" t="s">
        <v>43</v>
      </c>
      <c r="L349" t="s">
        <v>62</v>
      </c>
      <c r="M349" s="1">
        <v>0.67361111111111116</v>
      </c>
      <c r="N349" t="s">
        <v>64</v>
      </c>
      <c r="O349" s="1">
        <v>0.70694444444444449</v>
      </c>
      <c r="P349" t="s">
        <v>276</v>
      </c>
      <c r="Q349">
        <v>7218</v>
      </c>
      <c r="R349">
        <v>12</v>
      </c>
      <c r="S349" t="s">
        <v>274</v>
      </c>
    </row>
    <row r="350" spans="1:19" x14ac:dyDescent="0.2">
      <c r="A350" t="s">
        <v>20</v>
      </c>
      <c r="B350" t="s">
        <v>114</v>
      </c>
      <c r="C350" t="s">
        <v>18</v>
      </c>
      <c r="D350" s="15">
        <v>45664</v>
      </c>
      <c r="E350" s="15">
        <v>45711</v>
      </c>
      <c r="G350" t="s">
        <v>45</v>
      </c>
      <c r="H350">
        <v>20.21</v>
      </c>
      <c r="I350" t="s">
        <v>63</v>
      </c>
      <c r="J350">
        <v>2</v>
      </c>
      <c r="K350" t="s">
        <v>43</v>
      </c>
      <c r="L350" t="s">
        <v>64</v>
      </c>
      <c r="M350" s="1">
        <v>0.71527777777777779</v>
      </c>
      <c r="N350" t="s">
        <v>62</v>
      </c>
      <c r="O350" s="1">
        <v>0.74305555555555558</v>
      </c>
      <c r="P350" t="s">
        <v>276</v>
      </c>
      <c r="Q350">
        <v>7218</v>
      </c>
      <c r="R350">
        <v>12</v>
      </c>
      <c r="S350" t="s">
        <v>274</v>
      </c>
    </row>
    <row r="351" spans="1:19" x14ac:dyDescent="0.2">
      <c r="A351" t="s">
        <v>20</v>
      </c>
      <c r="B351" t="s">
        <v>114</v>
      </c>
      <c r="C351" t="s">
        <v>18</v>
      </c>
      <c r="D351" s="15">
        <v>45664</v>
      </c>
      <c r="E351" s="15">
        <v>45711</v>
      </c>
      <c r="G351" t="s">
        <v>45</v>
      </c>
      <c r="H351">
        <v>20.577999999999999</v>
      </c>
      <c r="I351" t="s">
        <v>63</v>
      </c>
      <c r="J351">
        <v>1</v>
      </c>
      <c r="K351" t="s">
        <v>43</v>
      </c>
      <c r="L351" t="s">
        <v>62</v>
      </c>
      <c r="M351" s="1">
        <v>0.75694444444444442</v>
      </c>
      <c r="N351" t="s">
        <v>64</v>
      </c>
      <c r="O351" s="1">
        <v>0.79027777777777775</v>
      </c>
      <c r="P351" t="s">
        <v>276</v>
      </c>
      <c r="Q351">
        <v>7218</v>
      </c>
      <c r="R351">
        <v>12</v>
      </c>
      <c r="S351" t="s">
        <v>274</v>
      </c>
    </row>
    <row r="352" spans="1:19" x14ac:dyDescent="0.2">
      <c r="A352" t="s">
        <v>20</v>
      </c>
      <c r="B352" t="s">
        <v>114</v>
      </c>
      <c r="C352" t="s">
        <v>18</v>
      </c>
      <c r="D352" s="15">
        <v>45664</v>
      </c>
      <c r="E352" s="15">
        <v>45711</v>
      </c>
      <c r="G352" t="s">
        <v>45</v>
      </c>
      <c r="H352">
        <v>20.21</v>
      </c>
      <c r="I352" t="s">
        <v>63</v>
      </c>
      <c r="J352">
        <v>2</v>
      </c>
      <c r="K352" t="s">
        <v>43</v>
      </c>
      <c r="L352" t="s">
        <v>64</v>
      </c>
      <c r="M352" s="1">
        <v>0.79861111111111116</v>
      </c>
      <c r="N352" t="s">
        <v>62</v>
      </c>
      <c r="O352" s="1">
        <v>0.82638888888888884</v>
      </c>
      <c r="P352" t="s">
        <v>276</v>
      </c>
      <c r="Q352" t="s">
        <v>116</v>
      </c>
      <c r="R352">
        <v>12</v>
      </c>
      <c r="S352" t="s">
        <v>274</v>
      </c>
    </row>
    <row r="353" spans="1:19" x14ac:dyDescent="0.2">
      <c r="A353" t="s">
        <v>20</v>
      </c>
      <c r="B353" t="s">
        <v>114</v>
      </c>
      <c r="C353" t="s">
        <v>18</v>
      </c>
      <c r="D353" s="15">
        <v>45664</v>
      </c>
      <c r="E353" s="15">
        <v>45711</v>
      </c>
      <c r="G353" t="s">
        <v>45</v>
      </c>
      <c r="H353">
        <v>20.577999999999999</v>
      </c>
      <c r="I353" t="s">
        <v>63</v>
      </c>
      <c r="J353">
        <v>1</v>
      </c>
      <c r="K353" t="s">
        <v>43</v>
      </c>
      <c r="L353" t="s">
        <v>62</v>
      </c>
      <c r="M353" s="1">
        <v>0.84027777777777779</v>
      </c>
      <c r="N353" t="s">
        <v>64</v>
      </c>
      <c r="O353" s="1">
        <v>0.87361111111111112</v>
      </c>
      <c r="P353" t="s">
        <v>276</v>
      </c>
      <c r="Q353">
        <v>7213</v>
      </c>
      <c r="R353">
        <v>12</v>
      </c>
      <c r="S353" t="s">
        <v>274</v>
      </c>
    </row>
    <row r="354" spans="1:19" x14ac:dyDescent="0.2">
      <c r="A354" t="s">
        <v>20</v>
      </c>
      <c r="B354" t="s">
        <v>114</v>
      </c>
      <c r="C354" t="s">
        <v>18</v>
      </c>
      <c r="D354" s="15">
        <v>45664</v>
      </c>
      <c r="E354" s="15">
        <v>45711</v>
      </c>
      <c r="G354" t="s">
        <v>45</v>
      </c>
      <c r="H354">
        <v>20.21</v>
      </c>
      <c r="I354" t="s">
        <v>63</v>
      </c>
      <c r="J354">
        <v>2</v>
      </c>
      <c r="K354" t="s">
        <v>43</v>
      </c>
      <c r="L354" t="s">
        <v>64</v>
      </c>
      <c r="M354" s="1">
        <v>0.88194444444444442</v>
      </c>
      <c r="N354" t="s">
        <v>62</v>
      </c>
      <c r="O354" s="1">
        <v>0.90972222222222221</v>
      </c>
      <c r="P354" t="s">
        <v>276</v>
      </c>
      <c r="Q354">
        <v>7213</v>
      </c>
      <c r="R354">
        <v>12</v>
      </c>
      <c r="S354" t="s">
        <v>274</v>
      </c>
    </row>
    <row r="355" spans="1:19" x14ac:dyDescent="0.2">
      <c r="A355" t="s">
        <v>20</v>
      </c>
      <c r="B355" t="s">
        <v>114</v>
      </c>
      <c r="C355" t="s">
        <v>18</v>
      </c>
      <c r="D355" s="15">
        <v>45664</v>
      </c>
      <c r="E355" s="15">
        <v>45711</v>
      </c>
      <c r="G355" t="s">
        <v>45</v>
      </c>
      <c r="H355">
        <v>20.577999999999999</v>
      </c>
      <c r="I355" t="s">
        <v>63</v>
      </c>
      <c r="J355">
        <v>1</v>
      </c>
      <c r="K355" t="s">
        <v>43</v>
      </c>
      <c r="L355" t="s">
        <v>62</v>
      </c>
      <c r="M355" s="1">
        <v>0.92361111111111116</v>
      </c>
      <c r="N355" t="s">
        <v>64</v>
      </c>
      <c r="O355" s="1">
        <v>0.95694444444444449</v>
      </c>
      <c r="P355" t="s">
        <v>276</v>
      </c>
      <c r="Q355">
        <v>7213</v>
      </c>
      <c r="R355">
        <v>12</v>
      </c>
      <c r="S355" t="s">
        <v>274</v>
      </c>
    </row>
    <row r="356" spans="1:19" x14ac:dyDescent="0.2">
      <c r="A356" t="s">
        <v>20</v>
      </c>
      <c r="B356" t="s">
        <v>114</v>
      </c>
      <c r="C356" t="s">
        <v>18</v>
      </c>
      <c r="D356" s="15">
        <v>45664</v>
      </c>
      <c r="E356" s="15">
        <v>45711</v>
      </c>
      <c r="G356" t="s">
        <v>45</v>
      </c>
      <c r="H356">
        <v>20.21</v>
      </c>
      <c r="I356" t="s">
        <v>63</v>
      </c>
      <c r="J356">
        <v>2</v>
      </c>
      <c r="K356" t="s">
        <v>43</v>
      </c>
      <c r="L356" t="s">
        <v>64</v>
      </c>
      <c r="M356" s="1">
        <v>0.96527777777777779</v>
      </c>
      <c r="N356" t="s">
        <v>62</v>
      </c>
      <c r="O356" s="1">
        <v>0.99305555555555558</v>
      </c>
      <c r="P356" t="s">
        <v>276</v>
      </c>
      <c r="Q356">
        <v>7213</v>
      </c>
      <c r="R356">
        <v>12</v>
      </c>
      <c r="S356" t="s">
        <v>274</v>
      </c>
    </row>
    <row r="357" spans="1:19" x14ac:dyDescent="0.2">
      <c r="A357" t="s">
        <v>20</v>
      </c>
      <c r="B357" t="s">
        <v>114</v>
      </c>
      <c r="C357" t="s">
        <v>18</v>
      </c>
      <c r="D357" s="15">
        <v>45664</v>
      </c>
      <c r="E357" s="15">
        <v>45711</v>
      </c>
      <c r="H357">
        <v>13.5</v>
      </c>
      <c r="K357" t="s">
        <v>43</v>
      </c>
      <c r="L357" t="s">
        <v>62</v>
      </c>
      <c r="M357" s="1">
        <v>0.99305555555555558</v>
      </c>
      <c r="N357" t="s">
        <v>23</v>
      </c>
      <c r="O357" s="2">
        <v>1.0048611111111112</v>
      </c>
      <c r="P357" t="s">
        <v>276</v>
      </c>
      <c r="Q357">
        <v>7213</v>
      </c>
      <c r="S357" t="s">
        <v>220</v>
      </c>
    </row>
    <row r="358" spans="1:19" x14ac:dyDescent="0.2">
      <c r="A358" t="s">
        <v>20</v>
      </c>
      <c r="B358" t="s">
        <v>117</v>
      </c>
      <c r="C358" t="s">
        <v>18</v>
      </c>
      <c r="D358" s="15">
        <v>45664</v>
      </c>
      <c r="E358" s="15">
        <v>45711</v>
      </c>
      <c r="H358">
        <v>23.2</v>
      </c>
      <c r="K358" t="s">
        <v>43</v>
      </c>
      <c r="L358" t="s">
        <v>23</v>
      </c>
      <c r="M358" s="1">
        <v>0.22916666666666666</v>
      </c>
      <c r="N358" t="s">
        <v>118</v>
      </c>
      <c r="O358" s="1">
        <v>0.25</v>
      </c>
      <c r="P358" t="s">
        <v>277</v>
      </c>
      <c r="Q358">
        <v>7100</v>
      </c>
      <c r="S358" t="s">
        <v>234</v>
      </c>
    </row>
    <row r="359" spans="1:19" x14ac:dyDescent="0.2">
      <c r="A359" t="s">
        <v>20</v>
      </c>
      <c r="B359" t="s">
        <v>117</v>
      </c>
      <c r="C359" t="s">
        <v>18</v>
      </c>
      <c r="D359" s="15">
        <v>45664</v>
      </c>
      <c r="E359" s="15">
        <v>45711</v>
      </c>
      <c r="G359" t="s">
        <v>119</v>
      </c>
      <c r="H359">
        <v>27.443000000000001</v>
      </c>
      <c r="I359">
        <v>22</v>
      </c>
      <c r="J359">
        <v>1</v>
      </c>
      <c r="K359" t="s">
        <v>43</v>
      </c>
      <c r="L359" t="s">
        <v>118</v>
      </c>
      <c r="M359" s="1">
        <v>0.25</v>
      </c>
      <c r="N359" t="s">
        <v>120</v>
      </c>
      <c r="O359" s="1">
        <v>0.28611111111111109</v>
      </c>
      <c r="P359" t="s">
        <v>277</v>
      </c>
      <c r="Q359">
        <v>7100</v>
      </c>
      <c r="R359">
        <v>12</v>
      </c>
      <c r="S359" t="s">
        <v>274</v>
      </c>
    </row>
    <row r="360" spans="1:19" x14ac:dyDescent="0.2">
      <c r="A360" t="s">
        <v>20</v>
      </c>
      <c r="B360" t="s">
        <v>117</v>
      </c>
      <c r="C360" t="s">
        <v>18</v>
      </c>
      <c r="D360" s="15">
        <v>45664</v>
      </c>
      <c r="E360" s="15">
        <v>45711</v>
      </c>
      <c r="G360" t="s">
        <v>119</v>
      </c>
      <c r="H360">
        <v>27.314</v>
      </c>
      <c r="I360">
        <v>22</v>
      </c>
      <c r="J360">
        <v>2</v>
      </c>
      <c r="K360" t="s">
        <v>43</v>
      </c>
      <c r="L360" t="s">
        <v>120</v>
      </c>
      <c r="M360" s="1">
        <v>0.29166666666666669</v>
      </c>
      <c r="N360" t="s">
        <v>118</v>
      </c>
      <c r="O360" s="1">
        <v>0.32708333333333334</v>
      </c>
      <c r="P360" t="s">
        <v>277</v>
      </c>
      <c r="Q360">
        <v>7100</v>
      </c>
      <c r="R360">
        <v>12</v>
      </c>
      <c r="S360" t="s">
        <v>274</v>
      </c>
    </row>
    <row r="361" spans="1:19" x14ac:dyDescent="0.2">
      <c r="A361" t="s">
        <v>20</v>
      </c>
      <c r="B361" t="s">
        <v>117</v>
      </c>
      <c r="C361" t="s">
        <v>18</v>
      </c>
      <c r="D361" s="15">
        <v>45664</v>
      </c>
      <c r="E361" s="15">
        <v>45711</v>
      </c>
      <c r="G361" t="s">
        <v>119</v>
      </c>
      <c r="H361">
        <v>27.443000000000001</v>
      </c>
      <c r="I361">
        <v>22</v>
      </c>
      <c r="J361">
        <v>1</v>
      </c>
      <c r="K361" t="s">
        <v>43</v>
      </c>
      <c r="L361" t="s">
        <v>118</v>
      </c>
      <c r="M361" s="1">
        <v>0.33333333333333331</v>
      </c>
      <c r="N361" t="s">
        <v>120</v>
      </c>
      <c r="O361" s="1">
        <v>0.36944444444444446</v>
      </c>
      <c r="P361" t="s">
        <v>277</v>
      </c>
      <c r="Q361">
        <v>7100</v>
      </c>
      <c r="R361">
        <v>12</v>
      </c>
      <c r="S361" t="s">
        <v>274</v>
      </c>
    </row>
    <row r="362" spans="1:19" x14ac:dyDescent="0.2">
      <c r="A362" t="s">
        <v>20</v>
      </c>
      <c r="B362" t="s">
        <v>117</v>
      </c>
      <c r="C362" t="s">
        <v>18</v>
      </c>
      <c r="D362" s="15">
        <v>45664</v>
      </c>
      <c r="E362" s="15">
        <v>45711</v>
      </c>
      <c r="H362">
        <v>7.6</v>
      </c>
      <c r="K362" t="s">
        <v>43</v>
      </c>
      <c r="L362" t="s">
        <v>120</v>
      </c>
      <c r="M362" s="1">
        <v>0.36944444444444446</v>
      </c>
      <c r="N362" t="s">
        <v>23</v>
      </c>
      <c r="O362" s="1">
        <v>0.37916666666666665</v>
      </c>
      <c r="P362" t="s">
        <v>277</v>
      </c>
      <c r="Q362">
        <v>7100</v>
      </c>
      <c r="S362" t="s">
        <v>274</v>
      </c>
    </row>
    <row r="363" spans="1:19" x14ac:dyDescent="0.2">
      <c r="A363" t="s">
        <v>20</v>
      </c>
      <c r="B363" t="s">
        <v>117</v>
      </c>
      <c r="C363" t="s">
        <v>18</v>
      </c>
      <c r="D363" s="15">
        <v>45664</v>
      </c>
      <c r="E363" s="15">
        <v>45711</v>
      </c>
      <c r="H363">
        <v>10.5</v>
      </c>
      <c r="K363" t="s">
        <v>43</v>
      </c>
      <c r="L363" t="s">
        <v>23</v>
      </c>
      <c r="M363" s="1">
        <v>0.43263888888888891</v>
      </c>
      <c r="N363" t="s">
        <v>121</v>
      </c>
      <c r="O363" s="1">
        <v>0.44097222222222221</v>
      </c>
      <c r="P363" t="s">
        <v>277</v>
      </c>
      <c r="Q363">
        <v>7200</v>
      </c>
      <c r="S363" t="s">
        <v>274</v>
      </c>
    </row>
    <row r="364" spans="1:19" x14ac:dyDescent="0.2">
      <c r="A364" t="s">
        <v>20</v>
      </c>
      <c r="B364" t="s">
        <v>117</v>
      </c>
      <c r="C364" t="s">
        <v>18</v>
      </c>
      <c r="D364" s="15">
        <v>45664</v>
      </c>
      <c r="E364" s="15">
        <v>45711</v>
      </c>
      <c r="G364" t="s">
        <v>45</v>
      </c>
      <c r="H364">
        <v>22.324000000000002</v>
      </c>
      <c r="I364" t="s">
        <v>122</v>
      </c>
      <c r="J364">
        <v>1</v>
      </c>
      <c r="K364" t="s">
        <v>43</v>
      </c>
      <c r="L364" t="s">
        <v>121</v>
      </c>
      <c r="M364" s="1">
        <v>0.44097222222222221</v>
      </c>
      <c r="N364" t="s">
        <v>123</v>
      </c>
      <c r="O364" s="1">
        <v>0.47708333333333336</v>
      </c>
      <c r="P364" t="s">
        <v>277</v>
      </c>
      <c r="Q364">
        <v>7200</v>
      </c>
      <c r="R364">
        <v>12</v>
      </c>
      <c r="S364" t="s">
        <v>274</v>
      </c>
    </row>
    <row r="365" spans="1:19" x14ac:dyDescent="0.2">
      <c r="A365" t="s">
        <v>20</v>
      </c>
      <c r="B365" t="s">
        <v>117</v>
      </c>
      <c r="C365" t="s">
        <v>18</v>
      </c>
      <c r="D365" s="15">
        <v>45664</v>
      </c>
      <c r="E365" s="15">
        <v>45711</v>
      </c>
      <c r="G365" t="s">
        <v>45</v>
      </c>
      <c r="H365">
        <v>22.593</v>
      </c>
      <c r="I365" t="s">
        <v>122</v>
      </c>
      <c r="J365">
        <v>2</v>
      </c>
      <c r="K365" t="s">
        <v>43</v>
      </c>
      <c r="L365" t="s">
        <v>123</v>
      </c>
      <c r="M365" s="1">
        <v>0.4826388888888889</v>
      </c>
      <c r="N365" t="s">
        <v>121</v>
      </c>
      <c r="O365" s="1">
        <v>0.52013888888888893</v>
      </c>
      <c r="P365" t="s">
        <v>277</v>
      </c>
      <c r="Q365">
        <v>7200</v>
      </c>
      <c r="R365">
        <v>12</v>
      </c>
      <c r="S365" t="s">
        <v>274</v>
      </c>
    </row>
    <row r="366" spans="1:19" x14ac:dyDescent="0.2">
      <c r="A366" t="s">
        <v>20</v>
      </c>
      <c r="B366" t="s">
        <v>117</v>
      </c>
      <c r="C366" t="s">
        <v>18</v>
      </c>
      <c r="D366" s="15">
        <v>45664</v>
      </c>
      <c r="E366" s="15">
        <v>45711</v>
      </c>
      <c r="G366" t="s">
        <v>45</v>
      </c>
      <c r="H366">
        <v>22.324000000000002</v>
      </c>
      <c r="I366" t="s">
        <v>122</v>
      </c>
      <c r="J366">
        <v>1</v>
      </c>
      <c r="K366" t="s">
        <v>43</v>
      </c>
      <c r="L366" t="s">
        <v>121</v>
      </c>
      <c r="M366" s="1">
        <v>0.52430555555555558</v>
      </c>
      <c r="N366" t="s">
        <v>123</v>
      </c>
      <c r="O366" s="1">
        <v>0.56041666666666667</v>
      </c>
      <c r="P366" t="s">
        <v>277</v>
      </c>
      <c r="Q366" t="s">
        <v>124</v>
      </c>
      <c r="R366">
        <v>12</v>
      </c>
      <c r="S366" t="s">
        <v>274</v>
      </c>
    </row>
    <row r="367" spans="1:19" x14ac:dyDescent="0.2">
      <c r="A367" t="s">
        <v>20</v>
      </c>
      <c r="B367" t="s">
        <v>117</v>
      </c>
      <c r="C367" t="s">
        <v>18</v>
      </c>
      <c r="D367" s="15">
        <v>45664</v>
      </c>
      <c r="E367" s="15">
        <v>45711</v>
      </c>
      <c r="G367" t="s">
        <v>45</v>
      </c>
      <c r="H367">
        <v>22.593</v>
      </c>
      <c r="I367" t="s">
        <v>122</v>
      </c>
      <c r="J367">
        <v>2</v>
      </c>
      <c r="K367" t="s">
        <v>43</v>
      </c>
      <c r="L367" t="s">
        <v>123</v>
      </c>
      <c r="M367" s="1">
        <v>0.56597222222222221</v>
      </c>
      <c r="N367" t="s">
        <v>121</v>
      </c>
      <c r="O367" s="1">
        <v>0.60347222222222219</v>
      </c>
      <c r="P367" t="s">
        <v>277</v>
      </c>
      <c r="Q367">
        <v>7132</v>
      </c>
      <c r="R367">
        <v>12</v>
      </c>
      <c r="S367" t="s">
        <v>274</v>
      </c>
    </row>
    <row r="368" spans="1:19" x14ac:dyDescent="0.2">
      <c r="A368" t="s">
        <v>20</v>
      </c>
      <c r="B368" t="s">
        <v>117</v>
      </c>
      <c r="C368" t="s">
        <v>18</v>
      </c>
      <c r="D368" s="15">
        <v>45664</v>
      </c>
      <c r="E368" s="15">
        <v>45711</v>
      </c>
      <c r="G368" t="s">
        <v>45</v>
      </c>
      <c r="H368">
        <v>22.324000000000002</v>
      </c>
      <c r="I368" t="s">
        <v>122</v>
      </c>
      <c r="J368">
        <v>1</v>
      </c>
      <c r="K368" t="s">
        <v>43</v>
      </c>
      <c r="L368" t="s">
        <v>121</v>
      </c>
      <c r="M368" s="1">
        <v>0.60763888888888884</v>
      </c>
      <c r="N368" t="s">
        <v>123</v>
      </c>
      <c r="O368" s="1">
        <v>0.64375000000000004</v>
      </c>
      <c r="P368" t="s">
        <v>277</v>
      </c>
      <c r="Q368">
        <v>7132</v>
      </c>
      <c r="R368">
        <v>12</v>
      </c>
      <c r="S368" t="s">
        <v>274</v>
      </c>
    </row>
    <row r="369" spans="1:19" x14ac:dyDescent="0.2">
      <c r="A369" t="s">
        <v>20</v>
      </c>
      <c r="B369" t="s">
        <v>117</v>
      </c>
      <c r="C369" t="s">
        <v>18</v>
      </c>
      <c r="D369" s="15">
        <v>45664</v>
      </c>
      <c r="E369" s="15">
        <v>45711</v>
      </c>
      <c r="G369" t="s">
        <v>45</v>
      </c>
      <c r="H369">
        <v>22.593</v>
      </c>
      <c r="I369" t="s">
        <v>122</v>
      </c>
      <c r="J369">
        <v>2</v>
      </c>
      <c r="K369" t="s">
        <v>43</v>
      </c>
      <c r="L369" t="s">
        <v>123</v>
      </c>
      <c r="M369" s="1">
        <v>0.64930555555555558</v>
      </c>
      <c r="N369" t="s">
        <v>121</v>
      </c>
      <c r="O369" s="1">
        <v>0.68680555555555556</v>
      </c>
      <c r="P369" t="s">
        <v>277</v>
      </c>
      <c r="Q369" t="s">
        <v>125</v>
      </c>
      <c r="R369">
        <v>12</v>
      </c>
      <c r="S369" t="s">
        <v>274</v>
      </c>
    </row>
    <row r="370" spans="1:19" x14ac:dyDescent="0.2">
      <c r="A370" t="s">
        <v>20</v>
      </c>
      <c r="B370" t="s">
        <v>117</v>
      </c>
      <c r="C370" t="s">
        <v>18</v>
      </c>
      <c r="D370" s="15">
        <v>45664</v>
      </c>
      <c r="E370" s="15">
        <v>45711</v>
      </c>
      <c r="G370" t="s">
        <v>45</v>
      </c>
      <c r="H370">
        <v>22.324000000000002</v>
      </c>
      <c r="I370" t="s">
        <v>122</v>
      </c>
      <c r="J370">
        <v>1</v>
      </c>
      <c r="K370" t="s">
        <v>43</v>
      </c>
      <c r="L370" t="s">
        <v>121</v>
      </c>
      <c r="M370" s="1">
        <v>0.69097222222222221</v>
      </c>
      <c r="N370" t="s">
        <v>123</v>
      </c>
      <c r="O370" s="1">
        <v>0.7270833333333333</v>
      </c>
      <c r="P370" t="s">
        <v>277</v>
      </c>
      <c r="Q370">
        <v>7223</v>
      </c>
      <c r="R370">
        <v>12</v>
      </c>
      <c r="S370" t="s">
        <v>274</v>
      </c>
    </row>
    <row r="371" spans="1:19" x14ac:dyDescent="0.2">
      <c r="A371" t="s">
        <v>20</v>
      </c>
      <c r="B371" t="s">
        <v>117</v>
      </c>
      <c r="C371" t="s">
        <v>18</v>
      </c>
      <c r="D371" s="15">
        <v>45664</v>
      </c>
      <c r="E371" s="15">
        <v>45711</v>
      </c>
      <c r="G371" t="s">
        <v>45</v>
      </c>
      <c r="H371">
        <v>22.593</v>
      </c>
      <c r="I371" t="s">
        <v>122</v>
      </c>
      <c r="J371">
        <v>2</v>
      </c>
      <c r="K371" t="s">
        <v>43</v>
      </c>
      <c r="L371" t="s">
        <v>123</v>
      </c>
      <c r="M371" s="1">
        <v>0.73263888888888884</v>
      </c>
      <c r="N371" t="s">
        <v>121</v>
      </c>
      <c r="O371" s="1">
        <v>0.77013888888888893</v>
      </c>
      <c r="P371" t="s">
        <v>277</v>
      </c>
      <c r="Q371" t="s">
        <v>126</v>
      </c>
      <c r="R371">
        <v>12</v>
      </c>
      <c r="S371" t="s">
        <v>274</v>
      </c>
    </row>
    <row r="372" spans="1:19" x14ac:dyDescent="0.2">
      <c r="A372" t="s">
        <v>20</v>
      </c>
      <c r="B372" t="s">
        <v>117</v>
      </c>
      <c r="C372" t="s">
        <v>18</v>
      </c>
      <c r="D372" s="15">
        <v>45664</v>
      </c>
      <c r="E372" s="15">
        <v>45711</v>
      </c>
      <c r="G372" t="s">
        <v>45</v>
      </c>
      <c r="H372">
        <v>22.324000000000002</v>
      </c>
      <c r="I372" t="s">
        <v>122</v>
      </c>
      <c r="J372">
        <v>1</v>
      </c>
      <c r="K372" t="s">
        <v>43</v>
      </c>
      <c r="L372" t="s">
        <v>121</v>
      </c>
      <c r="M372" s="1">
        <v>0.77430555555555558</v>
      </c>
      <c r="N372" t="s">
        <v>123</v>
      </c>
      <c r="O372" s="1">
        <v>0.81041666666666667</v>
      </c>
      <c r="P372" t="s">
        <v>277</v>
      </c>
      <c r="Q372">
        <v>7214</v>
      </c>
      <c r="R372">
        <v>12</v>
      </c>
      <c r="S372" t="s">
        <v>274</v>
      </c>
    </row>
    <row r="373" spans="1:19" x14ac:dyDescent="0.2">
      <c r="A373" t="s">
        <v>20</v>
      </c>
      <c r="B373" t="s">
        <v>117</v>
      </c>
      <c r="C373" t="s">
        <v>18</v>
      </c>
      <c r="D373" s="15">
        <v>45664</v>
      </c>
      <c r="E373" s="15">
        <v>45711</v>
      </c>
      <c r="H373">
        <v>9.3000000000000007</v>
      </c>
      <c r="K373" t="s">
        <v>43</v>
      </c>
      <c r="L373" t="s">
        <v>123</v>
      </c>
      <c r="M373" s="1">
        <v>0.81041666666666667</v>
      </c>
      <c r="N373" t="s">
        <v>23</v>
      </c>
      <c r="O373" s="1">
        <v>0.81874999999999998</v>
      </c>
      <c r="P373" t="s">
        <v>277</v>
      </c>
      <c r="Q373">
        <v>7214</v>
      </c>
      <c r="S373" t="s">
        <v>251</v>
      </c>
    </row>
    <row r="374" spans="1:19" x14ac:dyDescent="0.2">
      <c r="A374" t="s">
        <v>20</v>
      </c>
      <c r="B374" t="s">
        <v>127</v>
      </c>
      <c r="C374" t="s">
        <v>18</v>
      </c>
      <c r="D374" s="15">
        <v>45664</v>
      </c>
      <c r="E374" s="15">
        <v>45711</v>
      </c>
      <c r="H374">
        <v>20.3</v>
      </c>
      <c r="K374" t="s">
        <v>43</v>
      </c>
      <c r="L374" t="s">
        <v>23</v>
      </c>
      <c r="M374" s="1">
        <v>0.2326388888888889</v>
      </c>
      <c r="N374" t="s">
        <v>128</v>
      </c>
      <c r="O374" s="1">
        <v>0.25</v>
      </c>
      <c r="P374" t="s">
        <v>277</v>
      </c>
      <c r="Q374">
        <v>7101</v>
      </c>
      <c r="S374" t="s">
        <v>235</v>
      </c>
    </row>
    <row r="375" spans="1:19" x14ac:dyDescent="0.2">
      <c r="A375" t="s">
        <v>20</v>
      </c>
      <c r="B375" t="s">
        <v>127</v>
      </c>
      <c r="C375" t="s">
        <v>18</v>
      </c>
      <c r="D375" s="15">
        <v>45664</v>
      </c>
      <c r="E375" s="15">
        <v>45711</v>
      </c>
      <c r="G375" t="s">
        <v>129</v>
      </c>
      <c r="H375">
        <v>24.242999999999999</v>
      </c>
      <c r="I375">
        <v>21</v>
      </c>
      <c r="J375">
        <v>1</v>
      </c>
      <c r="K375" t="s">
        <v>43</v>
      </c>
      <c r="L375" t="s">
        <v>128</v>
      </c>
      <c r="M375" s="1">
        <v>0.25</v>
      </c>
      <c r="N375" t="s">
        <v>130</v>
      </c>
      <c r="O375" s="1">
        <v>0.27847222222222223</v>
      </c>
      <c r="P375" t="s">
        <v>277</v>
      </c>
      <c r="Q375">
        <v>7101</v>
      </c>
      <c r="R375">
        <v>12</v>
      </c>
      <c r="S375" t="s">
        <v>274</v>
      </c>
    </row>
    <row r="376" spans="1:19" x14ac:dyDescent="0.2">
      <c r="A376" t="s">
        <v>20</v>
      </c>
      <c r="B376" t="s">
        <v>127</v>
      </c>
      <c r="C376" t="s">
        <v>18</v>
      </c>
      <c r="D376" s="15">
        <v>45664</v>
      </c>
      <c r="E376" s="15">
        <v>45711</v>
      </c>
      <c r="H376">
        <v>3.5</v>
      </c>
      <c r="K376" t="s">
        <v>43</v>
      </c>
      <c r="L376" t="s">
        <v>130</v>
      </c>
      <c r="M376" s="1">
        <v>0.27847222222222223</v>
      </c>
      <c r="N376" t="s">
        <v>120</v>
      </c>
      <c r="O376" s="1">
        <v>0.28541666666666665</v>
      </c>
      <c r="P376" t="s">
        <v>277</v>
      </c>
      <c r="Q376">
        <v>7101</v>
      </c>
      <c r="S376" t="s">
        <v>274</v>
      </c>
    </row>
    <row r="377" spans="1:19" x14ac:dyDescent="0.2">
      <c r="A377" t="s">
        <v>20</v>
      </c>
      <c r="B377" t="s">
        <v>127</v>
      </c>
      <c r="C377" t="s">
        <v>18</v>
      </c>
      <c r="D377" s="15">
        <v>45664</v>
      </c>
      <c r="E377" s="15">
        <v>45711</v>
      </c>
      <c r="G377" t="s">
        <v>129</v>
      </c>
      <c r="H377">
        <v>25.606999999999999</v>
      </c>
      <c r="I377">
        <v>16</v>
      </c>
      <c r="J377">
        <v>2</v>
      </c>
      <c r="K377" t="s">
        <v>43</v>
      </c>
      <c r="L377" t="s">
        <v>120</v>
      </c>
      <c r="M377" s="1">
        <v>0.2951388888888889</v>
      </c>
      <c r="N377" t="s">
        <v>131</v>
      </c>
      <c r="O377" s="1">
        <v>0.32708333333333334</v>
      </c>
      <c r="P377" t="s">
        <v>277</v>
      </c>
      <c r="Q377">
        <v>7101</v>
      </c>
      <c r="R377">
        <v>12</v>
      </c>
      <c r="S377" t="s">
        <v>274</v>
      </c>
    </row>
    <row r="378" spans="1:19" x14ac:dyDescent="0.2">
      <c r="A378" t="s">
        <v>20</v>
      </c>
      <c r="B378" t="s">
        <v>127</v>
      </c>
      <c r="C378" t="s">
        <v>18</v>
      </c>
      <c r="D378" s="15">
        <v>45664</v>
      </c>
      <c r="E378" s="15">
        <v>45711</v>
      </c>
      <c r="G378" t="s">
        <v>129</v>
      </c>
      <c r="H378">
        <v>25.457000000000001</v>
      </c>
      <c r="I378">
        <v>16</v>
      </c>
      <c r="J378">
        <v>1</v>
      </c>
      <c r="K378" t="s">
        <v>43</v>
      </c>
      <c r="L378" t="s">
        <v>131</v>
      </c>
      <c r="M378" s="1">
        <v>0.33333333333333331</v>
      </c>
      <c r="N378" t="s">
        <v>120</v>
      </c>
      <c r="O378" s="1">
        <v>0.36944444444444446</v>
      </c>
      <c r="P378" t="s">
        <v>277</v>
      </c>
      <c r="Q378">
        <v>7101</v>
      </c>
      <c r="R378">
        <v>12</v>
      </c>
      <c r="S378" t="s">
        <v>274</v>
      </c>
    </row>
    <row r="379" spans="1:19" x14ac:dyDescent="0.2">
      <c r="A379" t="s">
        <v>20</v>
      </c>
      <c r="B379" t="s">
        <v>127</v>
      </c>
      <c r="C379" t="s">
        <v>18</v>
      </c>
      <c r="D379" s="15">
        <v>45664</v>
      </c>
      <c r="E379" s="15">
        <v>45711</v>
      </c>
      <c r="G379" t="s">
        <v>129</v>
      </c>
      <c r="H379">
        <v>25.606999999999999</v>
      </c>
      <c r="I379">
        <v>16</v>
      </c>
      <c r="J379">
        <v>2</v>
      </c>
      <c r="K379" t="s">
        <v>43</v>
      </c>
      <c r="L379" t="s">
        <v>120</v>
      </c>
      <c r="M379" s="1">
        <v>0.37847222222222221</v>
      </c>
      <c r="N379" t="s">
        <v>131</v>
      </c>
      <c r="O379" s="1">
        <v>0.41041666666666665</v>
      </c>
      <c r="P379" t="s">
        <v>277</v>
      </c>
      <c r="Q379">
        <v>7101</v>
      </c>
      <c r="R379">
        <v>12</v>
      </c>
      <c r="S379" t="s">
        <v>274</v>
      </c>
    </row>
    <row r="380" spans="1:19" x14ac:dyDescent="0.2">
      <c r="A380" t="s">
        <v>20</v>
      </c>
      <c r="B380" t="s">
        <v>127</v>
      </c>
      <c r="C380" t="s">
        <v>18</v>
      </c>
      <c r="D380" s="15">
        <v>45664</v>
      </c>
      <c r="E380" s="15">
        <v>45711</v>
      </c>
      <c r="G380" t="s">
        <v>129</v>
      </c>
      <c r="H380">
        <v>26.221</v>
      </c>
      <c r="I380">
        <v>16</v>
      </c>
      <c r="J380">
        <v>1</v>
      </c>
      <c r="K380" t="s">
        <v>43</v>
      </c>
      <c r="L380" t="s">
        <v>131</v>
      </c>
      <c r="M380" s="1">
        <v>0.41666666666666669</v>
      </c>
      <c r="N380" t="s">
        <v>120</v>
      </c>
      <c r="O380" s="1">
        <v>0.45416666666666666</v>
      </c>
      <c r="P380" t="s">
        <v>277</v>
      </c>
      <c r="Q380" t="s">
        <v>132</v>
      </c>
      <c r="R380">
        <v>12</v>
      </c>
      <c r="S380" t="s">
        <v>274</v>
      </c>
    </row>
    <row r="381" spans="1:19" x14ac:dyDescent="0.2">
      <c r="A381" t="s">
        <v>20</v>
      </c>
      <c r="B381" t="s">
        <v>127</v>
      </c>
      <c r="C381" t="s">
        <v>18</v>
      </c>
      <c r="D381" s="15">
        <v>45664</v>
      </c>
      <c r="E381" s="15">
        <v>45711</v>
      </c>
      <c r="G381" t="s">
        <v>129</v>
      </c>
      <c r="H381">
        <v>26.39</v>
      </c>
      <c r="I381">
        <v>16</v>
      </c>
      <c r="J381">
        <v>2</v>
      </c>
      <c r="K381" t="s">
        <v>43</v>
      </c>
      <c r="L381" t="s">
        <v>120</v>
      </c>
      <c r="M381" s="1">
        <v>0.46180555555555558</v>
      </c>
      <c r="N381" t="s">
        <v>131</v>
      </c>
      <c r="O381" s="1">
        <v>0.49791666666666667</v>
      </c>
      <c r="P381" t="s">
        <v>277</v>
      </c>
      <c r="Q381">
        <v>7103</v>
      </c>
      <c r="R381">
        <v>12</v>
      </c>
      <c r="S381" t="s">
        <v>274</v>
      </c>
    </row>
    <row r="382" spans="1:19" x14ac:dyDescent="0.2">
      <c r="A382" t="s">
        <v>20</v>
      </c>
      <c r="B382" t="s">
        <v>127</v>
      </c>
      <c r="C382" t="s">
        <v>18</v>
      </c>
      <c r="D382" s="15">
        <v>45664</v>
      </c>
      <c r="E382" s="15">
        <v>45711</v>
      </c>
      <c r="G382" t="s">
        <v>129</v>
      </c>
      <c r="H382">
        <v>26.221</v>
      </c>
      <c r="I382">
        <v>16</v>
      </c>
      <c r="J382">
        <v>1</v>
      </c>
      <c r="K382" t="s">
        <v>43</v>
      </c>
      <c r="L382" t="s">
        <v>131</v>
      </c>
      <c r="M382" s="1">
        <v>0.5</v>
      </c>
      <c r="N382" t="s">
        <v>120</v>
      </c>
      <c r="O382" s="1">
        <v>0.53749999999999998</v>
      </c>
      <c r="P382" t="s">
        <v>277</v>
      </c>
      <c r="Q382">
        <v>7103</v>
      </c>
      <c r="R382">
        <v>12</v>
      </c>
      <c r="S382" t="s">
        <v>274</v>
      </c>
    </row>
    <row r="383" spans="1:19" x14ac:dyDescent="0.2">
      <c r="A383" t="s">
        <v>20</v>
      </c>
      <c r="B383" t="s">
        <v>127</v>
      </c>
      <c r="C383" t="s">
        <v>18</v>
      </c>
      <c r="D383" s="15">
        <v>45664</v>
      </c>
      <c r="E383" s="15">
        <v>45711</v>
      </c>
      <c r="H383">
        <v>7.6</v>
      </c>
      <c r="K383" t="s">
        <v>43</v>
      </c>
      <c r="L383" t="s">
        <v>120</v>
      </c>
      <c r="M383" s="1">
        <v>0.53749999999999998</v>
      </c>
      <c r="N383" t="s">
        <v>23</v>
      </c>
      <c r="O383" s="1">
        <v>0.54791666666666672</v>
      </c>
      <c r="P383" t="s">
        <v>277</v>
      </c>
      <c r="Q383">
        <v>7103</v>
      </c>
      <c r="S383" t="s">
        <v>274</v>
      </c>
    </row>
    <row r="384" spans="1:19" x14ac:dyDescent="0.2">
      <c r="A384" t="s">
        <v>20</v>
      </c>
      <c r="B384" t="s">
        <v>127</v>
      </c>
      <c r="C384" t="s">
        <v>18</v>
      </c>
      <c r="D384" s="15">
        <v>45664</v>
      </c>
      <c r="E384" s="15">
        <v>45711</v>
      </c>
      <c r="H384">
        <v>7.6</v>
      </c>
      <c r="K384" t="s">
        <v>43</v>
      </c>
      <c r="L384" t="s">
        <v>23</v>
      </c>
      <c r="M384" s="1">
        <v>0.63541666666666663</v>
      </c>
      <c r="N384" t="s">
        <v>120</v>
      </c>
      <c r="O384" s="1">
        <v>0.64583333333333337</v>
      </c>
      <c r="P384" t="s">
        <v>277</v>
      </c>
      <c r="Q384">
        <v>7219</v>
      </c>
      <c r="S384" t="s">
        <v>274</v>
      </c>
    </row>
    <row r="385" spans="1:19" x14ac:dyDescent="0.2">
      <c r="A385" t="s">
        <v>20</v>
      </c>
      <c r="B385" t="s">
        <v>127</v>
      </c>
      <c r="C385" t="s">
        <v>18</v>
      </c>
      <c r="D385" s="15">
        <v>45664</v>
      </c>
      <c r="E385" s="15">
        <v>45711</v>
      </c>
      <c r="G385" t="s">
        <v>119</v>
      </c>
      <c r="H385">
        <v>27.314</v>
      </c>
      <c r="I385">
        <v>22</v>
      </c>
      <c r="J385">
        <v>2</v>
      </c>
      <c r="K385" t="s">
        <v>43</v>
      </c>
      <c r="L385" t="s">
        <v>120</v>
      </c>
      <c r="M385" s="1">
        <v>0.64583333333333337</v>
      </c>
      <c r="N385" t="s">
        <v>118</v>
      </c>
      <c r="O385" s="1">
        <v>0.68125000000000002</v>
      </c>
      <c r="P385" t="s">
        <v>277</v>
      </c>
      <c r="Q385">
        <v>7219</v>
      </c>
      <c r="R385">
        <v>12</v>
      </c>
      <c r="S385" t="s">
        <v>274</v>
      </c>
    </row>
    <row r="386" spans="1:19" x14ac:dyDescent="0.2">
      <c r="A386" t="s">
        <v>20</v>
      </c>
      <c r="B386" t="s">
        <v>127</v>
      </c>
      <c r="C386" t="s">
        <v>18</v>
      </c>
      <c r="D386" s="15">
        <v>45664</v>
      </c>
      <c r="E386" s="15">
        <v>45711</v>
      </c>
      <c r="G386" t="s">
        <v>119</v>
      </c>
      <c r="H386">
        <v>27.443000000000001</v>
      </c>
      <c r="I386">
        <v>22</v>
      </c>
      <c r="J386">
        <v>1</v>
      </c>
      <c r="K386" t="s">
        <v>43</v>
      </c>
      <c r="L386" t="s">
        <v>118</v>
      </c>
      <c r="M386" s="1">
        <v>0.6875</v>
      </c>
      <c r="N386" t="s">
        <v>120</v>
      </c>
      <c r="O386" s="1">
        <v>0.72361111111111109</v>
      </c>
      <c r="P386" t="s">
        <v>277</v>
      </c>
      <c r="Q386">
        <v>7219</v>
      </c>
      <c r="R386">
        <v>12</v>
      </c>
      <c r="S386" t="s">
        <v>274</v>
      </c>
    </row>
    <row r="387" spans="1:19" x14ac:dyDescent="0.2">
      <c r="A387" t="s">
        <v>20</v>
      </c>
      <c r="B387" t="s">
        <v>127</v>
      </c>
      <c r="C387" t="s">
        <v>18</v>
      </c>
      <c r="D387" s="15">
        <v>45664</v>
      </c>
      <c r="E387" s="15">
        <v>45711</v>
      </c>
      <c r="G387" t="s">
        <v>119</v>
      </c>
      <c r="H387">
        <v>27.314</v>
      </c>
      <c r="I387">
        <v>22</v>
      </c>
      <c r="J387">
        <v>2</v>
      </c>
      <c r="K387" t="s">
        <v>43</v>
      </c>
      <c r="L387" t="s">
        <v>120</v>
      </c>
      <c r="M387" s="1">
        <v>0.72916666666666663</v>
      </c>
      <c r="N387" t="s">
        <v>118</v>
      </c>
      <c r="O387" s="1">
        <v>0.76458333333333328</v>
      </c>
      <c r="P387" t="s">
        <v>277</v>
      </c>
      <c r="Q387">
        <v>7219</v>
      </c>
      <c r="R387">
        <v>12</v>
      </c>
      <c r="S387" t="s">
        <v>274</v>
      </c>
    </row>
    <row r="388" spans="1:19" x14ac:dyDescent="0.2">
      <c r="A388" t="s">
        <v>20</v>
      </c>
      <c r="B388" t="s">
        <v>127</v>
      </c>
      <c r="C388" t="s">
        <v>18</v>
      </c>
      <c r="D388" s="15">
        <v>45664</v>
      </c>
      <c r="E388" s="15">
        <v>45711</v>
      </c>
      <c r="G388" t="s">
        <v>119</v>
      </c>
      <c r="H388">
        <v>27.443000000000001</v>
      </c>
      <c r="I388">
        <v>22</v>
      </c>
      <c r="J388">
        <v>1</v>
      </c>
      <c r="K388" t="s">
        <v>43</v>
      </c>
      <c r="L388" t="s">
        <v>118</v>
      </c>
      <c r="M388" s="1">
        <v>0.77083333333333337</v>
      </c>
      <c r="N388" t="s">
        <v>120</v>
      </c>
      <c r="O388" s="1">
        <v>0.80694444444444446</v>
      </c>
      <c r="P388" t="s">
        <v>277</v>
      </c>
      <c r="Q388">
        <v>7219</v>
      </c>
      <c r="R388">
        <v>12</v>
      </c>
      <c r="S388" t="s">
        <v>274</v>
      </c>
    </row>
    <row r="389" spans="1:19" x14ac:dyDescent="0.2">
      <c r="A389" t="s">
        <v>20</v>
      </c>
      <c r="B389" t="s">
        <v>127</v>
      </c>
      <c r="C389" t="s">
        <v>18</v>
      </c>
      <c r="D389" s="15">
        <v>45664</v>
      </c>
      <c r="E389" s="15">
        <v>45711</v>
      </c>
      <c r="H389">
        <v>7.6</v>
      </c>
      <c r="K389" t="s">
        <v>43</v>
      </c>
      <c r="L389" t="s">
        <v>120</v>
      </c>
      <c r="M389" s="1">
        <v>0.80694444444444446</v>
      </c>
      <c r="N389" t="s">
        <v>23</v>
      </c>
      <c r="O389" s="1">
        <v>0.81736111111111109</v>
      </c>
      <c r="P389" t="s">
        <v>277</v>
      </c>
      <c r="Q389">
        <v>7219</v>
      </c>
      <c r="S389" t="s">
        <v>250</v>
      </c>
    </row>
    <row r="390" spans="1:19" x14ac:dyDescent="0.2">
      <c r="A390" t="s">
        <v>20</v>
      </c>
      <c r="B390" t="s">
        <v>133</v>
      </c>
      <c r="C390" t="s">
        <v>18</v>
      </c>
      <c r="D390" s="15">
        <v>45664</v>
      </c>
      <c r="E390" s="15">
        <v>45711</v>
      </c>
      <c r="H390">
        <v>7.6</v>
      </c>
      <c r="K390" t="s">
        <v>43</v>
      </c>
      <c r="L390" t="s">
        <v>23</v>
      </c>
      <c r="M390" s="1">
        <v>0.23958333333333334</v>
      </c>
      <c r="N390" t="s">
        <v>120</v>
      </c>
      <c r="O390" s="1">
        <v>0.25</v>
      </c>
      <c r="P390" t="s">
        <v>277</v>
      </c>
      <c r="Q390">
        <v>7103</v>
      </c>
      <c r="S390" t="s">
        <v>236</v>
      </c>
    </row>
    <row r="391" spans="1:19" x14ac:dyDescent="0.2">
      <c r="A391" t="s">
        <v>20</v>
      </c>
      <c r="B391" t="s">
        <v>133</v>
      </c>
      <c r="C391" t="s">
        <v>18</v>
      </c>
      <c r="D391" s="15">
        <v>45664</v>
      </c>
      <c r="E391" s="15">
        <v>45711</v>
      </c>
      <c r="G391" t="s">
        <v>119</v>
      </c>
      <c r="H391">
        <v>27.314</v>
      </c>
      <c r="I391">
        <v>22</v>
      </c>
      <c r="J391">
        <v>2</v>
      </c>
      <c r="K391" t="s">
        <v>43</v>
      </c>
      <c r="L391" t="s">
        <v>120</v>
      </c>
      <c r="M391" s="1">
        <v>0.25</v>
      </c>
      <c r="N391" t="s">
        <v>118</v>
      </c>
      <c r="O391" s="1">
        <v>0.28541666666666665</v>
      </c>
      <c r="P391" t="s">
        <v>277</v>
      </c>
      <c r="Q391">
        <v>7103</v>
      </c>
      <c r="R391">
        <v>12</v>
      </c>
      <c r="S391" t="s">
        <v>274</v>
      </c>
    </row>
    <row r="392" spans="1:19" x14ac:dyDescent="0.2">
      <c r="A392" t="s">
        <v>20</v>
      </c>
      <c r="B392" t="s">
        <v>133</v>
      </c>
      <c r="C392" t="s">
        <v>18</v>
      </c>
      <c r="D392" s="15">
        <v>45664</v>
      </c>
      <c r="E392" s="15">
        <v>45711</v>
      </c>
      <c r="G392" t="s">
        <v>119</v>
      </c>
      <c r="H392">
        <v>27.443000000000001</v>
      </c>
      <c r="I392">
        <v>22</v>
      </c>
      <c r="J392">
        <v>1</v>
      </c>
      <c r="K392" t="s">
        <v>43</v>
      </c>
      <c r="L392" t="s">
        <v>118</v>
      </c>
      <c r="M392" s="1">
        <v>0.29166666666666669</v>
      </c>
      <c r="N392" t="s">
        <v>120</v>
      </c>
      <c r="O392" s="1">
        <v>0.32777777777777778</v>
      </c>
      <c r="P392" t="s">
        <v>277</v>
      </c>
      <c r="Q392">
        <v>7103</v>
      </c>
      <c r="R392">
        <v>12</v>
      </c>
      <c r="S392" t="s">
        <v>274</v>
      </c>
    </row>
    <row r="393" spans="1:19" x14ac:dyDescent="0.2">
      <c r="A393" t="s">
        <v>20</v>
      </c>
      <c r="B393" t="s">
        <v>133</v>
      </c>
      <c r="C393" t="s">
        <v>18</v>
      </c>
      <c r="D393" s="15">
        <v>45664</v>
      </c>
      <c r="E393" s="15">
        <v>45711</v>
      </c>
      <c r="G393" t="s">
        <v>119</v>
      </c>
      <c r="H393">
        <v>27.314</v>
      </c>
      <c r="I393">
        <v>22</v>
      </c>
      <c r="J393">
        <v>2</v>
      </c>
      <c r="K393" t="s">
        <v>43</v>
      </c>
      <c r="L393" t="s">
        <v>120</v>
      </c>
      <c r="M393" s="1">
        <v>0.33333333333333331</v>
      </c>
      <c r="N393" t="s">
        <v>118</v>
      </c>
      <c r="O393" s="1">
        <v>0.36875000000000002</v>
      </c>
      <c r="P393" t="s">
        <v>277</v>
      </c>
      <c r="Q393">
        <v>7103</v>
      </c>
      <c r="R393">
        <v>12</v>
      </c>
      <c r="S393" t="s">
        <v>274</v>
      </c>
    </row>
    <row r="394" spans="1:19" x14ac:dyDescent="0.2">
      <c r="A394" t="s">
        <v>20</v>
      </c>
      <c r="B394" t="s">
        <v>133</v>
      </c>
      <c r="C394" t="s">
        <v>18</v>
      </c>
      <c r="D394" s="15">
        <v>45664</v>
      </c>
      <c r="E394" s="15">
        <v>45711</v>
      </c>
      <c r="G394" t="s">
        <v>119</v>
      </c>
      <c r="H394">
        <v>27.443000000000001</v>
      </c>
      <c r="I394">
        <v>22</v>
      </c>
      <c r="J394">
        <v>1</v>
      </c>
      <c r="K394" t="s">
        <v>43</v>
      </c>
      <c r="L394" t="s">
        <v>118</v>
      </c>
      <c r="M394" s="1">
        <v>0.375</v>
      </c>
      <c r="N394" t="s">
        <v>120</v>
      </c>
      <c r="O394" s="1">
        <v>0.41111111111111109</v>
      </c>
      <c r="P394" t="s">
        <v>277</v>
      </c>
      <c r="Q394" t="s">
        <v>134</v>
      </c>
      <c r="R394">
        <v>12</v>
      </c>
      <c r="S394" t="s">
        <v>274</v>
      </c>
    </row>
    <row r="395" spans="1:19" x14ac:dyDescent="0.2">
      <c r="A395" t="s">
        <v>20</v>
      </c>
      <c r="B395" t="s">
        <v>133</v>
      </c>
      <c r="C395" t="s">
        <v>18</v>
      </c>
      <c r="D395" s="15">
        <v>45664</v>
      </c>
      <c r="E395" s="15">
        <v>45711</v>
      </c>
      <c r="G395" t="s">
        <v>119</v>
      </c>
      <c r="H395">
        <v>27.314</v>
      </c>
      <c r="I395">
        <v>22</v>
      </c>
      <c r="J395">
        <v>2</v>
      </c>
      <c r="K395" t="s">
        <v>43</v>
      </c>
      <c r="L395" t="s">
        <v>120</v>
      </c>
      <c r="M395" s="1">
        <v>0.41666666666666669</v>
      </c>
      <c r="N395" t="s">
        <v>118</v>
      </c>
      <c r="O395" s="1">
        <v>0.45208333333333334</v>
      </c>
      <c r="P395" t="s">
        <v>277</v>
      </c>
      <c r="Q395">
        <v>7106</v>
      </c>
      <c r="R395">
        <v>12</v>
      </c>
      <c r="S395" t="s">
        <v>274</v>
      </c>
    </row>
    <row r="396" spans="1:19" x14ac:dyDescent="0.2">
      <c r="A396" t="s">
        <v>20</v>
      </c>
      <c r="B396" t="s">
        <v>133</v>
      </c>
      <c r="C396" t="s">
        <v>18</v>
      </c>
      <c r="D396" s="15">
        <v>45664</v>
      </c>
      <c r="E396" s="15">
        <v>45711</v>
      </c>
      <c r="G396" t="s">
        <v>119</v>
      </c>
      <c r="H396">
        <v>27.443000000000001</v>
      </c>
      <c r="I396">
        <v>22</v>
      </c>
      <c r="J396">
        <v>1</v>
      </c>
      <c r="K396" t="s">
        <v>43</v>
      </c>
      <c r="L396" t="s">
        <v>118</v>
      </c>
      <c r="M396" s="1">
        <v>0.45833333333333331</v>
      </c>
      <c r="N396" t="s">
        <v>120</v>
      </c>
      <c r="O396" s="1">
        <v>0.49444444444444446</v>
      </c>
      <c r="P396" t="s">
        <v>277</v>
      </c>
      <c r="Q396">
        <v>7106</v>
      </c>
      <c r="R396">
        <v>12</v>
      </c>
      <c r="S396" t="s">
        <v>274</v>
      </c>
    </row>
    <row r="397" spans="1:19" x14ac:dyDescent="0.2">
      <c r="A397" t="s">
        <v>20</v>
      </c>
      <c r="B397" t="s">
        <v>133</v>
      </c>
      <c r="C397" t="s">
        <v>18</v>
      </c>
      <c r="D397" s="15">
        <v>45664</v>
      </c>
      <c r="E397" s="15">
        <v>45711</v>
      </c>
      <c r="G397" t="s">
        <v>119</v>
      </c>
      <c r="H397">
        <v>27.314</v>
      </c>
      <c r="I397">
        <v>22</v>
      </c>
      <c r="J397">
        <v>2</v>
      </c>
      <c r="K397" t="s">
        <v>43</v>
      </c>
      <c r="L397" t="s">
        <v>120</v>
      </c>
      <c r="M397" s="1">
        <v>0.5</v>
      </c>
      <c r="N397" t="s">
        <v>118</v>
      </c>
      <c r="O397" s="1">
        <v>0.53541666666666665</v>
      </c>
      <c r="P397" t="s">
        <v>277</v>
      </c>
      <c r="Q397">
        <v>7106</v>
      </c>
      <c r="R397">
        <v>12</v>
      </c>
      <c r="S397" t="s">
        <v>274</v>
      </c>
    </row>
    <row r="398" spans="1:19" x14ac:dyDescent="0.2">
      <c r="A398" t="s">
        <v>20</v>
      </c>
      <c r="B398" t="s">
        <v>133</v>
      </c>
      <c r="C398" t="s">
        <v>18</v>
      </c>
      <c r="D398" s="15">
        <v>45664</v>
      </c>
      <c r="E398" s="15">
        <v>45711</v>
      </c>
      <c r="G398" t="s">
        <v>119</v>
      </c>
      <c r="H398">
        <v>27.443000000000001</v>
      </c>
      <c r="I398">
        <v>22</v>
      </c>
      <c r="J398">
        <v>1</v>
      </c>
      <c r="K398" t="s">
        <v>43</v>
      </c>
      <c r="L398" t="s">
        <v>118</v>
      </c>
      <c r="M398" s="1">
        <v>0.54166666666666663</v>
      </c>
      <c r="N398" t="s">
        <v>120</v>
      </c>
      <c r="O398" s="1">
        <v>0.57777777777777772</v>
      </c>
      <c r="P398" t="s">
        <v>277</v>
      </c>
      <c r="Q398">
        <v>7106</v>
      </c>
      <c r="R398">
        <v>12</v>
      </c>
      <c r="S398" t="s">
        <v>274</v>
      </c>
    </row>
    <row r="399" spans="1:19" x14ac:dyDescent="0.2">
      <c r="A399" t="s">
        <v>20</v>
      </c>
      <c r="B399" t="s">
        <v>133</v>
      </c>
      <c r="C399" t="s">
        <v>18</v>
      </c>
      <c r="D399" s="15">
        <v>45664</v>
      </c>
      <c r="E399" s="15">
        <v>45711</v>
      </c>
      <c r="H399">
        <v>7.6</v>
      </c>
      <c r="K399" t="s">
        <v>43</v>
      </c>
      <c r="L399" t="s">
        <v>120</v>
      </c>
      <c r="M399" s="1">
        <v>0.57777777777777772</v>
      </c>
      <c r="N399" t="s">
        <v>23</v>
      </c>
      <c r="O399" s="1">
        <v>0.58819444444444446</v>
      </c>
      <c r="P399" t="s">
        <v>277</v>
      </c>
      <c r="Q399">
        <v>7106</v>
      </c>
      <c r="S399" t="s">
        <v>274</v>
      </c>
    </row>
    <row r="400" spans="1:19" x14ac:dyDescent="0.2">
      <c r="A400" t="s">
        <v>20</v>
      </c>
      <c r="B400" t="s">
        <v>133</v>
      </c>
      <c r="C400" t="s">
        <v>18</v>
      </c>
      <c r="D400" s="15">
        <v>45664</v>
      </c>
      <c r="E400" s="15">
        <v>45711</v>
      </c>
      <c r="H400">
        <v>5.9</v>
      </c>
      <c r="K400" t="s">
        <v>43</v>
      </c>
      <c r="L400" t="s">
        <v>23</v>
      </c>
      <c r="M400" s="1">
        <v>0.6875</v>
      </c>
      <c r="N400" t="s">
        <v>28</v>
      </c>
      <c r="O400" s="1">
        <v>0.69444444444444442</v>
      </c>
      <c r="P400" t="s">
        <v>277</v>
      </c>
      <c r="Q400">
        <v>7225</v>
      </c>
      <c r="S400" t="s">
        <v>274</v>
      </c>
    </row>
    <row r="401" spans="1:19" x14ac:dyDescent="0.2">
      <c r="A401" t="s">
        <v>20</v>
      </c>
      <c r="B401" t="s">
        <v>133</v>
      </c>
      <c r="C401" t="s">
        <v>18</v>
      </c>
      <c r="D401" s="15">
        <v>45664</v>
      </c>
      <c r="E401" s="15">
        <v>45711</v>
      </c>
      <c r="G401" t="s">
        <v>129</v>
      </c>
      <c r="H401">
        <v>16.553000000000001</v>
      </c>
      <c r="I401" t="s">
        <v>135</v>
      </c>
      <c r="J401">
        <v>2</v>
      </c>
      <c r="K401" t="s">
        <v>43</v>
      </c>
      <c r="L401" t="s">
        <v>28</v>
      </c>
      <c r="M401" s="1">
        <v>0.69444444444444442</v>
      </c>
      <c r="N401" t="s">
        <v>136</v>
      </c>
      <c r="O401" s="1">
        <v>0.7104166666666667</v>
      </c>
      <c r="P401" t="s">
        <v>277</v>
      </c>
      <c r="Q401">
        <v>7225</v>
      </c>
      <c r="R401">
        <v>12</v>
      </c>
      <c r="S401" t="s">
        <v>274</v>
      </c>
    </row>
    <row r="402" spans="1:19" x14ac:dyDescent="0.2">
      <c r="A402" t="s">
        <v>20</v>
      </c>
      <c r="B402" t="s">
        <v>133</v>
      </c>
      <c r="C402" t="s">
        <v>18</v>
      </c>
      <c r="D402" s="15">
        <v>45664</v>
      </c>
      <c r="E402" s="15">
        <v>45711</v>
      </c>
      <c r="G402" t="s">
        <v>129</v>
      </c>
      <c r="H402">
        <v>16.059000000000001</v>
      </c>
      <c r="I402" t="s">
        <v>135</v>
      </c>
      <c r="J402">
        <v>1</v>
      </c>
      <c r="K402" t="s">
        <v>43</v>
      </c>
      <c r="L402" t="s">
        <v>136</v>
      </c>
      <c r="M402" s="1">
        <v>0.71180555555555558</v>
      </c>
      <c r="N402" t="s">
        <v>19</v>
      </c>
      <c r="O402" s="1">
        <v>0.72847222222222219</v>
      </c>
      <c r="P402" t="s">
        <v>277</v>
      </c>
      <c r="Q402">
        <v>7225</v>
      </c>
      <c r="R402">
        <v>12</v>
      </c>
      <c r="S402" t="s">
        <v>274</v>
      </c>
    </row>
    <row r="403" spans="1:19" x14ac:dyDescent="0.2">
      <c r="A403" t="s">
        <v>20</v>
      </c>
      <c r="B403" t="s">
        <v>133</v>
      </c>
      <c r="C403" t="s">
        <v>18</v>
      </c>
      <c r="D403" s="15">
        <v>45664</v>
      </c>
      <c r="E403" s="15">
        <v>45711</v>
      </c>
      <c r="H403">
        <v>1.1000000000000001</v>
      </c>
      <c r="K403" t="s">
        <v>43</v>
      </c>
      <c r="L403" t="s">
        <v>19</v>
      </c>
      <c r="M403" s="1">
        <v>0.72847222222222219</v>
      </c>
      <c r="N403" t="s">
        <v>28</v>
      </c>
      <c r="O403" s="1">
        <v>0.7319444444444444</v>
      </c>
      <c r="P403" t="s">
        <v>277</v>
      </c>
      <c r="Q403">
        <v>7225</v>
      </c>
      <c r="S403" t="s">
        <v>274</v>
      </c>
    </row>
    <row r="404" spans="1:19" x14ac:dyDescent="0.2">
      <c r="A404" t="s">
        <v>20</v>
      </c>
      <c r="B404" t="s">
        <v>133</v>
      </c>
      <c r="C404" t="s">
        <v>18</v>
      </c>
      <c r="D404" s="15">
        <v>45664</v>
      </c>
      <c r="E404" s="15">
        <v>45711</v>
      </c>
      <c r="G404" t="s">
        <v>129</v>
      </c>
      <c r="H404">
        <v>16.553000000000001</v>
      </c>
      <c r="I404" t="s">
        <v>135</v>
      </c>
      <c r="J404">
        <v>2</v>
      </c>
      <c r="K404" t="s">
        <v>43</v>
      </c>
      <c r="L404" t="s">
        <v>28</v>
      </c>
      <c r="M404" s="1">
        <v>0.73611111111111116</v>
      </c>
      <c r="N404" t="s">
        <v>136</v>
      </c>
      <c r="O404" s="1">
        <v>0.75208333333333333</v>
      </c>
      <c r="P404" t="s">
        <v>277</v>
      </c>
      <c r="Q404">
        <v>7225</v>
      </c>
      <c r="R404">
        <v>12</v>
      </c>
      <c r="S404" t="s">
        <v>274</v>
      </c>
    </row>
    <row r="405" spans="1:19" x14ac:dyDescent="0.2">
      <c r="A405" t="s">
        <v>20</v>
      </c>
      <c r="B405" t="s">
        <v>133</v>
      </c>
      <c r="C405" t="s">
        <v>18</v>
      </c>
      <c r="D405" s="15">
        <v>45664</v>
      </c>
      <c r="E405" s="15">
        <v>45711</v>
      </c>
      <c r="G405" t="s">
        <v>129</v>
      </c>
      <c r="H405">
        <v>16.059000000000001</v>
      </c>
      <c r="I405" t="s">
        <v>135</v>
      </c>
      <c r="J405">
        <v>1</v>
      </c>
      <c r="K405" t="s">
        <v>43</v>
      </c>
      <c r="L405" t="s">
        <v>136</v>
      </c>
      <c r="M405" s="1">
        <v>0.75347222222222221</v>
      </c>
      <c r="N405" t="s">
        <v>19</v>
      </c>
      <c r="O405" s="1">
        <v>0.77013888888888893</v>
      </c>
      <c r="P405" t="s">
        <v>277</v>
      </c>
      <c r="Q405">
        <v>7225</v>
      </c>
      <c r="R405">
        <v>12</v>
      </c>
      <c r="S405" t="s">
        <v>274</v>
      </c>
    </row>
    <row r="406" spans="1:19" x14ac:dyDescent="0.2">
      <c r="A406" t="s">
        <v>20</v>
      </c>
      <c r="B406" t="s">
        <v>133</v>
      </c>
      <c r="C406" t="s">
        <v>18</v>
      </c>
      <c r="D406" s="15">
        <v>45664</v>
      </c>
      <c r="E406" s="15">
        <v>45711</v>
      </c>
      <c r="H406">
        <v>1.1000000000000001</v>
      </c>
      <c r="K406" t="s">
        <v>43</v>
      </c>
      <c r="L406" t="s">
        <v>19</v>
      </c>
      <c r="M406" s="1">
        <v>0.77013888888888893</v>
      </c>
      <c r="N406" t="s">
        <v>28</v>
      </c>
      <c r="O406" s="1">
        <v>0.77361111111111114</v>
      </c>
      <c r="P406" t="s">
        <v>277</v>
      </c>
      <c r="Q406">
        <v>7225</v>
      </c>
      <c r="S406" t="s">
        <v>274</v>
      </c>
    </row>
    <row r="407" spans="1:19" x14ac:dyDescent="0.2">
      <c r="A407" t="s">
        <v>20</v>
      </c>
      <c r="B407" t="s">
        <v>133</v>
      </c>
      <c r="C407" t="s">
        <v>18</v>
      </c>
      <c r="D407" s="15">
        <v>45664</v>
      </c>
      <c r="E407" s="15">
        <v>45711</v>
      </c>
      <c r="G407" t="s">
        <v>129</v>
      </c>
      <c r="H407">
        <v>16.553000000000001</v>
      </c>
      <c r="I407" t="s">
        <v>135</v>
      </c>
      <c r="J407">
        <v>2</v>
      </c>
      <c r="K407" t="s">
        <v>43</v>
      </c>
      <c r="L407" t="s">
        <v>28</v>
      </c>
      <c r="M407" s="1">
        <v>0.77777777777777779</v>
      </c>
      <c r="N407" t="s">
        <v>136</v>
      </c>
      <c r="O407" s="1">
        <v>0.79374999999999996</v>
      </c>
      <c r="P407" t="s">
        <v>277</v>
      </c>
      <c r="Q407">
        <v>7225</v>
      </c>
      <c r="R407">
        <v>12</v>
      </c>
      <c r="S407" t="s">
        <v>274</v>
      </c>
    </row>
    <row r="408" spans="1:19" x14ac:dyDescent="0.2">
      <c r="A408" t="s">
        <v>20</v>
      </c>
      <c r="B408" t="s">
        <v>133</v>
      </c>
      <c r="C408" t="s">
        <v>18</v>
      </c>
      <c r="D408" s="15">
        <v>45664</v>
      </c>
      <c r="E408" s="15">
        <v>45711</v>
      </c>
      <c r="G408" t="s">
        <v>129</v>
      </c>
      <c r="H408">
        <v>16.059000000000001</v>
      </c>
      <c r="I408" t="s">
        <v>135</v>
      </c>
      <c r="J408">
        <v>1</v>
      </c>
      <c r="K408" t="s">
        <v>43</v>
      </c>
      <c r="L408" t="s">
        <v>136</v>
      </c>
      <c r="M408" s="1">
        <v>0.79513888888888884</v>
      </c>
      <c r="N408" t="s">
        <v>19</v>
      </c>
      <c r="O408" s="1">
        <v>0.81180555555555556</v>
      </c>
      <c r="P408" t="s">
        <v>277</v>
      </c>
      <c r="Q408">
        <v>7225</v>
      </c>
      <c r="R408">
        <v>12</v>
      </c>
      <c r="S408" t="s">
        <v>274</v>
      </c>
    </row>
    <row r="409" spans="1:19" x14ac:dyDescent="0.2">
      <c r="A409" t="s">
        <v>20</v>
      </c>
      <c r="B409" t="s">
        <v>133</v>
      </c>
      <c r="C409" t="s">
        <v>18</v>
      </c>
      <c r="D409" s="15">
        <v>45664</v>
      </c>
      <c r="E409" s="15">
        <v>45711</v>
      </c>
      <c r="H409">
        <v>5.9</v>
      </c>
      <c r="K409" t="s">
        <v>43</v>
      </c>
      <c r="L409" t="s">
        <v>19</v>
      </c>
      <c r="M409" s="1">
        <v>0.81180555555555556</v>
      </c>
      <c r="N409" t="s">
        <v>23</v>
      </c>
      <c r="O409" s="1">
        <v>0.81874999999999998</v>
      </c>
      <c r="P409" t="s">
        <v>277</v>
      </c>
      <c r="Q409">
        <v>7225</v>
      </c>
      <c r="S409" t="s">
        <v>252</v>
      </c>
    </row>
    <row r="410" spans="1:19" x14ac:dyDescent="0.2">
      <c r="A410" t="s">
        <v>20</v>
      </c>
      <c r="B410" t="s">
        <v>137</v>
      </c>
      <c r="C410" t="s">
        <v>18</v>
      </c>
      <c r="D410" s="15">
        <v>45664</v>
      </c>
      <c r="E410" s="15">
        <v>45711</v>
      </c>
      <c r="H410">
        <v>7.8</v>
      </c>
      <c r="K410" t="s">
        <v>43</v>
      </c>
      <c r="L410" t="s">
        <v>23</v>
      </c>
      <c r="M410" s="1">
        <v>0.23958333333333334</v>
      </c>
      <c r="N410" t="s">
        <v>138</v>
      </c>
      <c r="O410" s="1">
        <v>0.25</v>
      </c>
      <c r="P410" t="s">
        <v>277</v>
      </c>
      <c r="Q410">
        <v>7105</v>
      </c>
      <c r="S410" t="s">
        <v>237</v>
      </c>
    </row>
    <row r="411" spans="1:19" x14ac:dyDescent="0.2">
      <c r="A411" t="s">
        <v>20</v>
      </c>
      <c r="B411" t="s">
        <v>137</v>
      </c>
      <c r="C411" t="s">
        <v>18</v>
      </c>
      <c r="D411" s="15">
        <v>45664</v>
      </c>
      <c r="E411" s="15">
        <v>45711</v>
      </c>
      <c r="G411" t="s">
        <v>119</v>
      </c>
      <c r="H411">
        <v>15.904</v>
      </c>
      <c r="I411">
        <v>15</v>
      </c>
      <c r="J411">
        <v>1</v>
      </c>
      <c r="K411" t="s">
        <v>43</v>
      </c>
      <c r="L411" t="s">
        <v>138</v>
      </c>
      <c r="M411" s="1">
        <v>0.25</v>
      </c>
      <c r="N411" t="s">
        <v>19</v>
      </c>
      <c r="O411" s="1">
        <v>0.26944444444444443</v>
      </c>
      <c r="P411" t="s">
        <v>277</v>
      </c>
      <c r="Q411">
        <v>7105</v>
      </c>
      <c r="R411">
        <v>12</v>
      </c>
      <c r="S411" t="s">
        <v>274</v>
      </c>
    </row>
    <row r="412" spans="1:19" x14ac:dyDescent="0.2">
      <c r="A412" t="s">
        <v>20</v>
      </c>
      <c r="B412" t="s">
        <v>137</v>
      </c>
      <c r="C412" t="s">
        <v>18</v>
      </c>
      <c r="D412" s="15">
        <v>45664</v>
      </c>
      <c r="E412" s="15">
        <v>45711</v>
      </c>
      <c r="H412">
        <v>1.1000000000000001</v>
      </c>
      <c r="K412" t="s">
        <v>43</v>
      </c>
      <c r="L412" t="s">
        <v>19</v>
      </c>
      <c r="M412" s="1">
        <v>0.26944444444444443</v>
      </c>
      <c r="N412" t="s">
        <v>104</v>
      </c>
      <c r="O412" s="1">
        <v>0.27291666666666664</v>
      </c>
      <c r="P412" t="s">
        <v>277</v>
      </c>
      <c r="Q412">
        <v>7105</v>
      </c>
      <c r="S412" t="s">
        <v>274</v>
      </c>
    </row>
    <row r="413" spans="1:19" x14ac:dyDescent="0.2">
      <c r="A413" t="s">
        <v>20</v>
      </c>
      <c r="B413" t="s">
        <v>137</v>
      </c>
      <c r="C413" t="s">
        <v>18</v>
      </c>
      <c r="D413" s="15">
        <v>45664</v>
      </c>
      <c r="E413" s="15">
        <v>45711</v>
      </c>
      <c r="G413" t="s">
        <v>119</v>
      </c>
      <c r="H413">
        <v>12.888999999999999</v>
      </c>
      <c r="I413">
        <v>15</v>
      </c>
      <c r="J413">
        <v>2</v>
      </c>
      <c r="K413" t="s">
        <v>43</v>
      </c>
      <c r="L413" t="s">
        <v>104</v>
      </c>
      <c r="M413" s="1">
        <v>0.27777777777777779</v>
      </c>
      <c r="N413" t="s">
        <v>138</v>
      </c>
      <c r="O413" s="1">
        <v>0.2951388888888889</v>
      </c>
      <c r="P413" t="s">
        <v>277</v>
      </c>
      <c r="Q413">
        <v>7105</v>
      </c>
      <c r="R413">
        <v>12</v>
      </c>
      <c r="S413" t="s">
        <v>274</v>
      </c>
    </row>
    <row r="414" spans="1:19" x14ac:dyDescent="0.2">
      <c r="A414" t="s">
        <v>20</v>
      </c>
      <c r="B414" t="s">
        <v>137</v>
      </c>
      <c r="C414" t="s">
        <v>18</v>
      </c>
      <c r="D414" s="15">
        <v>45664</v>
      </c>
      <c r="E414" s="15">
        <v>45711</v>
      </c>
      <c r="G414" t="s">
        <v>119</v>
      </c>
      <c r="H414">
        <v>15.904</v>
      </c>
      <c r="I414">
        <v>15</v>
      </c>
      <c r="J414">
        <v>1</v>
      </c>
      <c r="K414" t="s">
        <v>43</v>
      </c>
      <c r="L414" t="s">
        <v>138</v>
      </c>
      <c r="M414" s="1">
        <v>0.2951388888888889</v>
      </c>
      <c r="N414" t="s">
        <v>19</v>
      </c>
      <c r="O414" s="1">
        <v>0.31458333333333333</v>
      </c>
      <c r="P414" t="s">
        <v>277</v>
      </c>
      <c r="Q414">
        <v>7105</v>
      </c>
      <c r="R414">
        <v>12</v>
      </c>
      <c r="S414" t="s">
        <v>274</v>
      </c>
    </row>
    <row r="415" spans="1:19" x14ac:dyDescent="0.2">
      <c r="A415" t="s">
        <v>20</v>
      </c>
      <c r="B415" t="s">
        <v>137</v>
      </c>
      <c r="C415" t="s">
        <v>18</v>
      </c>
      <c r="D415" s="15">
        <v>45664</v>
      </c>
      <c r="E415" s="15">
        <v>45711</v>
      </c>
      <c r="H415">
        <v>5.9</v>
      </c>
      <c r="K415" t="s">
        <v>43</v>
      </c>
      <c r="L415" t="s">
        <v>19</v>
      </c>
      <c r="M415" s="1">
        <v>0.31458333333333333</v>
      </c>
      <c r="N415" t="s">
        <v>23</v>
      </c>
      <c r="O415" s="1">
        <v>0.3215277777777778</v>
      </c>
      <c r="P415" t="s">
        <v>277</v>
      </c>
      <c r="Q415">
        <v>7105</v>
      </c>
      <c r="S415" t="s">
        <v>274</v>
      </c>
    </row>
    <row r="416" spans="1:19" x14ac:dyDescent="0.2">
      <c r="A416" t="s">
        <v>20</v>
      </c>
      <c r="B416" t="s">
        <v>137</v>
      </c>
      <c r="C416" t="s">
        <v>18</v>
      </c>
      <c r="D416" s="15">
        <v>45664</v>
      </c>
      <c r="E416" s="15">
        <v>45711</v>
      </c>
      <c r="H416">
        <v>7.6</v>
      </c>
      <c r="K416" t="s">
        <v>43</v>
      </c>
      <c r="L416" t="s">
        <v>23</v>
      </c>
      <c r="M416" s="1">
        <v>0.36458333333333331</v>
      </c>
      <c r="N416" t="s">
        <v>120</v>
      </c>
      <c r="O416" s="1">
        <v>0.375</v>
      </c>
      <c r="P416" t="s">
        <v>277</v>
      </c>
      <c r="Q416">
        <v>7105</v>
      </c>
      <c r="S416" t="s">
        <v>274</v>
      </c>
    </row>
    <row r="417" spans="1:19" x14ac:dyDescent="0.2">
      <c r="A417" t="s">
        <v>20</v>
      </c>
      <c r="B417" t="s">
        <v>137</v>
      </c>
      <c r="C417" t="s">
        <v>18</v>
      </c>
      <c r="D417" s="15">
        <v>45664</v>
      </c>
      <c r="E417" s="15">
        <v>45711</v>
      </c>
      <c r="G417" t="s">
        <v>119</v>
      </c>
      <c r="H417">
        <v>27.314</v>
      </c>
      <c r="I417">
        <v>22</v>
      </c>
      <c r="J417">
        <v>2</v>
      </c>
      <c r="K417" t="s">
        <v>43</v>
      </c>
      <c r="L417" t="s">
        <v>120</v>
      </c>
      <c r="M417" s="1">
        <v>0.375</v>
      </c>
      <c r="N417" t="s">
        <v>118</v>
      </c>
      <c r="O417" s="1">
        <v>0.41041666666666665</v>
      </c>
      <c r="P417" t="s">
        <v>277</v>
      </c>
      <c r="Q417">
        <v>7105</v>
      </c>
      <c r="R417">
        <v>12</v>
      </c>
      <c r="S417" t="s">
        <v>274</v>
      </c>
    </row>
    <row r="418" spans="1:19" x14ac:dyDescent="0.2">
      <c r="A418" t="s">
        <v>20</v>
      </c>
      <c r="B418" t="s">
        <v>137</v>
      </c>
      <c r="C418" t="s">
        <v>18</v>
      </c>
      <c r="D418" s="15">
        <v>45664</v>
      </c>
      <c r="E418" s="15">
        <v>45711</v>
      </c>
      <c r="G418" t="s">
        <v>119</v>
      </c>
      <c r="H418">
        <v>27.443000000000001</v>
      </c>
      <c r="I418">
        <v>22</v>
      </c>
      <c r="J418">
        <v>1</v>
      </c>
      <c r="K418" t="s">
        <v>43</v>
      </c>
      <c r="L418" t="s">
        <v>118</v>
      </c>
      <c r="M418" s="1">
        <v>0.41666666666666669</v>
      </c>
      <c r="N418" t="s">
        <v>120</v>
      </c>
      <c r="O418" s="1">
        <v>0.45277777777777778</v>
      </c>
      <c r="P418" t="s">
        <v>277</v>
      </c>
      <c r="Q418" t="s">
        <v>139</v>
      </c>
      <c r="R418">
        <v>12</v>
      </c>
      <c r="S418" t="s">
        <v>274</v>
      </c>
    </row>
    <row r="419" spans="1:19" x14ac:dyDescent="0.2">
      <c r="A419" t="s">
        <v>20</v>
      </c>
      <c r="B419" t="s">
        <v>137</v>
      </c>
      <c r="C419" t="s">
        <v>18</v>
      </c>
      <c r="D419" s="15">
        <v>45664</v>
      </c>
      <c r="E419" s="15">
        <v>45711</v>
      </c>
      <c r="G419" t="s">
        <v>119</v>
      </c>
      <c r="H419">
        <v>27.314</v>
      </c>
      <c r="I419">
        <v>22</v>
      </c>
      <c r="J419">
        <v>2</v>
      </c>
      <c r="K419" t="s">
        <v>43</v>
      </c>
      <c r="L419" t="s">
        <v>120</v>
      </c>
      <c r="M419" s="1">
        <v>0.45833333333333331</v>
      </c>
      <c r="N419" t="s">
        <v>118</v>
      </c>
      <c r="O419" s="1">
        <v>0.49375000000000002</v>
      </c>
      <c r="P419" t="s">
        <v>277</v>
      </c>
      <c r="Q419">
        <v>7114</v>
      </c>
      <c r="R419">
        <v>12</v>
      </c>
      <c r="S419" t="s">
        <v>274</v>
      </c>
    </row>
    <row r="420" spans="1:19" x14ac:dyDescent="0.2">
      <c r="A420" t="s">
        <v>20</v>
      </c>
      <c r="B420" t="s">
        <v>137</v>
      </c>
      <c r="C420" t="s">
        <v>18</v>
      </c>
      <c r="D420" s="15">
        <v>45664</v>
      </c>
      <c r="E420" s="15">
        <v>45711</v>
      </c>
      <c r="G420" t="s">
        <v>119</v>
      </c>
      <c r="H420">
        <v>27.443000000000001</v>
      </c>
      <c r="I420">
        <v>22</v>
      </c>
      <c r="J420">
        <v>1</v>
      </c>
      <c r="K420" t="s">
        <v>43</v>
      </c>
      <c r="L420" t="s">
        <v>118</v>
      </c>
      <c r="M420" s="1">
        <v>0.5</v>
      </c>
      <c r="N420" t="s">
        <v>120</v>
      </c>
      <c r="O420" s="1">
        <v>0.53611111111111109</v>
      </c>
      <c r="P420" t="s">
        <v>277</v>
      </c>
      <c r="Q420">
        <v>7114</v>
      </c>
      <c r="R420">
        <v>12</v>
      </c>
      <c r="S420" t="s">
        <v>274</v>
      </c>
    </row>
    <row r="421" spans="1:19" x14ac:dyDescent="0.2">
      <c r="A421" t="s">
        <v>20</v>
      </c>
      <c r="B421" t="s">
        <v>137</v>
      </c>
      <c r="C421" t="s">
        <v>18</v>
      </c>
      <c r="D421" s="15">
        <v>45664</v>
      </c>
      <c r="E421" s="15">
        <v>45711</v>
      </c>
      <c r="G421" t="s">
        <v>119</v>
      </c>
      <c r="H421">
        <v>27.314</v>
      </c>
      <c r="I421">
        <v>22</v>
      </c>
      <c r="J421">
        <v>2</v>
      </c>
      <c r="K421" t="s">
        <v>43</v>
      </c>
      <c r="L421" t="s">
        <v>120</v>
      </c>
      <c r="M421" s="1">
        <v>0.54166666666666663</v>
      </c>
      <c r="N421" t="s">
        <v>118</v>
      </c>
      <c r="O421" s="1">
        <v>0.57708333333333328</v>
      </c>
      <c r="P421" t="s">
        <v>277</v>
      </c>
      <c r="Q421" t="s">
        <v>140</v>
      </c>
      <c r="R421">
        <v>12</v>
      </c>
      <c r="S421" t="s">
        <v>274</v>
      </c>
    </row>
    <row r="422" spans="1:19" x14ac:dyDescent="0.2">
      <c r="A422" t="s">
        <v>20</v>
      </c>
      <c r="B422" t="s">
        <v>137</v>
      </c>
      <c r="C422" t="s">
        <v>18</v>
      </c>
      <c r="D422" s="15">
        <v>45664</v>
      </c>
      <c r="E422" s="15">
        <v>45711</v>
      </c>
      <c r="G422" t="s">
        <v>119</v>
      </c>
      <c r="H422">
        <v>27.443000000000001</v>
      </c>
      <c r="I422">
        <v>22</v>
      </c>
      <c r="J422">
        <v>1</v>
      </c>
      <c r="K422" t="s">
        <v>43</v>
      </c>
      <c r="L422" t="s">
        <v>118</v>
      </c>
      <c r="M422" s="1">
        <v>0.58333333333333337</v>
      </c>
      <c r="N422" t="s">
        <v>120</v>
      </c>
      <c r="O422" s="1">
        <v>0.61944444444444446</v>
      </c>
      <c r="P422" t="s">
        <v>277</v>
      </c>
      <c r="Q422">
        <v>7123</v>
      </c>
      <c r="R422">
        <v>12</v>
      </c>
      <c r="S422" t="s">
        <v>274</v>
      </c>
    </row>
    <row r="423" spans="1:19" x14ac:dyDescent="0.2">
      <c r="A423" t="s">
        <v>20</v>
      </c>
      <c r="B423" t="s">
        <v>137</v>
      </c>
      <c r="C423" t="s">
        <v>18</v>
      </c>
      <c r="D423" s="15">
        <v>45664</v>
      </c>
      <c r="E423" s="15">
        <v>45711</v>
      </c>
      <c r="G423" t="s">
        <v>119</v>
      </c>
      <c r="H423">
        <v>27.314</v>
      </c>
      <c r="I423">
        <v>22</v>
      </c>
      <c r="J423">
        <v>2</v>
      </c>
      <c r="K423" t="s">
        <v>43</v>
      </c>
      <c r="L423" t="s">
        <v>120</v>
      </c>
      <c r="M423" s="1">
        <v>0.625</v>
      </c>
      <c r="N423" t="s">
        <v>118</v>
      </c>
      <c r="O423" s="1">
        <v>0.66041666666666665</v>
      </c>
      <c r="P423" t="s">
        <v>277</v>
      </c>
      <c r="Q423">
        <v>7123</v>
      </c>
      <c r="R423">
        <v>12</v>
      </c>
      <c r="S423" t="s">
        <v>274</v>
      </c>
    </row>
    <row r="424" spans="1:19" x14ac:dyDescent="0.2">
      <c r="A424" t="s">
        <v>20</v>
      </c>
      <c r="B424" t="s">
        <v>137</v>
      </c>
      <c r="C424" t="s">
        <v>18</v>
      </c>
      <c r="D424" s="15">
        <v>45664</v>
      </c>
      <c r="E424" s="15">
        <v>45711</v>
      </c>
      <c r="G424" t="s">
        <v>119</v>
      </c>
      <c r="H424">
        <v>27.443000000000001</v>
      </c>
      <c r="I424">
        <v>22</v>
      </c>
      <c r="J424">
        <v>1</v>
      </c>
      <c r="K424" t="s">
        <v>43</v>
      </c>
      <c r="L424" t="s">
        <v>118</v>
      </c>
      <c r="M424" s="1">
        <v>0.66666666666666663</v>
      </c>
      <c r="N424" t="s">
        <v>120</v>
      </c>
      <c r="O424" s="1">
        <v>0.70277777777777772</v>
      </c>
      <c r="P424" t="s">
        <v>277</v>
      </c>
      <c r="Q424">
        <v>7123</v>
      </c>
      <c r="R424">
        <v>12</v>
      </c>
      <c r="S424" t="s">
        <v>274</v>
      </c>
    </row>
    <row r="425" spans="1:19" x14ac:dyDescent="0.2">
      <c r="A425" t="s">
        <v>20</v>
      </c>
      <c r="B425" t="s">
        <v>137</v>
      </c>
      <c r="C425" t="s">
        <v>18</v>
      </c>
      <c r="D425" s="15">
        <v>45664</v>
      </c>
      <c r="E425" s="15">
        <v>45711</v>
      </c>
      <c r="H425">
        <v>7.6</v>
      </c>
      <c r="K425" t="s">
        <v>43</v>
      </c>
      <c r="L425" t="s">
        <v>120</v>
      </c>
      <c r="M425" s="1">
        <v>0.70277777777777772</v>
      </c>
      <c r="N425" t="s">
        <v>23</v>
      </c>
      <c r="O425" s="1">
        <v>0.71319444444444446</v>
      </c>
      <c r="P425" t="s">
        <v>277</v>
      </c>
      <c r="Q425">
        <v>7123</v>
      </c>
      <c r="S425" t="s">
        <v>274</v>
      </c>
    </row>
    <row r="426" spans="1:19" x14ac:dyDescent="0.2">
      <c r="A426" t="s">
        <v>20</v>
      </c>
      <c r="B426" t="s">
        <v>137</v>
      </c>
      <c r="C426" t="s">
        <v>18</v>
      </c>
      <c r="D426" s="15">
        <v>45664</v>
      </c>
      <c r="E426" s="15">
        <v>45711</v>
      </c>
      <c r="H426">
        <v>2.4</v>
      </c>
      <c r="K426" t="s">
        <v>43</v>
      </c>
      <c r="L426" t="s">
        <v>23</v>
      </c>
      <c r="M426" s="1">
        <v>0.85416666666666663</v>
      </c>
      <c r="N426" t="s">
        <v>83</v>
      </c>
      <c r="O426" s="1">
        <v>0.85763888888888884</v>
      </c>
      <c r="P426" t="s">
        <v>277</v>
      </c>
      <c r="Q426">
        <v>7214</v>
      </c>
      <c r="S426" t="s">
        <v>274</v>
      </c>
    </row>
    <row r="427" spans="1:19" x14ac:dyDescent="0.2">
      <c r="A427" t="s">
        <v>20</v>
      </c>
      <c r="B427" t="s">
        <v>137</v>
      </c>
      <c r="C427" t="s">
        <v>18</v>
      </c>
      <c r="D427" s="15">
        <v>45664</v>
      </c>
      <c r="E427" s="15">
        <v>45711</v>
      </c>
      <c r="G427" t="s">
        <v>119</v>
      </c>
      <c r="H427">
        <v>15.025</v>
      </c>
      <c r="I427">
        <v>12</v>
      </c>
      <c r="J427">
        <v>2</v>
      </c>
      <c r="K427" t="s">
        <v>43</v>
      </c>
      <c r="L427" t="s">
        <v>83</v>
      </c>
      <c r="M427" s="1">
        <v>0.85763888888888884</v>
      </c>
      <c r="N427" t="s">
        <v>141</v>
      </c>
      <c r="O427" s="1">
        <v>0.8833333333333333</v>
      </c>
      <c r="P427" t="s">
        <v>277</v>
      </c>
      <c r="Q427">
        <v>7214</v>
      </c>
      <c r="R427">
        <v>12</v>
      </c>
      <c r="S427" t="s">
        <v>274</v>
      </c>
    </row>
    <row r="428" spans="1:19" x14ac:dyDescent="0.2">
      <c r="A428" t="s">
        <v>20</v>
      </c>
      <c r="B428" t="s">
        <v>137</v>
      </c>
      <c r="C428" t="s">
        <v>18</v>
      </c>
      <c r="D428" s="15">
        <v>45664</v>
      </c>
      <c r="E428" s="15">
        <v>45711</v>
      </c>
      <c r="G428" t="s">
        <v>119</v>
      </c>
      <c r="H428">
        <v>15.15</v>
      </c>
      <c r="I428">
        <v>12</v>
      </c>
      <c r="J428">
        <v>1</v>
      </c>
      <c r="K428" t="s">
        <v>43</v>
      </c>
      <c r="L428" t="s">
        <v>141</v>
      </c>
      <c r="M428" s="1">
        <v>0.88888888888888884</v>
      </c>
      <c r="N428" t="s">
        <v>83</v>
      </c>
      <c r="O428" s="1">
        <v>0.91666666666666663</v>
      </c>
      <c r="P428" t="s">
        <v>277</v>
      </c>
      <c r="Q428">
        <v>7214</v>
      </c>
      <c r="R428">
        <v>12</v>
      </c>
      <c r="S428" t="s">
        <v>274</v>
      </c>
    </row>
    <row r="429" spans="1:19" x14ac:dyDescent="0.2">
      <c r="A429" t="s">
        <v>20</v>
      </c>
      <c r="B429" t="s">
        <v>137</v>
      </c>
      <c r="C429" t="s">
        <v>18</v>
      </c>
      <c r="D429" s="15">
        <v>45664</v>
      </c>
      <c r="E429" s="15">
        <v>45711</v>
      </c>
      <c r="G429" t="s">
        <v>119</v>
      </c>
      <c r="H429">
        <v>15.025</v>
      </c>
      <c r="I429">
        <v>12</v>
      </c>
      <c r="J429">
        <v>2</v>
      </c>
      <c r="K429" t="s">
        <v>43</v>
      </c>
      <c r="L429" t="s">
        <v>83</v>
      </c>
      <c r="M429" s="1">
        <v>0.92013888888888884</v>
      </c>
      <c r="N429" t="s">
        <v>141</v>
      </c>
      <c r="O429" s="1">
        <v>0.9458333333333333</v>
      </c>
      <c r="P429" t="s">
        <v>277</v>
      </c>
      <c r="Q429">
        <v>7214</v>
      </c>
      <c r="R429">
        <v>12</v>
      </c>
      <c r="S429" t="s">
        <v>274</v>
      </c>
    </row>
    <row r="430" spans="1:19" x14ac:dyDescent="0.2">
      <c r="A430" t="s">
        <v>20</v>
      </c>
      <c r="B430" t="s">
        <v>137</v>
      </c>
      <c r="C430" t="s">
        <v>18</v>
      </c>
      <c r="D430" s="15">
        <v>45664</v>
      </c>
      <c r="E430" s="15">
        <v>45711</v>
      </c>
      <c r="G430" t="s">
        <v>119</v>
      </c>
      <c r="H430">
        <v>15.15</v>
      </c>
      <c r="I430">
        <v>12</v>
      </c>
      <c r="J430">
        <v>1</v>
      </c>
      <c r="K430" t="s">
        <v>43</v>
      </c>
      <c r="L430" t="s">
        <v>141</v>
      </c>
      <c r="M430" s="1">
        <v>0.95138888888888884</v>
      </c>
      <c r="N430" t="s">
        <v>83</v>
      </c>
      <c r="O430" s="1">
        <v>0.97916666666666663</v>
      </c>
      <c r="P430" t="s">
        <v>277</v>
      </c>
      <c r="Q430">
        <v>7214</v>
      </c>
      <c r="R430">
        <v>12</v>
      </c>
      <c r="S430" t="s">
        <v>274</v>
      </c>
    </row>
    <row r="431" spans="1:19" x14ac:dyDescent="0.2">
      <c r="A431" t="s">
        <v>20</v>
      </c>
      <c r="B431" t="s">
        <v>137</v>
      </c>
      <c r="C431" t="s">
        <v>18</v>
      </c>
      <c r="D431" s="15">
        <v>45664</v>
      </c>
      <c r="E431" s="15">
        <v>45711</v>
      </c>
      <c r="H431">
        <v>2.4</v>
      </c>
      <c r="K431" t="s">
        <v>43</v>
      </c>
      <c r="L431" t="s">
        <v>83</v>
      </c>
      <c r="M431" s="1">
        <v>0.97916666666666663</v>
      </c>
      <c r="N431" t="s">
        <v>23</v>
      </c>
      <c r="O431" s="1">
        <v>0.98263888888888884</v>
      </c>
      <c r="P431" t="s">
        <v>277</v>
      </c>
      <c r="Q431">
        <v>7214</v>
      </c>
      <c r="S431" t="s">
        <v>247</v>
      </c>
    </row>
    <row r="432" spans="1:19" x14ac:dyDescent="0.2">
      <c r="A432" t="s">
        <v>20</v>
      </c>
      <c r="B432" t="s">
        <v>142</v>
      </c>
      <c r="C432" t="s">
        <v>18</v>
      </c>
      <c r="D432" s="15">
        <v>45664</v>
      </c>
      <c r="E432" s="15">
        <v>45711</v>
      </c>
      <c r="H432">
        <v>7.6</v>
      </c>
      <c r="K432" t="s">
        <v>43</v>
      </c>
      <c r="L432" t="s">
        <v>23</v>
      </c>
      <c r="M432" s="1">
        <v>0.24305555555555555</v>
      </c>
      <c r="N432" t="s">
        <v>120</v>
      </c>
      <c r="O432" s="1">
        <v>0.25347222222222221</v>
      </c>
      <c r="P432" t="s">
        <v>277</v>
      </c>
      <c r="Q432">
        <v>7107</v>
      </c>
      <c r="S432" t="s">
        <v>238</v>
      </c>
    </row>
    <row r="433" spans="1:19" x14ac:dyDescent="0.2">
      <c r="A433" t="s">
        <v>20</v>
      </c>
      <c r="B433" t="s">
        <v>142</v>
      </c>
      <c r="C433" t="s">
        <v>18</v>
      </c>
      <c r="D433" s="15">
        <v>45664</v>
      </c>
      <c r="E433" s="15">
        <v>45711</v>
      </c>
      <c r="G433" t="s">
        <v>129</v>
      </c>
      <c r="H433">
        <v>25.606999999999999</v>
      </c>
      <c r="I433">
        <v>16</v>
      </c>
      <c r="J433">
        <v>2</v>
      </c>
      <c r="K433" t="s">
        <v>43</v>
      </c>
      <c r="L433" t="s">
        <v>120</v>
      </c>
      <c r="M433" s="1">
        <v>0.25347222222222221</v>
      </c>
      <c r="N433" t="s">
        <v>131</v>
      </c>
      <c r="O433" s="1">
        <v>0.28541666666666665</v>
      </c>
      <c r="P433" t="s">
        <v>277</v>
      </c>
      <c r="Q433">
        <v>7107</v>
      </c>
      <c r="R433">
        <v>12</v>
      </c>
      <c r="S433" t="s">
        <v>274</v>
      </c>
    </row>
    <row r="434" spans="1:19" x14ac:dyDescent="0.2">
      <c r="A434" t="s">
        <v>20</v>
      </c>
      <c r="B434" t="s">
        <v>142</v>
      </c>
      <c r="C434" t="s">
        <v>18</v>
      </c>
      <c r="D434" s="15">
        <v>45664</v>
      </c>
      <c r="E434" s="15">
        <v>45711</v>
      </c>
      <c r="G434" t="s">
        <v>129</v>
      </c>
      <c r="H434">
        <v>25.457000000000001</v>
      </c>
      <c r="I434">
        <v>16</v>
      </c>
      <c r="J434">
        <v>1</v>
      </c>
      <c r="K434" t="s">
        <v>43</v>
      </c>
      <c r="L434" t="s">
        <v>131</v>
      </c>
      <c r="M434" s="1">
        <v>0.29166666666666669</v>
      </c>
      <c r="N434" t="s">
        <v>120</v>
      </c>
      <c r="O434" s="1">
        <v>0.32777777777777778</v>
      </c>
      <c r="P434" t="s">
        <v>277</v>
      </c>
      <c r="Q434">
        <v>7107</v>
      </c>
      <c r="R434">
        <v>12</v>
      </c>
      <c r="S434" t="s">
        <v>274</v>
      </c>
    </row>
    <row r="435" spans="1:19" x14ac:dyDescent="0.2">
      <c r="A435" t="s">
        <v>20</v>
      </c>
      <c r="B435" t="s">
        <v>142</v>
      </c>
      <c r="C435" t="s">
        <v>18</v>
      </c>
      <c r="D435" s="15">
        <v>45664</v>
      </c>
      <c r="E435" s="15">
        <v>45711</v>
      </c>
      <c r="G435" t="s">
        <v>129</v>
      </c>
      <c r="H435">
        <v>25.606999999999999</v>
      </c>
      <c r="I435">
        <v>16</v>
      </c>
      <c r="J435">
        <v>2</v>
      </c>
      <c r="K435" t="s">
        <v>43</v>
      </c>
      <c r="L435" t="s">
        <v>120</v>
      </c>
      <c r="M435" s="1">
        <v>0.33680555555555558</v>
      </c>
      <c r="N435" t="s">
        <v>131</v>
      </c>
      <c r="O435" s="1">
        <v>0.36875000000000002</v>
      </c>
      <c r="P435" t="s">
        <v>277</v>
      </c>
      <c r="Q435" t="s">
        <v>143</v>
      </c>
      <c r="R435">
        <v>12</v>
      </c>
      <c r="S435" t="s">
        <v>274</v>
      </c>
    </row>
    <row r="436" spans="1:19" x14ac:dyDescent="0.2">
      <c r="A436" t="s">
        <v>20</v>
      </c>
      <c r="B436" t="s">
        <v>142</v>
      </c>
      <c r="C436" t="s">
        <v>18</v>
      </c>
      <c r="D436" s="15">
        <v>45664</v>
      </c>
      <c r="E436" s="15">
        <v>45711</v>
      </c>
      <c r="G436" t="s">
        <v>129</v>
      </c>
      <c r="H436">
        <v>26.221</v>
      </c>
      <c r="I436">
        <v>16</v>
      </c>
      <c r="J436">
        <v>1</v>
      </c>
      <c r="K436" t="s">
        <v>43</v>
      </c>
      <c r="L436" t="s">
        <v>131</v>
      </c>
      <c r="M436" s="1">
        <v>0.375</v>
      </c>
      <c r="N436" t="s">
        <v>120</v>
      </c>
      <c r="O436" s="1">
        <v>0.41249999999999998</v>
      </c>
      <c r="P436" t="s">
        <v>277</v>
      </c>
      <c r="Q436">
        <v>7115</v>
      </c>
      <c r="R436">
        <v>12</v>
      </c>
      <c r="S436" t="s">
        <v>274</v>
      </c>
    </row>
    <row r="437" spans="1:19" x14ac:dyDescent="0.2">
      <c r="A437" t="s">
        <v>20</v>
      </c>
      <c r="B437" t="s">
        <v>142</v>
      </c>
      <c r="C437" t="s">
        <v>18</v>
      </c>
      <c r="D437" s="15">
        <v>45664</v>
      </c>
      <c r="E437" s="15">
        <v>45711</v>
      </c>
      <c r="H437">
        <v>14.1</v>
      </c>
      <c r="K437" t="s">
        <v>43</v>
      </c>
      <c r="L437" t="s">
        <v>120</v>
      </c>
      <c r="M437" s="1">
        <v>0.41249999999999998</v>
      </c>
      <c r="N437" t="s">
        <v>128</v>
      </c>
      <c r="O437" s="1">
        <v>0.42638888888888887</v>
      </c>
      <c r="P437" t="s">
        <v>277</v>
      </c>
      <c r="Q437">
        <v>7115</v>
      </c>
      <c r="S437" t="s">
        <v>274</v>
      </c>
    </row>
    <row r="438" spans="1:19" x14ac:dyDescent="0.2">
      <c r="A438" t="s">
        <v>20</v>
      </c>
      <c r="B438" t="s">
        <v>142</v>
      </c>
      <c r="C438" t="s">
        <v>18</v>
      </c>
      <c r="D438" s="15">
        <v>45664</v>
      </c>
      <c r="E438" s="15">
        <v>45711</v>
      </c>
      <c r="G438" t="s">
        <v>129</v>
      </c>
      <c r="H438">
        <v>24.242999999999999</v>
      </c>
      <c r="I438">
        <v>21</v>
      </c>
      <c r="J438">
        <v>1</v>
      </c>
      <c r="K438" t="s">
        <v>43</v>
      </c>
      <c r="L438" t="s">
        <v>128</v>
      </c>
      <c r="M438" s="1">
        <v>0.4375</v>
      </c>
      <c r="N438" t="s">
        <v>130</v>
      </c>
      <c r="O438" s="1">
        <v>0.46597222222222223</v>
      </c>
      <c r="P438" t="s">
        <v>277</v>
      </c>
      <c r="Q438">
        <v>7115</v>
      </c>
      <c r="R438">
        <v>12</v>
      </c>
      <c r="S438" t="s">
        <v>274</v>
      </c>
    </row>
    <row r="439" spans="1:19" x14ac:dyDescent="0.2">
      <c r="A439" t="s">
        <v>20</v>
      </c>
      <c r="B439" t="s">
        <v>142</v>
      </c>
      <c r="C439" t="s">
        <v>18</v>
      </c>
      <c r="D439" s="15">
        <v>45664</v>
      </c>
      <c r="E439" s="15">
        <v>45711</v>
      </c>
      <c r="H439">
        <v>0.3</v>
      </c>
      <c r="K439" t="s">
        <v>43</v>
      </c>
      <c r="L439" t="s">
        <v>130</v>
      </c>
      <c r="M439" s="1">
        <v>0.46597222222222223</v>
      </c>
      <c r="N439" t="s">
        <v>35</v>
      </c>
      <c r="O439" s="1">
        <v>0.46736111111111112</v>
      </c>
      <c r="P439" t="s">
        <v>277</v>
      </c>
      <c r="Q439">
        <v>7115</v>
      </c>
      <c r="S439" t="s">
        <v>274</v>
      </c>
    </row>
    <row r="440" spans="1:19" x14ac:dyDescent="0.2">
      <c r="A440" t="s">
        <v>20</v>
      </c>
      <c r="B440" t="s">
        <v>142</v>
      </c>
      <c r="C440" t="s">
        <v>18</v>
      </c>
      <c r="D440" s="15">
        <v>45664</v>
      </c>
      <c r="E440" s="15">
        <v>45711</v>
      </c>
      <c r="H440">
        <v>0.3</v>
      </c>
      <c r="K440" t="s">
        <v>43</v>
      </c>
      <c r="L440" t="s">
        <v>35</v>
      </c>
      <c r="M440" s="1">
        <v>0.48819444444444443</v>
      </c>
      <c r="N440" t="s">
        <v>130</v>
      </c>
      <c r="O440" s="1">
        <v>0.48958333333333331</v>
      </c>
      <c r="P440" t="s">
        <v>277</v>
      </c>
      <c r="Q440">
        <v>7125</v>
      </c>
      <c r="S440" t="s">
        <v>274</v>
      </c>
    </row>
    <row r="441" spans="1:19" x14ac:dyDescent="0.2">
      <c r="A441" t="s">
        <v>20</v>
      </c>
      <c r="B441" t="s">
        <v>142</v>
      </c>
      <c r="C441" t="s">
        <v>18</v>
      </c>
      <c r="D441" s="15">
        <v>45664</v>
      </c>
      <c r="E441" s="15">
        <v>45711</v>
      </c>
      <c r="G441" t="s">
        <v>129</v>
      </c>
      <c r="H441">
        <v>24.946999999999999</v>
      </c>
      <c r="I441">
        <v>21</v>
      </c>
      <c r="J441">
        <v>2</v>
      </c>
      <c r="K441" t="s">
        <v>43</v>
      </c>
      <c r="L441" t="s">
        <v>130</v>
      </c>
      <c r="M441" s="1">
        <v>0.48958333333333331</v>
      </c>
      <c r="N441" t="s">
        <v>128</v>
      </c>
      <c r="O441" s="1">
        <v>0.52083333333333337</v>
      </c>
      <c r="P441" t="s">
        <v>277</v>
      </c>
      <c r="Q441">
        <v>7125</v>
      </c>
      <c r="R441">
        <v>12</v>
      </c>
      <c r="S441" t="s">
        <v>274</v>
      </c>
    </row>
    <row r="442" spans="1:19" x14ac:dyDescent="0.2">
      <c r="A442" t="s">
        <v>20</v>
      </c>
      <c r="B442" t="s">
        <v>142</v>
      </c>
      <c r="C442" t="s">
        <v>18</v>
      </c>
      <c r="D442" s="15">
        <v>45664</v>
      </c>
      <c r="E442" s="15">
        <v>45711</v>
      </c>
      <c r="G442" t="s">
        <v>129</v>
      </c>
      <c r="H442">
        <v>24.242999999999999</v>
      </c>
      <c r="I442">
        <v>21</v>
      </c>
      <c r="J442">
        <v>1</v>
      </c>
      <c r="K442" t="s">
        <v>43</v>
      </c>
      <c r="L442" t="s">
        <v>128</v>
      </c>
      <c r="M442" s="1">
        <v>0.52083333333333337</v>
      </c>
      <c r="N442" t="s">
        <v>130</v>
      </c>
      <c r="O442" s="1">
        <v>0.5493055555555556</v>
      </c>
      <c r="P442" t="s">
        <v>277</v>
      </c>
      <c r="Q442">
        <v>7125</v>
      </c>
      <c r="R442">
        <v>12</v>
      </c>
      <c r="S442" t="s">
        <v>274</v>
      </c>
    </row>
    <row r="443" spans="1:19" x14ac:dyDescent="0.2">
      <c r="A443" t="s">
        <v>20</v>
      </c>
      <c r="B443" t="s">
        <v>142</v>
      </c>
      <c r="C443" t="s">
        <v>18</v>
      </c>
      <c r="D443" s="15">
        <v>45664</v>
      </c>
      <c r="E443" s="15">
        <v>45711</v>
      </c>
      <c r="H443">
        <v>4.7</v>
      </c>
      <c r="K443" t="s">
        <v>43</v>
      </c>
      <c r="L443" t="s">
        <v>130</v>
      </c>
      <c r="M443" s="1">
        <v>0.5493055555555556</v>
      </c>
      <c r="N443" t="s">
        <v>23</v>
      </c>
      <c r="O443" s="1">
        <v>0.55625000000000002</v>
      </c>
      <c r="P443" t="s">
        <v>277</v>
      </c>
      <c r="Q443">
        <v>7125</v>
      </c>
      <c r="S443" t="s">
        <v>274</v>
      </c>
    </row>
    <row r="444" spans="1:19" x14ac:dyDescent="0.2">
      <c r="A444" t="s">
        <v>20</v>
      </c>
      <c r="B444" t="s">
        <v>142</v>
      </c>
      <c r="C444" t="s">
        <v>18</v>
      </c>
      <c r="D444" s="15">
        <v>45664</v>
      </c>
      <c r="E444" s="15">
        <v>45711</v>
      </c>
      <c r="H444">
        <v>2.8</v>
      </c>
      <c r="K444" t="s">
        <v>43</v>
      </c>
      <c r="L444" t="s">
        <v>23</v>
      </c>
      <c r="M444" s="1">
        <v>0.67638888888888893</v>
      </c>
      <c r="N444" t="s">
        <v>144</v>
      </c>
      <c r="O444" s="1">
        <v>0.68055555555555558</v>
      </c>
      <c r="P444" t="s">
        <v>277</v>
      </c>
      <c r="Q444">
        <v>7224</v>
      </c>
      <c r="S444" t="s">
        <v>274</v>
      </c>
    </row>
    <row r="445" spans="1:19" x14ac:dyDescent="0.2">
      <c r="A445" t="s">
        <v>20</v>
      </c>
      <c r="B445" t="s">
        <v>142</v>
      </c>
      <c r="C445" t="s">
        <v>18</v>
      </c>
      <c r="D445" s="15">
        <v>45664</v>
      </c>
      <c r="E445" s="15">
        <v>45711</v>
      </c>
      <c r="G445" t="s">
        <v>119</v>
      </c>
      <c r="H445">
        <v>15.7</v>
      </c>
      <c r="I445">
        <v>20</v>
      </c>
      <c r="J445">
        <v>1</v>
      </c>
      <c r="K445" t="s">
        <v>43</v>
      </c>
      <c r="L445" t="s">
        <v>144</v>
      </c>
      <c r="M445" s="1">
        <v>0.68055555555555558</v>
      </c>
      <c r="N445" t="s">
        <v>145</v>
      </c>
      <c r="O445" s="1">
        <v>0.70833333333333337</v>
      </c>
      <c r="P445" t="s">
        <v>277</v>
      </c>
      <c r="Q445">
        <v>7224</v>
      </c>
      <c r="R445">
        <v>12</v>
      </c>
      <c r="S445" t="s">
        <v>274</v>
      </c>
    </row>
    <row r="446" spans="1:19" x14ac:dyDescent="0.2">
      <c r="A446" t="s">
        <v>20</v>
      </c>
      <c r="B446" t="s">
        <v>142</v>
      </c>
      <c r="C446" t="s">
        <v>18</v>
      </c>
      <c r="D446" s="15">
        <v>45664</v>
      </c>
      <c r="E446" s="15">
        <v>45711</v>
      </c>
      <c r="G446" t="s">
        <v>119</v>
      </c>
      <c r="H446">
        <v>15.654</v>
      </c>
      <c r="I446">
        <v>20</v>
      </c>
      <c r="J446">
        <v>2</v>
      </c>
      <c r="K446" t="s">
        <v>43</v>
      </c>
      <c r="L446" t="s">
        <v>145</v>
      </c>
      <c r="M446" s="1">
        <v>0.72222222222222221</v>
      </c>
      <c r="N446" t="s">
        <v>144</v>
      </c>
      <c r="O446" s="1">
        <v>0.75</v>
      </c>
      <c r="P446" t="s">
        <v>277</v>
      </c>
      <c r="Q446">
        <v>7224</v>
      </c>
      <c r="R446">
        <v>12</v>
      </c>
      <c r="S446" t="s">
        <v>274</v>
      </c>
    </row>
    <row r="447" spans="1:19" x14ac:dyDescent="0.2">
      <c r="A447" t="s">
        <v>20</v>
      </c>
      <c r="B447" t="s">
        <v>142</v>
      </c>
      <c r="C447" t="s">
        <v>18</v>
      </c>
      <c r="D447" s="15">
        <v>45664</v>
      </c>
      <c r="E447" s="15">
        <v>45711</v>
      </c>
      <c r="G447" t="s">
        <v>119</v>
      </c>
      <c r="H447">
        <v>15.7</v>
      </c>
      <c r="I447">
        <v>20</v>
      </c>
      <c r="J447">
        <v>1</v>
      </c>
      <c r="K447" t="s">
        <v>43</v>
      </c>
      <c r="L447" t="s">
        <v>144</v>
      </c>
      <c r="M447" s="1">
        <v>0.76388888888888884</v>
      </c>
      <c r="N447" t="s">
        <v>145</v>
      </c>
      <c r="O447" s="1">
        <v>0.79166666666666663</v>
      </c>
      <c r="P447" t="s">
        <v>277</v>
      </c>
      <c r="Q447" t="s">
        <v>146</v>
      </c>
      <c r="R447">
        <v>12</v>
      </c>
      <c r="S447" t="s">
        <v>274</v>
      </c>
    </row>
    <row r="448" spans="1:19" x14ac:dyDescent="0.2">
      <c r="A448" t="s">
        <v>20</v>
      </c>
      <c r="B448" t="s">
        <v>142</v>
      </c>
      <c r="C448" t="s">
        <v>18</v>
      </c>
      <c r="D448" s="15">
        <v>45664</v>
      </c>
      <c r="E448" s="15">
        <v>45711</v>
      </c>
      <c r="G448" t="s">
        <v>119</v>
      </c>
      <c r="H448">
        <v>15.654</v>
      </c>
      <c r="I448">
        <v>20</v>
      </c>
      <c r="J448">
        <v>2</v>
      </c>
      <c r="K448" t="s">
        <v>43</v>
      </c>
      <c r="L448" t="s">
        <v>145</v>
      </c>
      <c r="M448" s="1">
        <v>0.80555555555555558</v>
      </c>
      <c r="N448" t="s">
        <v>144</v>
      </c>
      <c r="O448" s="1">
        <v>0.83333333333333337</v>
      </c>
      <c r="P448" t="s">
        <v>277</v>
      </c>
      <c r="Q448">
        <v>7211</v>
      </c>
      <c r="R448">
        <v>12</v>
      </c>
      <c r="S448" t="s">
        <v>274</v>
      </c>
    </row>
    <row r="449" spans="1:19" x14ac:dyDescent="0.2">
      <c r="A449" t="s">
        <v>20</v>
      </c>
      <c r="B449" t="s">
        <v>142</v>
      </c>
      <c r="C449" t="s">
        <v>18</v>
      </c>
      <c r="D449" s="15">
        <v>45664</v>
      </c>
      <c r="E449" s="15">
        <v>45711</v>
      </c>
      <c r="G449" t="s">
        <v>119</v>
      </c>
      <c r="H449">
        <v>15.7</v>
      </c>
      <c r="I449">
        <v>20</v>
      </c>
      <c r="J449">
        <v>1</v>
      </c>
      <c r="K449" t="s">
        <v>43</v>
      </c>
      <c r="L449" t="s">
        <v>144</v>
      </c>
      <c r="M449" s="1">
        <v>0.84722222222222221</v>
      </c>
      <c r="N449" t="s">
        <v>145</v>
      </c>
      <c r="O449" s="1">
        <v>0.875</v>
      </c>
      <c r="P449" t="s">
        <v>277</v>
      </c>
      <c r="Q449">
        <v>7211</v>
      </c>
      <c r="R449">
        <v>12</v>
      </c>
      <c r="S449" t="s">
        <v>274</v>
      </c>
    </row>
    <row r="450" spans="1:19" x14ac:dyDescent="0.2">
      <c r="A450" t="s">
        <v>20</v>
      </c>
      <c r="B450" t="s">
        <v>142</v>
      </c>
      <c r="C450" t="s">
        <v>18</v>
      </c>
      <c r="D450" s="15">
        <v>45664</v>
      </c>
      <c r="E450" s="15">
        <v>45711</v>
      </c>
      <c r="G450" t="s">
        <v>119</v>
      </c>
      <c r="H450">
        <v>15.654</v>
      </c>
      <c r="I450">
        <v>20</v>
      </c>
      <c r="J450">
        <v>2</v>
      </c>
      <c r="K450" t="s">
        <v>43</v>
      </c>
      <c r="L450" t="s">
        <v>145</v>
      </c>
      <c r="M450" s="1">
        <v>0.88888888888888884</v>
      </c>
      <c r="N450" t="s">
        <v>144</v>
      </c>
      <c r="O450" s="1">
        <v>0.91527777777777775</v>
      </c>
      <c r="P450" t="s">
        <v>277</v>
      </c>
      <c r="Q450">
        <v>7211</v>
      </c>
      <c r="R450">
        <v>12</v>
      </c>
      <c r="S450" t="s">
        <v>274</v>
      </c>
    </row>
    <row r="451" spans="1:19" x14ac:dyDescent="0.2">
      <c r="A451" t="s">
        <v>20</v>
      </c>
      <c r="B451" t="s">
        <v>142</v>
      </c>
      <c r="C451" t="s">
        <v>18</v>
      </c>
      <c r="D451" s="15">
        <v>45664</v>
      </c>
      <c r="E451" s="15">
        <v>45711</v>
      </c>
      <c r="G451" t="s">
        <v>119</v>
      </c>
      <c r="H451">
        <v>15.7</v>
      </c>
      <c r="I451">
        <v>20</v>
      </c>
      <c r="J451">
        <v>1</v>
      </c>
      <c r="K451" t="s">
        <v>43</v>
      </c>
      <c r="L451" t="s">
        <v>144</v>
      </c>
      <c r="M451" s="1">
        <v>0.93055555555555558</v>
      </c>
      <c r="N451" t="s">
        <v>145</v>
      </c>
      <c r="O451" s="1">
        <v>0.95833333333333337</v>
      </c>
      <c r="P451" t="s">
        <v>277</v>
      </c>
      <c r="Q451">
        <v>7211</v>
      </c>
      <c r="R451">
        <v>12</v>
      </c>
      <c r="S451" t="s">
        <v>274</v>
      </c>
    </row>
    <row r="452" spans="1:19" x14ac:dyDescent="0.2">
      <c r="A452" t="s">
        <v>20</v>
      </c>
      <c r="B452" t="s">
        <v>142</v>
      </c>
      <c r="C452" t="s">
        <v>18</v>
      </c>
      <c r="D452" s="15">
        <v>45664</v>
      </c>
      <c r="E452" s="15">
        <v>45711</v>
      </c>
      <c r="H452">
        <v>12.7</v>
      </c>
      <c r="K452" t="s">
        <v>43</v>
      </c>
      <c r="L452" t="s">
        <v>145</v>
      </c>
      <c r="M452" s="1">
        <v>0.95833333333333337</v>
      </c>
      <c r="N452" t="s">
        <v>23</v>
      </c>
      <c r="O452" s="1">
        <v>0.96944444444444444</v>
      </c>
      <c r="P452" t="s">
        <v>277</v>
      </c>
      <c r="Q452">
        <v>7211</v>
      </c>
      <c r="S452" t="s">
        <v>239</v>
      </c>
    </row>
    <row r="453" spans="1:19" x14ac:dyDescent="0.2">
      <c r="A453" t="s">
        <v>20</v>
      </c>
      <c r="B453" t="s">
        <v>147</v>
      </c>
      <c r="C453" t="s">
        <v>18</v>
      </c>
      <c r="D453" s="15">
        <v>45664</v>
      </c>
      <c r="E453" s="15">
        <v>45711</v>
      </c>
      <c r="H453">
        <v>12.7</v>
      </c>
      <c r="K453" t="s">
        <v>43</v>
      </c>
      <c r="L453" t="s">
        <v>23</v>
      </c>
      <c r="M453" s="1">
        <v>0.25</v>
      </c>
      <c r="N453" t="s">
        <v>145</v>
      </c>
      <c r="O453" s="1">
        <v>0.2638888888888889</v>
      </c>
      <c r="P453" t="s">
        <v>277</v>
      </c>
      <c r="Q453">
        <v>7109</v>
      </c>
      <c r="S453" t="s">
        <v>239</v>
      </c>
    </row>
    <row r="454" spans="1:19" x14ac:dyDescent="0.2">
      <c r="A454" t="s">
        <v>20</v>
      </c>
      <c r="B454" t="s">
        <v>147</v>
      </c>
      <c r="C454" t="s">
        <v>18</v>
      </c>
      <c r="D454" s="15">
        <v>45664</v>
      </c>
      <c r="E454" s="15">
        <v>45711</v>
      </c>
      <c r="G454" t="s">
        <v>119</v>
      </c>
      <c r="H454">
        <v>15.654</v>
      </c>
      <c r="I454">
        <v>20</v>
      </c>
      <c r="J454">
        <v>2</v>
      </c>
      <c r="K454" t="s">
        <v>43</v>
      </c>
      <c r="L454" t="s">
        <v>145</v>
      </c>
      <c r="M454" s="1">
        <v>0.2638888888888889</v>
      </c>
      <c r="N454" t="s">
        <v>144</v>
      </c>
      <c r="O454" s="1">
        <v>0.2902777777777778</v>
      </c>
      <c r="P454" t="s">
        <v>277</v>
      </c>
      <c r="Q454">
        <v>7109</v>
      </c>
      <c r="R454">
        <v>12</v>
      </c>
      <c r="S454" t="s">
        <v>274</v>
      </c>
    </row>
    <row r="455" spans="1:19" x14ac:dyDescent="0.2">
      <c r="A455" t="s">
        <v>20</v>
      </c>
      <c r="B455" t="s">
        <v>147</v>
      </c>
      <c r="C455" t="s">
        <v>18</v>
      </c>
      <c r="D455" s="15">
        <v>45664</v>
      </c>
      <c r="E455" s="15">
        <v>45711</v>
      </c>
      <c r="G455" t="s">
        <v>119</v>
      </c>
      <c r="H455">
        <v>15.7</v>
      </c>
      <c r="I455">
        <v>20</v>
      </c>
      <c r="J455">
        <v>1</v>
      </c>
      <c r="K455" t="s">
        <v>43</v>
      </c>
      <c r="L455" t="s">
        <v>144</v>
      </c>
      <c r="M455" s="1">
        <v>0.30555555555555558</v>
      </c>
      <c r="N455" t="s">
        <v>145</v>
      </c>
      <c r="O455" s="1">
        <v>0.33124999999999999</v>
      </c>
      <c r="P455" t="s">
        <v>277</v>
      </c>
      <c r="Q455">
        <v>7109</v>
      </c>
      <c r="R455">
        <v>12</v>
      </c>
      <c r="S455" t="s">
        <v>274</v>
      </c>
    </row>
    <row r="456" spans="1:19" x14ac:dyDescent="0.2">
      <c r="A456" t="s">
        <v>20</v>
      </c>
      <c r="B456" t="s">
        <v>147</v>
      </c>
      <c r="C456" t="s">
        <v>18</v>
      </c>
      <c r="D456" s="15">
        <v>45664</v>
      </c>
      <c r="E456" s="15">
        <v>45711</v>
      </c>
      <c r="G456" t="s">
        <v>119</v>
      </c>
      <c r="H456">
        <v>15.654</v>
      </c>
      <c r="I456">
        <v>20</v>
      </c>
      <c r="J456">
        <v>2</v>
      </c>
      <c r="K456" t="s">
        <v>43</v>
      </c>
      <c r="L456" t="s">
        <v>145</v>
      </c>
      <c r="M456" s="1">
        <v>0.34722222222222221</v>
      </c>
      <c r="N456" t="s">
        <v>144</v>
      </c>
      <c r="O456" s="1">
        <v>0.37361111111111112</v>
      </c>
      <c r="P456" t="s">
        <v>277</v>
      </c>
      <c r="Q456">
        <v>7109</v>
      </c>
      <c r="R456">
        <v>12</v>
      </c>
      <c r="S456" t="s">
        <v>274</v>
      </c>
    </row>
    <row r="457" spans="1:19" x14ac:dyDescent="0.2">
      <c r="A457" t="s">
        <v>20</v>
      </c>
      <c r="B457" t="s">
        <v>147</v>
      </c>
      <c r="C457" t="s">
        <v>18</v>
      </c>
      <c r="D457" s="15">
        <v>45664</v>
      </c>
      <c r="E457" s="15">
        <v>45711</v>
      </c>
      <c r="H457">
        <v>2.8</v>
      </c>
      <c r="K457" t="s">
        <v>43</v>
      </c>
      <c r="L457" t="s">
        <v>144</v>
      </c>
      <c r="M457" s="1">
        <v>0.37361111111111112</v>
      </c>
      <c r="N457" t="s">
        <v>23</v>
      </c>
      <c r="O457" s="1">
        <v>0.37777777777777777</v>
      </c>
      <c r="P457" t="s">
        <v>277</v>
      </c>
      <c r="Q457">
        <v>7109</v>
      </c>
      <c r="S457" t="s">
        <v>274</v>
      </c>
    </row>
    <row r="458" spans="1:19" x14ac:dyDescent="0.2">
      <c r="A458" t="s">
        <v>20</v>
      </c>
      <c r="B458" t="s">
        <v>147</v>
      </c>
      <c r="C458" t="s">
        <v>18</v>
      </c>
      <c r="D458" s="15">
        <v>45664</v>
      </c>
      <c r="E458" s="15">
        <v>45711</v>
      </c>
      <c r="H458">
        <v>23.2</v>
      </c>
      <c r="K458" t="s">
        <v>43</v>
      </c>
      <c r="L458" t="s">
        <v>23</v>
      </c>
      <c r="M458" s="1">
        <v>0.42152777777777778</v>
      </c>
      <c r="N458" t="s">
        <v>118</v>
      </c>
      <c r="O458" s="1">
        <v>0.4375</v>
      </c>
      <c r="P458" t="s">
        <v>277</v>
      </c>
      <c r="Q458">
        <v>7135</v>
      </c>
      <c r="S458" t="s">
        <v>274</v>
      </c>
    </row>
    <row r="459" spans="1:19" x14ac:dyDescent="0.2">
      <c r="A459" t="s">
        <v>20</v>
      </c>
      <c r="B459" t="s">
        <v>147</v>
      </c>
      <c r="C459" t="s">
        <v>18</v>
      </c>
      <c r="D459" s="15">
        <v>45664</v>
      </c>
      <c r="E459" s="15">
        <v>45711</v>
      </c>
      <c r="G459" t="s">
        <v>119</v>
      </c>
      <c r="H459">
        <v>27.443000000000001</v>
      </c>
      <c r="I459">
        <v>22</v>
      </c>
      <c r="J459">
        <v>1</v>
      </c>
      <c r="K459" t="s">
        <v>43</v>
      </c>
      <c r="L459" t="s">
        <v>118</v>
      </c>
      <c r="M459" s="1">
        <v>0.4375</v>
      </c>
      <c r="N459" t="s">
        <v>120</v>
      </c>
      <c r="O459" s="1">
        <v>0.47361111111111109</v>
      </c>
      <c r="P459" t="s">
        <v>277</v>
      </c>
      <c r="Q459">
        <v>7135</v>
      </c>
      <c r="R459">
        <v>12</v>
      </c>
      <c r="S459" t="s">
        <v>274</v>
      </c>
    </row>
    <row r="460" spans="1:19" x14ac:dyDescent="0.2">
      <c r="A460" t="s">
        <v>20</v>
      </c>
      <c r="B460" t="s">
        <v>147</v>
      </c>
      <c r="C460" t="s">
        <v>18</v>
      </c>
      <c r="D460" s="15">
        <v>45664</v>
      </c>
      <c r="E460" s="15">
        <v>45711</v>
      </c>
      <c r="G460" t="s">
        <v>119</v>
      </c>
      <c r="H460">
        <v>27.314</v>
      </c>
      <c r="I460">
        <v>22</v>
      </c>
      <c r="J460">
        <v>2</v>
      </c>
      <c r="K460" t="s">
        <v>43</v>
      </c>
      <c r="L460" t="s">
        <v>120</v>
      </c>
      <c r="M460" s="1">
        <v>0.47916666666666669</v>
      </c>
      <c r="N460" t="s">
        <v>118</v>
      </c>
      <c r="O460" s="1">
        <v>0.51458333333333328</v>
      </c>
      <c r="P460" t="s">
        <v>277</v>
      </c>
      <c r="Q460">
        <v>7135</v>
      </c>
      <c r="R460">
        <v>12</v>
      </c>
      <c r="S460" t="s">
        <v>274</v>
      </c>
    </row>
    <row r="461" spans="1:19" x14ac:dyDescent="0.2">
      <c r="A461" t="s">
        <v>20</v>
      </c>
      <c r="B461" t="s">
        <v>147</v>
      </c>
      <c r="C461" t="s">
        <v>18</v>
      </c>
      <c r="D461" s="15">
        <v>45664</v>
      </c>
      <c r="E461" s="15">
        <v>45711</v>
      </c>
      <c r="G461" t="s">
        <v>119</v>
      </c>
      <c r="H461">
        <v>27.443000000000001</v>
      </c>
      <c r="I461">
        <v>22</v>
      </c>
      <c r="J461">
        <v>1</v>
      </c>
      <c r="K461" t="s">
        <v>43</v>
      </c>
      <c r="L461" t="s">
        <v>118</v>
      </c>
      <c r="M461" s="1">
        <v>0.52083333333333337</v>
      </c>
      <c r="N461" t="s">
        <v>120</v>
      </c>
      <c r="O461" s="1">
        <v>0.55694444444444446</v>
      </c>
      <c r="P461" t="s">
        <v>277</v>
      </c>
      <c r="Q461" t="s">
        <v>148</v>
      </c>
      <c r="R461">
        <v>12</v>
      </c>
      <c r="S461" t="s">
        <v>274</v>
      </c>
    </row>
    <row r="462" spans="1:19" x14ac:dyDescent="0.2">
      <c r="A462" t="s">
        <v>20</v>
      </c>
      <c r="B462" t="s">
        <v>147</v>
      </c>
      <c r="C462" t="s">
        <v>18</v>
      </c>
      <c r="D462" s="15">
        <v>45664</v>
      </c>
      <c r="E462" s="15">
        <v>45711</v>
      </c>
      <c r="G462" t="s">
        <v>119</v>
      </c>
      <c r="H462">
        <v>27.314</v>
      </c>
      <c r="I462">
        <v>22</v>
      </c>
      <c r="J462">
        <v>2</v>
      </c>
      <c r="K462" t="s">
        <v>43</v>
      </c>
      <c r="L462" t="s">
        <v>120</v>
      </c>
      <c r="M462" s="1">
        <v>0.5625</v>
      </c>
      <c r="N462" t="s">
        <v>118</v>
      </c>
      <c r="O462" s="1">
        <v>0.59791666666666665</v>
      </c>
      <c r="P462" t="s">
        <v>277</v>
      </c>
      <c r="Q462">
        <v>7114</v>
      </c>
      <c r="R462">
        <v>12</v>
      </c>
      <c r="S462" t="s">
        <v>274</v>
      </c>
    </row>
    <row r="463" spans="1:19" x14ac:dyDescent="0.2">
      <c r="A463" t="s">
        <v>20</v>
      </c>
      <c r="B463" t="s">
        <v>147</v>
      </c>
      <c r="C463" t="s">
        <v>18</v>
      </c>
      <c r="D463" s="15">
        <v>45664</v>
      </c>
      <c r="E463" s="15">
        <v>45711</v>
      </c>
      <c r="G463" t="s">
        <v>119</v>
      </c>
      <c r="H463">
        <v>27.443000000000001</v>
      </c>
      <c r="I463">
        <v>22</v>
      </c>
      <c r="J463">
        <v>1</v>
      </c>
      <c r="K463" t="s">
        <v>43</v>
      </c>
      <c r="L463" t="s">
        <v>118</v>
      </c>
      <c r="M463" s="1">
        <v>0.60416666666666663</v>
      </c>
      <c r="N463" t="s">
        <v>120</v>
      </c>
      <c r="O463" s="1">
        <v>0.64027777777777772</v>
      </c>
      <c r="P463" t="s">
        <v>277</v>
      </c>
      <c r="Q463">
        <v>7114</v>
      </c>
      <c r="R463">
        <v>12</v>
      </c>
      <c r="S463" t="s">
        <v>274</v>
      </c>
    </row>
    <row r="464" spans="1:19" x14ac:dyDescent="0.2">
      <c r="A464" t="s">
        <v>20</v>
      </c>
      <c r="B464" t="s">
        <v>147</v>
      </c>
      <c r="C464" t="s">
        <v>18</v>
      </c>
      <c r="D464" s="15">
        <v>45664</v>
      </c>
      <c r="E464" s="15">
        <v>45711</v>
      </c>
      <c r="H464">
        <v>7.6</v>
      </c>
      <c r="K464" t="s">
        <v>43</v>
      </c>
      <c r="L464" t="s">
        <v>120</v>
      </c>
      <c r="M464" s="1">
        <v>0.64027777777777772</v>
      </c>
      <c r="N464" t="s">
        <v>23</v>
      </c>
      <c r="O464" s="1">
        <v>0.65069444444444446</v>
      </c>
      <c r="P464" t="s">
        <v>277</v>
      </c>
      <c r="Q464">
        <v>7114</v>
      </c>
      <c r="S464" t="s">
        <v>274</v>
      </c>
    </row>
    <row r="465" spans="1:19" x14ac:dyDescent="0.2">
      <c r="A465" t="s">
        <v>20</v>
      </c>
      <c r="B465" t="s">
        <v>147</v>
      </c>
      <c r="C465" t="s">
        <v>18</v>
      </c>
      <c r="D465" s="15">
        <v>45664</v>
      </c>
      <c r="E465" s="15">
        <v>45711</v>
      </c>
      <c r="H465">
        <v>7.6</v>
      </c>
      <c r="K465" t="s">
        <v>43</v>
      </c>
      <c r="L465" t="s">
        <v>23</v>
      </c>
      <c r="M465" s="1">
        <v>0.69791666666666663</v>
      </c>
      <c r="N465" t="s">
        <v>120</v>
      </c>
      <c r="O465" s="1">
        <v>0.70833333333333337</v>
      </c>
      <c r="P465" t="s">
        <v>277</v>
      </c>
      <c r="Q465">
        <v>7226</v>
      </c>
      <c r="S465" t="s">
        <v>274</v>
      </c>
    </row>
    <row r="466" spans="1:19" x14ac:dyDescent="0.2">
      <c r="A466" t="s">
        <v>20</v>
      </c>
      <c r="B466" t="s">
        <v>147</v>
      </c>
      <c r="C466" t="s">
        <v>18</v>
      </c>
      <c r="D466" s="15">
        <v>45664</v>
      </c>
      <c r="E466" s="15">
        <v>45711</v>
      </c>
      <c r="G466" t="s">
        <v>119</v>
      </c>
      <c r="H466">
        <v>27.314</v>
      </c>
      <c r="I466">
        <v>22</v>
      </c>
      <c r="J466">
        <v>2</v>
      </c>
      <c r="K466" t="s">
        <v>43</v>
      </c>
      <c r="L466" t="s">
        <v>120</v>
      </c>
      <c r="M466" s="1">
        <v>0.70833333333333337</v>
      </c>
      <c r="N466" t="s">
        <v>118</v>
      </c>
      <c r="O466" s="1">
        <v>0.74375000000000002</v>
      </c>
      <c r="P466" t="s">
        <v>277</v>
      </c>
      <c r="Q466">
        <v>7226</v>
      </c>
      <c r="R466">
        <v>12</v>
      </c>
      <c r="S466" t="s">
        <v>274</v>
      </c>
    </row>
    <row r="467" spans="1:19" x14ac:dyDescent="0.2">
      <c r="A467" t="s">
        <v>20</v>
      </c>
      <c r="B467" t="s">
        <v>147</v>
      </c>
      <c r="C467" t="s">
        <v>18</v>
      </c>
      <c r="D467" s="15">
        <v>45664</v>
      </c>
      <c r="E467" s="15">
        <v>45711</v>
      </c>
      <c r="G467" t="s">
        <v>119</v>
      </c>
      <c r="H467">
        <v>27.443000000000001</v>
      </c>
      <c r="I467">
        <v>22</v>
      </c>
      <c r="J467">
        <v>1</v>
      </c>
      <c r="K467" t="s">
        <v>43</v>
      </c>
      <c r="L467" t="s">
        <v>118</v>
      </c>
      <c r="M467" s="1">
        <v>0.75</v>
      </c>
      <c r="N467" t="s">
        <v>120</v>
      </c>
      <c r="O467" s="1">
        <v>0.78611111111111109</v>
      </c>
      <c r="P467" t="s">
        <v>277</v>
      </c>
      <c r="Q467">
        <v>7226</v>
      </c>
      <c r="R467">
        <v>12</v>
      </c>
      <c r="S467" t="s">
        <v>274</v>
      </c>
    </row>
    <row r="468" spans="1:19" x14ac:dyDescent="0.2">
      <c r="A468" t="s">
        <v>20</v>
      </c>
      <c r="B468" t="s">
        <v>147</v>
      </c>
      <c r="C468" t="s">
        <v>18</v>
      </c>
      <c r="D468" s="15">
        <v>45664</v>
      </c>
      <c r="E468" s="15">
        <v>45711</v>
      </c>
      <c r="G468" t="s">
        <v>119</v>
      </c>
      <c r="H468">
        <v>27.314</v>
      </c>
      <c r="I468">
        <v>22</v>
      </c>
      <c r="J468">
        <v>2</v>
      </c>
      <c r="K468" t="s">
        <v>43</v>
      </c>
      <c r="L468" t="s">
        <v>120</v>
      </c>
      <c r="M468" s="1">
        <v>0.79166666666666663</v>
      </c>
      <c r="N468" t="s">
        <v>118</v>
      </c>
      <c r="O468" s="1">
        <v>0.82708333333333328</v>
      </c>
      <c r="P468" t="s">
        <v>277</v>
      </c>
      <c r="Q468">
        <v>7226</v>
      </c>
      <c r="R468">
        <v>12</v>
      </c>
      <c r="S468" t="s">
        <v>274</v>
      </c>
    </row>
    <row r="469" spans="1:19" x14ac:dyDescent="0.2">
      <c r="A469" t="s">
        <v>20</v>
      </c>
      <c r="B469" t="s">
        <v>147</v>
      </c>
      <c r="C469" t="s">
        <v>18</v>
      </c>
      <c r="D469" s="15">
        <v>45664</v>
      </c>
      <c r="E469" s="15">
        <v>45711</v>
      </c>
      <c r="G469" t="s">
        <v>119</v>
      </c>
      <c r="H469">
        <v>27.443000000000001</v>
      </c>
      <c r="I469">
        <v>22</v>
      </c>
      <c r="J469">
        <v>1</v>
      </c>
      <c r="K469" t="s">
        <v>43</v>
      </c>
      <c r="L469" t="s">
        <v>118</v>
      </c>
      <c r="M469" s="1">
        <v>0.83333333333333337</v>
      </c>
      <c r="N469" t="s">
        <v>120</v>
      </c>
      <c r="O469" s="1">
        <v>0.86944444444444446</v>
      </c>
      <c r="P469" t="s">
        <v>277</v>
      </c>
      <c r="Q469">
        <v>7226</v>
      </c>
      <c r="R469">
        <v>12</v>
      </c>
      <c r="S469" t="s">
        <v>274</v>
      </c>
    </row>
    <row r="470" spans="1:19" x14ac:dyDescent="0.2">
      <c r="A470" t="s">
        <v>20</v>
      </c>
      <c r="B470" t="s">
        <v>147</v>
      </c>
      <c r="C470" t="s">
        <v>18</v>
      </c>
      <c r="D470" s="15">
        <v>45664</v>
      </c>
      <c r="E470" s="15">
        <v>45711</v>
      </c>
      <c r="G470" t="s">
        <v>119</v>
      </c>
      <c r="H470">
        <v>30.106000000000002</v>
      </c>
      <c r="I470">
        <v>22</v>
      </c>
      <c r="J470">
        <v>2</v>
      </c>
      <c r="K470" t="s">
        <v>43</v>
      </c>
      <c r="L470" t="s">
        <v>120</v>
      </c>
      <c r="M470" s="1">
        <v>0.875</v>
      </c>
      <c r="N470" t="s">
        <v>118</v>
      </c>
      <c r="O470" s="1">
        <v>0.91319444444444442</v>
      </c>
      <c r="P470" t="s">
        <v>277</v>
      </c>
      <c r="Q470" t="s">
        <v>149</v>
      </c>
      <c r="R470">
        <v>12</v>
      </c>
      <c r="S470" t="s">
        <v>274</v>
      </c>
    </row>
    <row r="471" spans="1:19" x14ac:dyDescent="0.2">
      <c r="A471" t="s">
        <v>20</v>
      </c>
      <c r="B471" t="s">
        <v>147</v>
      </c>
      <c r="C471" t="s">
        <v>18</v>
      </c>
      <c r="D471" s="15">
        <v>45664</v>
      </c>
      <c r="E471" s="15">
        <v>45711</v>
      </c>
      <c r="G471" t="s">
        <v>119</v>
      </c>
      <c r="H471">
        <v>27.443000000000001</v>
      </c>
      <c r="I471">
        <v>22</v>
      </c>
      <c r="J471">
        <v>1</v>
      </c>
      <c r="K471" t="s">
        <v>43</v>
      </c>
      <c r="L471" t="s">
        <v>118</v>
      </c>
      <c r="M471" s="1">
        <v>0.91666666666666663</v>
      </c>
      <c r="N471" t="s">
        <v>120</v>
      </c>
      <c r="O471" s="1">
        <v>0.95277777777777772</v>
      </c>
      <c r="P471" t="s">
        <v>277</v>
      </c>
      <c r="Q471">
        <v>7221</v>
      </c>
      <c r="R471">
        <v>12</v>
      </c>
      <c r="S471" t="s">
        <v>274</v>
      </c>
    </row>
    <row r="472" spans="1:19" x14ac:dyDescent="0.2">
      <c r="A472" t="s">
        <v>20</v>
      </c>
      <c r="B472" t="s">
        <v>147</v>
      </c>
      <c r="C472" t="s">
        <v>18</v>
      </c>
      <c r="D472" s="15">
        <v>45664</v>
      </c>
      <c r="E472" s="15">
        <v>45711</v>
      </c>
      <c r="G472" t="s">
        <v>119</v>
      </c>
      <c r="H472">
        <v>27.314</v>
      </c>
      <c r="I472">
        <v>22</v>
      </c>
      <c r="J472">
        <v>2</v>
      </c>
      <c r="K472" t="s">
        <v>43</v>
      </c>
      <c r="L472" t="s">
        <v>120</v>
      </c>
      <c r="M472" s="1">
        <v>0.95833333333333337</v>
      </c>
      <c r="N472" t="s">
        <v>118</v>
      </c>
      <c r="O472" s="1">
        <v>0.99375000000000002</v>
      </c>
      <c r="P472" t="s">
        <v>277</v>
      </c>
      <c r="Q472">
        <v>7221</v>
      </c>
      <c r="R472">
        <v>12</v>
      </c>
      <c r="S472" t="s">
        <v>274</v>
      </c>
    </row>
    <row r="473" spans="1:19" x14ac:dyDescent="0.2">
      <c r="A473" t="s">
        <v>20</v>
      </c>
      <c r="B473" t="s">
        <v>147</v>
      </c>
      <c r="C473" t="s">
        <v>18</v>
      </c>
      <c r="D473" s="15">
        <v>45664</v>
      </c>
      <c r="E473" s="15">
        <v>45711</v>
      </c>
      <c r="H473">
        <v>22.2</v>
      </c>
      <c r="K473" t="s">
        <v>43</v>
      </c>
      <c r="L473" t="s">
        <v>118</v>
      </c>
      <c r="M473" s="1">
        <v>0.99375000000000002</v>
      </c>
      <c r="N473" t="s">
        <v>23</v>
      </c>
      <c r="O473" s="2">
        <v>1.0090277777777779</v>
      </c>
      <c r="P473" t="s">
        <v>277</v>
      </c>
      <c r="Q473">
        <v>7221</v>
      </c>
      <c r="S473" t="s">
        <v>240</v>
      </c>
    </row>
    <row r="474" spans="1:19" x14ac:dyDescent="0.2">
      <c r="A474" t="s">
        <v>20</v>
      </c>
      <c r="B474" t="s">
        <v>150</v>
      </c>
      <c r="C474" t="s">
        <v>18</v>
      </c>
      <c r="D474" s="15">
        <v>45664</v>
      </c>
      <c r="E474" s="15">
        <v>45711</v>
      </c>
      <c r="H474">
        <v>2.8</v>
      </c>
      <c r="K474" t="s">
        <v>43</v>
      </c>
      <c r="L474" t="s">
        <v>23</v>
      </c>
      <c r="M474" s="1">
        <v>0.25694444444444442</v>
      </c>
      <c r="N474" t="s">
        <v>144</v>
      </c>
      <c r="O474" s="1">
        <v>0.2638888888888889</v>
      </c>
      <c r="P474" t="s">
        <v>277</v>
      </c>
      <c r="Q474">
        <v>7112</v>
      </c>
      <c r="S474" t="s">
        <v>240</v>
      </c>
    </row>
    <row r="475" spans="1:19" x14ac:dyDescent="0.2">
      <c r="A475" t="s">
        <v>20</v>
      </c>
      <c r="B475" t="s">
        <v>150</v>
      </c>
      <c r="C475" t="s">
        <v>18</v>
      </c>
      <c r="D475" s="15">
        <v>45664</v>
      </c>
      <c r="E475" s="15">
        <v>45711</v>
      </c>
      <c r="G475" t="s">
        <v>119</v>
      </c>
      <c r="H475">
        <v>15.7</v>
      </c>
      <c r="I475">
        <v>20</v>
      </c>
      <c r="J475">
        <v>1</v>
      </c>
      <c r="K475" t="s">
        <v>43</v>
      </c>
      <c r="L475" t="s">
        <v>144</v>
      </c>
      <c r="M475" s="1">
        <v>0.2638888888888889</v>
      </c>
      <c r="N475" t="s">
        <v>145</v>
      </c>
      <c r="O475" s="1">
        <v>0.28958333333333336</v>
      </c>
      <c r="P475" t="s">
        <v>277</v>
      </c>
      <c r="Q475">
        <v>7112</v>
      </c>
      <c r="R475">
        <v>12</v>
      </c>
      <c r="S475" t="s">
        <v>274</v>
      </c>
    </row>
    <row r="476" spans="1:19" x14ac:dyDescent="0.2">
      <c r="A476" t="s">
        <v>20</v>
      </c>
      <c r="B476" t="s">
        <v>150</v>
      </c>
      <c r="C476" t="s">
        <v>18</v>
      </c>
      <c r="D476" s="15">
        <v>45664</v>
      </c>
      <c r="E476" s="15">
        <v>45711</v>
      </c>
      <c r="G476" t="s">
        <v>119</v>
      </c>
      <c r="H476">
        <v>15.654</v>
      </c>
      <c r="I476">
        <v>20</v>
      </c>
      <c r="J476">
        <v>2</v>
      </c>
      <c r="K476" t="s">
        <v>43</v>
      </c>
      <c r="L476" t="s">
        <v>145</v>
      </c>
      <c r="M476" s="1">
        <v>0.30555555555555558</v>
      </c>
      <c r="N476" t="s">
        <v>144</v>
      </c>
      <c r="O476" s="1">
        <v>0.33194444444444443</v>
      </c>
      <c r="P476" t="s">
        <v>277</v>
      </c>
      <c r="Q476">
        <v>7112</v>
      </c>
      <c r="R476">
        <v>12</v>
      </c>
      <c r="S476" t="s">
        <v>274</v>
      </c>
    </row>
    <row r="477" spans="1:19" x14ac:dyDescent="0.2">
      <c r="A477" t="s">
        <v>20</v>
      </c>
      <c r="B477" t="s">
        <v>150</v>
      </c>
      <c r="C477" t="s">
        <v>18</v>
      </c>
      <c r="D477" s="15">
        <v>45664</v>
      </c>
      <c r="E477" s="15">
        <v>45711</v>
      </c>
      <c r="H477">
        <v>2.8</v>
      </c>
      <c r="K477" t="s">
        <v>43</v>
      </c>
      <c r="L477" t="s">
        <v>144</v>
      </c>
      <c r="M477" s="1">
        <v>0.33194444444444443</v>
      </c>
      <c r="N477" t="s">
        <v>23</v>
      </c>
      <c r="O477" s="1">
        <v>0.33611111111111114</v>
      </c>
      <c r="P477" t="s">
        <v>277</v>
      </c>
      <c r="Q477">
        <v>7112</v>
      </c>
      <c r="S477" t="s">
        <v>274</v>
      </c>
    </row>
    <row r="478" spans="1:19" x14ac:dyDescent="0.2">
      <c r="A478" t="s">
        <v>20</v>
      </c>
      <c r="B478" t="s">
        <v>150</v>
      </c>
      <c r="C478" t="s">
        <v>18</v>
      </c>
      <c r="D478" s="15">
        <v>45664</v>
      </c>
      <c r="E478" s="15">
        <v>45711</v>
      </c>
      <c r="H478">
        <v>2.8</v>
      </c>
      <c r="K478" t="s">
        <v>43</v>
      </c>
      <c r="L478" t="s">
        <v>23</v>
      </c>
      <c r="M478" s="1">
        <v>0.33819444444444446</v>
      </c>
      <c r="N478" t="s">
        <v>144</v>
      </c>
      <c r="O478" s="1">
        <v>0.34513888888888888</v>
      </c>
      <c r="P478" t="s">
        <v>277</v>
      </c>
      <c r="Q478">
        <v>7124</v>
      </c>
      <c r="S478" t="s">
        <v>274</v>
      </c>
    </row>
    <row r="479" spans="1:19" x14ac:dyDescent="0.2">
      <c r="A479" t="s">
        <v>20</v>
      </c>
      <c r="B479" t="s">
        <v>150</v>
      </c>
      <c r="C479" t="s">
        <v>18</v>
      </c>
      <c r="D479" s="15">
        <v>45664</v>
      </c>
      <c r="E479" s="15">
        <v>45711</v>
      </c>
      <c r="G479" t="s">
        <v>119</v>
      </c>
      <c r="H479">
        <v>15.7</v>
      </c>
      <c r="I479">
        <v>20</v>
      </c>
      <c r="J479">
        <v>1</v>
      </c>
      <c r="K479" t="s">
        <v>43</v>
      </c>
      <c r="L479" t="s">
        <v>144</v>
      </c>
      <c r="M479" s="1">
        <v>0.34722222222222221</v>
      </c>
      <c r="N479" t="s">
        <v>145</v>
      </c>
      <c r="O479" s="1">
        <v>0.37291666666666667</v>
      </c>
      <c r="P479" t="s">
        <v>277</v>
      </c>
      <c r="Q479">
        <v>7124</v>
      </c>
      <c r="R479">
        <v>12</v>
      </c>
      <c r="S479" t="s">
        <v>274</v>
      </c>
    </row>
    <row r="480" spans="1:19" x14ac:dyDescent="0.2">
      <c r="A480" t="s">
        <v>20</v>
      </c>
      <c r="B480" t="s">
        <v>150</v>
      </c>
      <c r="C480" t="s">
        <v>18</v>
      </c>
      <c r="D480" s="15">
        <v>45664</v>
      </c>
      <c r="E480" s="15">
        <v>45711</v>
      </c>
      <c r="G480" t="s">
        <v>119</v>
      </c>
      <c r="H480">
        <v>15.654</v>
      </c>
      <c r="I480">
        <v>20</v>
      </c>
      <c r="J480">
        <v>2</v>
      </c>
      <c r="K480" t="s">
        <v>43</v>
      </c>
      <c r="L480" t="s">
        <v>145</v>
      </c>
      <c r="M480" s="1">
        <v>0.3888888888888889</v>
      </c>
      <c r="N480" t="s">
        <v>144</v>
      </c>
      <c r="O480" s="1">
        <v>0.41666666666666669</v>
      </c>
      <c r="P480" t="s">
        <v>277</v>
      </c>
      <c r="Q480">
        <v>7124</v>
      </c>
      <c r="R480">
        <v>12</v>
      </c>
      <c r="S480" t="s">
        <v>274</v>
      </c>
    </row>
    <row r="481" spans="1:19" x14ac:dyDescent="0.2">
      <c r="A481" t="s">
        <v>20</v>
      </c>
      <c r="B481" t="s">
        <v>150</v>
      </c>
      <c r="C481" t="s">
        <v>18</v>
      </c>
      <c r="D481" s="15">
        <v>45664</v>
      </c>
      <c r="E481" s="15">
        <v>45711</v>
      </c>
      <c r="G481" t="s">
        <v>119</v>
      </c>
      <c r="H481">
        <v>15.7</v>
      </c>
      <c r="I481">
        <v>20</v>
      </c>
      <c r="J481">
        <v>1</v>
      </c>
      <c r="K481" t="s">
        <v>43</v>
      </c>
      <c r="L481" t="s">
        <v>144</v>
      </c>
      <c r="M481" s="1">
        <v>0.43055555555555558</v>
      </c>
      <c r="N481" t="s">
        <v>145</v>
      </c>
      <c r="O481" s="1">
        <v>0.45624999999999999</v>
      </c>
      <c r="P481" t="s">
        <v>277</v>
      </c>
      <c r="Q481">
        <v>7124</v>
      </c>
      <c r="R481">
        <v>12</v>
      </c>
      <c r="S481" t="s">
        <v>274</v>
      </c>
    </row>
    <row r="482" spans="1:19" x14ac:dyDescent="0.2">
      <c r="A482" t="s">
        <v>20</v>
      </c>
      <c r="B482" t="s">
        <v>150</v>
      </c>
      <c r="C482" t="s">
        <v>18</v>
      </c>
      <c r="D482" s="15">
        <v>45664</v>
      </c>
      <c r="E482" s="15">
        <v>45711</v>
      </c>
      <c r="G482" t="s">
        <v>119</v>
      </c>
      <c r="H482">
        <v>15.654</v>
      </c>
      <c r="I482">
        <v>20</v>
      </c>
      <c r="J482">
        <v>2</v>
      </c>
      <c r="K482" t="s">
        <v>43</v>
      </c>
      <c r="L482" t="s">
        <v>145</v>
      </c>
      <c r="M482" s="1">
        <v>0.47222222222222221</v>
      </c>
      <c r="N482" t="s">
        <v>144</v>
      </c>
      <c r="O482" s="1">
        <v>0.5</v>
      </c>
      <c r="P482" t="s">
        <v>277</v>
      </c>
      <c r="Q482" t="s">
        <v>151</v>
      </c>
      <c r="R482">
        <v>12</v>
      </c>
      <c r="S482" t="s">
        <v>274</v>
      </c>
    </row>
    <row r="483" spans="1:19" x14ac:dyDescent="0.2">
      <c r="A483" t="s">
        <v>20</v>
      </c>
      <c r="B483" t="s">
        <v>150</v>
      </c>
      <c r="C483" t="s">
        <v>18</v>
      </c>
      <c r="D483" s="15">
        <v>45664</v>
      </c>
      <c r="E483" s="15">
        <v>45711</v>
      </c>
      <c r="G483" t="s">
        <v>119</v>
      </c>
      <c r="H483">
        <v>15.7</v>
      </c>
      <c r="I483">
        <v>20</v>
      </c>
      <c r="J483">
        <v>1</v>
      </c>
      <c r="K483" t="s">
        <v>43</v>
      </c>
      <c r="L483" t="s">
        <v>144</v>
      </c>
      <c r="M483" s="1">
        <v>0.51388888888888884</v>
      </c>
      <c r="N483" t="s">
        <v>145</v>
      </c>
      <c r="O483" s="1">
        <v>0.54166666666666663</v>
      </c>
      <c r="P483" t="s">
        <v>277</v>
      </c>
      <c r="Q483">
        <v>7101</v>
      </c>
      <c r="R483">
        <v>12</v>
      </c>
      <c r="S483" t="s">
        <v>274</v>
      </c>
    </row>
    <row r="484" spans="1:19" x14ac:dyDescent="0.2">
      <c r="A484" t="s">
        <v>20</v>
      </c>
      <c r="B484" t="s">
        <v>150</v>
      </c>
      <c r="C484" t="s">
        <v>18</v>
      </c>
      <c r="D484" s="15">
        <v>45664</v>
      </c>
      <c r="E484" s="15">
        <v>45711</v>
      </c>
      <c r="G484" t="s">
        <v>119</v>
      </c>
      <c r="H484">
        <v>15.654</v>
      </c>
      <c r="I484">
        <v>20</v>
      </c>
      <c r="J484">
        <v>2</v>
      </c>
      <c r="K484" t="s">
        <v>43</v>
      </c>
      <c r="L484" t="s">
        <v>145</v>
      </c>
      <c r="M484" s="1">
        <v>0.55555555555555558</v>
      </c>
      <c r="N484" t="s">
        <v>144</v>
      </c>
      <c r="O484" s="1">
        <v>0.58333333333333337</v>
      </c>
      <c r="P484" t="s">
        <v>277</v>
      </c>
      <c r="Q484">
        <v>7101</v>
      </c>
      <c r="R484">
        <v>12</v>
      </c>
      <c r="S484" t="s">
        <v>274</v>
      </c>
    </row>
    <row r="485" spans="1:19" x14ac:dyDescent="0.2">
      <c r="A485" t="s">
        <v>20</v>
      </c>
      <c r="B485" t="s">
        <v>150</v>
      </c>
      <c r="C485" t="s">
        <v>18</v>
      </c>
      <c r="D485" s="15">
        <v>45664</v>
      </c>
      <c r="E485" s="15">
        <v>45711</v>
      </c>
      <c r="G485" t="s">
        <v>119</v>
      </c>
      <c r="H485">
        <v>15.7</v>
      </c>
      <c r="I485">
        <v>20</v>
      </c>
      <c r="J485">
        <v>1</v>
      </c>
      <c r="K485" t="s">
        <v>43</v>
      </c>
      <c r="L485" t="s">
        <v>144</v>
      </c>
      <c r="M485" s="1">
        <v>0.59722222222222221</v>
      </c>
      <c r="N485" t="s">
        <v>145</v>
      </c>
      <c r="O485" s="1">
        <v>0.625</v>
      </c>
      <c r="P485" t="s">
        <v>277</v>
      </c>
      <c r="Q485">
        <v>7101</v>
      </c>
      <c r="R485">
        <v>12</v>
      </c>
      <c r="S485" t="s">
        <v>274</v>
      </c>
    </row>
    <row r="486" spans="1:19" x14ac:dyDescent="0.2">
      <c r="A486" t="s">
        <v>20</v>
      </c>
      <c r="B486" t="s">
        <v>150</v>
      </c>
      <c r="C486" t="s">
        <v>18</v>
      </c>
      <c r="D486" s="15">
        <v>45664</v>
      </c>
      <c r="E486" s="15">
        <v>45711</v>
      </c>
      <c r="G486" t="s">
        <v>119</v>
      </c>
      <c r="H486">
        <v>15.654</v>
      </c>
      <c r="I486">
        <v>20</v>
      </c>
      <c r="J486">
        <v>2</v>
      </c>
      <c r="K486" t="s">
        <v>43</v>
      </c>
      <c r="L486" t="s">
        <v>145</v>
      </c>
      <c r="M486" s="1">
        <v>0.63888888888888884</v>
      </c>
      <c r="N486" t="s">
        <v>144</v>
      </c>
      <c r="O486" s="1">
        <v>0.66666666666666663</v>
      </c>
      <c r="P486" t="s">
        <v>277</v>
      </c>
      <c r="Q486">
        <v>7101</v>
      </c>
      <c r="R486">
        <v>12</v>
      </c>
      <c r="S486" t="s">
        <v>274</v>
      </c>
    </row>
    <row r="487" spans="1:19" x14ac:dyDescent="0.2">
      <c r="A487" t="s">
        <v>20</v>
      </c>
      <c r="B487" t="s">
        <v>150</v>
      </c>
      <c r="C487" t="s">
        <v>18</v>
      </c>
      <c r="D487" s="15">
        <v>45664</v>
      </c>
      <c r="E487" s="15">
        <v>45711</v>
      </c>
      <c r="H487">
        <v>2.8</v>
      </c>
      <c r="K487" t="s">
        <v>43</v>
      </c>
      <c r="L487" t="s">
        <v>144</v>
      </c>
      <c r="M487" s="1">
        <v>0.66666666666666663</v>
      </c>
      <c r="N487" t="s">
        <v>23</v>
      </c>
      <c r="O487" s="1">
        <v>0.67083333333333328</v>
      </c>
      <c r="P487" t="s">
        <v>277</v>
      </c>
      <c r="Q487">
        <v>7101</v>
      </c>
      <c r="S487" t="s">
        <v>274</v>
      </c>
    </row>
    <row r="488" spans="1:19" x14ac:dyDescent="0.2">
      <c r="A488" t="s">
        <v>20</v>
      </c>
      <c r="B488" t="s">
        <v>150</v>
      </c>
      <c r="C488" t="s">
        <v>18</v>
      </c>
      <c r="D488" s="15">
        <v>45664</v>
      </c>
      <c r="E488" s="15">
        <v>45711</v>
      </c>
      <c r="H488">
        <v>7.6</v>
      </c>
      <c r="K488" t="s">
        <v>43</v>
      </c>
      <c r="L488" t="s">
        <v>23</v>
      </c>
      <c r="M488" s="1">
        <v>0.74305555555555558</v>
      </c>
      <c r="N488" t="s">
        <v>120</v>
      </c>
      <c r="O488" s="1">
        <v>0.75347222222222221</v>
      </c>
      <c r="P488" t="s">
        <v>277</v>
      </c>
      <c r="Q488">
        <v>7205</v>
      </c>
      <c r="S488" t="s">
        <v>274</v>
      </c>
    </row>
    <row r="489" spans="1:19" x14ac:dyDescent="0.2">
      <c r="A489" t="s">
        <v>20</v>
      </c>
      <c r="B489" t="s">
        <v>150</v>
      </c>
      <c r="C489" t="s">
        <v>18</v>
      </c>
      <c r="D489" s="15">
        <v>45664</v>
      </c>
      <c r="E489" s="15">
        <v>45711</v>
      </c>
      <c r="G489" t="s">
        <v>129</v>
      </c>
      <c r="H489">
        <v>26.39</v>
      </c>
      <c r="I489">
        <v>16</v>
      </c>
      <c r="J489">
        <v>2</v>
      </c>
      <c r="K489" t="s">
        <v>43</v>
      </c>
      <c r="L489" t="s">
        <v>120</v>
      </c>
      <c r="M489" s="1">
        <v>0.75347222222222221</v>
      </c>
      <c r="N489" t="s">
        <v>131</v>
      </c>
      <c r="O489" s="1">
        <v>0.7895833333333333</v>
      </c>
      <c r="P489" t="s">
        <v>277</v>
      </c>
      <c r="Q489">
        <v>7205</v>
      </c>
      <c r="R489">
        <v>12</v>
      </c>
      <c r="S489" t="s">
        <v>274</v>
      </c>
    </row>
    <row r="490" spans="1:19" x14ac:dyDescent="0.2">
      <c r="A490" t="s">
        <v>20</v>
      </c>
      <c r="B490" t="s">
        <v>150</v>
      </c>
      <c r="C490" t="s">
        <v>18</v>
      </c>
      <c r="D490" s="15">
        <v>45664</v>
      </c>
      <c r="E490" s="15">
        <v>45711</v>
      </c>
      <c r="G490" t="s">
        <v>129</v>
      </c>
      <c r="H490">
        <v>25.457000000000001</v>
      </c>
      <c r="I490">
        <v>16</v>
      </c>
      <c r="J490">
        <v>1</v>
      </c>
      <c r="K490" t="s">
        <v>43</v>
      </c>
      <c r="L490" t="s">
        <v>131</v>
      </c>
      <c r="M490" s="1">
        <v>0.79166666666666663</v>
      </c>
      <c r="N490" t="s">
        <v>120</v>
      </c>
      <c r="O490" s="1">
        <v>0.82777777777777772</v>
      </c>
      <c r="P490" t="s">
        <v>277</v>
      </c>
      <c r="Q490">
        <v>7205</v>
      </c>
      <c r="R490">
        <v>12</v>
      </c>
      <c r="S490" t="s">
        <v>274</v>
      </c>
    </row>
    <row r="491" spans="1:19" x14ac:dyDescent="0.2">
      <c r="A491" t="s">
        <v>20</v>
      </c>
      <c r="B491" t="s">
        <v>150</v>
      </c>
      <c r="C491" t="s">
        <v>18</v>
      </c>
      <c r="D491" s="15">
        <v>45664</v>
      </c>
      <c r="E491" s="15">
        <v>45711</v>
      </c>
      <c r="G491" t="s">
        <v>129</v>
      </c>
      <c r="H491">
        <v>25.606999999999999</v>
      </c>
      <c r="I491">
        <v>16</v>
      </c>
      <c r="J491">
        <v>2</v>
      </c>
      <c r="K491" t="s">
        <v>43</v>
      </c>
      <c r="L491" t="s">
        <v>120</v>
      </c>
      <c r="M491" s="1">
        <v>0.83680555555555558</v>
      </c>
      <c r="N491" t="s">
        <v>131</v>
      </c>
      <c r="O491" s="1">
        <v>0.86875000000000002</v>
      </c>
      <c r="P491" t="s">
        <v>277</v>
      </c>
      <c r="Q491">
        <v>7205</v>
      </c>
      <c r="R491">
        <v>12</v>
      </c>
      <c r="S491" t="s">
        <v>274</v>
      </c>
    </row>
    <row r="492" spans="1:19" x14ac:dyDescent="0.2">
      <c r="A492" t="s">
        <v>20</v>
      </c>
      <c r="B492" t="s">
        <v>150</v>
      </c>
      <c r="C492" t="s">
        <v>18</v>
      </c>
      <c r="D492" s="15">
        <v>45664</v>
      </c>
      <c r="E492" s="15">
        <v>45711</v>
      </c>
      <c r="G492" t="s">
        <v>129</v>
      </c>
      <c r="H492">
        <v>25.457000000000001</v>
      </c>
      <c r="I492">
        <v>16</v>
      </c>
      <c r="J492">
        <v>1</v>
      </c>
      <c r="K492" t="s">
        <v>43</v>
      </c>
      <c r="L492" t="s">
        <v>131</v>
      </c>
      <c r="M492" s="1">
        <v>0.875</v>
      </c>
      <c r="N492" t="s">
        <v>120</v>
      </c>
      <c r="O492" s="1">
        <v>0.91111111111111109</v>
      </c>
      <c r="P492" t="s">
        <v>277</v>
      </c>
      <c r="Q492">
        <v>7205</v>
      </c>
      <c r="R492">
        <v>12</v>
      </c>
      <c r="S492" t="s">
        <v>274</v>
      </c>
    </row>
    <row r="493" spans="1:19" x14ac:dyDescent="0.2">
      <c r="A493" t="s">
        <v>20</v>
      </c>
      <c r="B493" t="s">
        <v>150</v>
      </c>
      <c r="C493" t="s">
        <v>18</v>
      </c>
      <c r="D493" s="15">
        <v>45664</v>
      </c>
      <c r="E493" s="15">
        <v>45711</v>
      </c>
      <c r="G493" t="s">
        <v>129</v>
      </c>
      <c r="H493">
        <v>25.606999999999999</v>
      </c>
      <c r="I493">
        <v>16</v>
      </c>
      <c r="J493">
        <v>2</v>
      </c>
      <c r="K493" t="s">
        <v>43</v>
      </c>
      <c r="L493" t="s">
        <v>120</v>
      </c>
      <c r="M493" s="1">
        <v>0.92013888888888884</v>
      </c>
      <c r="N493" t="s">
        <v>131</v>
      </c>
      <c r="O493" s="1">
        <v>0.95208333333333328</v>
      </c>
      <c r="P493" t="s">
        <v>277</v>
      </c>
      <c r="Q493" t="s">
        <v>152</v>
      </c>
      <c r="R493">
        <v>12</v>
      </c>
      <c r="S493" t="s">
        <v>274</v>
      </c>
    </row>
    <row r="494" spans="1:19" x14ac:dyDescent="0.2">
      <c r="A494" t="s">
        <v>20</v>
      </c>
      <c r="B494" t="s">
        <v>150</v>
      </c>
      <c r="C494" t="s">
        <v>18</v>
      </c>
      <c r="D494" s="15">
        <v>45664</v>
      </c>
      <c r="E494" s="15">
        <v>45711</v>
      </c>
      <c r="G494" t="s">
        <v>129</v>
      </c>
      <c r="H494">
        <v>21.751000000000001</v>
      </c>
      <c r="I494">
        <v>16</v>
      </c>
      <c r="J494">
        <v>1</v>
      </c>
      <c r="K494" t="s">
        <v>43</v>
      </c>
      <c r="L494" t="s">
        <v>131</v>
      </c>
      <c r="M494" s="1">
        <v>0.96180555555555558</v>
      </c>
      <c r="N494" t="s">
        <v>130</v>
      </c>
      <c r="O494" s="1">
        <v>0.9868055555555556</v>
      </c>
      <c r="P494" t="s">
        <v>277</v>
      </c>
      <c r="Q494">
        <v>7215</v>
      </c>
      <c r="R494">
        <v>12</v>
      </c>
      <c r="S494" t="s">
        <v>274</v>
      </c>
    </row>
    <row r="495" spans="1:19" x14ac:dyDescent="0.2">
      <c r="A495" t="s">
        <v>20</v>
      </c>
      <c r="B495" t="s">
        <v>150</v>
      </c>
      <c r="C495" t="s">
        <v>18</v>
      </c>
      <c r="D495" s="15">
        <v>45664</v>
      </c>
      <c r="E495" s="15">
        <v>45711</v>
      </c>
      <c r="H495">
        <v>4.7</v>
      </c>
      <c r="K495" t="s">
        <v>43</v>
      </c>
      <c r="L495" t="s">
        <v>130</v>
      </c>
      <c r="M495" s="1">
        <v>0.9868055555555556</v>
      </c>
      <c r="N495" t="s">
        <v>23</v>
      </c>
      <c r="O495" s="1">
        <v>0.99375000000000002</v>
      </c>
      <c r="P495" t="s">
        <v>277</v>
      </c>
      <c r="Q495">
        <v>7215</v>
      </c>
      <c r="S495" t="s">
        <v>246</v>
      </c>
    </row>
    <row r="496" spans="1:19" x14ac:dyDescent="0.2">
      <c r="A496" t="s">
        <v>20</v>
      </c>
      <c r="B496" t="s">
        <v>153</v>
      </c>
      <c r="C496" t="s">
        <v>18</v>
      </c>
      <c r="D496" s="15">
        <v>45664</v>
      </c>
      <c r="E496" s="15">
        <v>45711</v>
      </c>
      <c r="H496">
        <v>5.9</v>
      </c>
      <c r="K496" t="s">
        <v>43</v>
      </c>
      <c r="L496" t="s">
        <v>23</v>
      </c>
      <c r="M496" s="1">
        <v>0.30902777777777779</v>
      </c>
      <c r="N496" t="s">
        <v>104</v>
      </c>
      <c r="O496" s="1">
        <v>0.31944444444444442</v>
      </c>
      <c r="P496" t="s">
        <v>277</v>
      </c>
      <c r="Q496">
        <v>7119</v>
      </c>
      <c r="S496" t="s">
        <v>241</v>
      </c>
    </row>
    <row r="497" spans="1:19" x14ac:dyDescent="0.2">
      <c r="A497" t="s">
        <v>20</v>
      </c>
      <c r="B497" t="s">
        <v>153</v>
      </c>
      <c r="C497" t="s">
        <v>18</v>
      </c>
      <c r="D497" s="15">
        <v>45664</v>
      </c>
      <c r="E497" s="15">
        <v>45711</v>
      </c>
      <c r="G497" t="s">
        <v>119</v>
      </c>
      <c r="H497">
        <v>12.888999999999999</v>
      </c>
      <c r="I497">
        <v>15</v>
      </c>
      <c r="J497">
        <v>2</v>
      </c>
      <c r="K497" t="s">
        <v>43</v>
      </c>
      <c r="L497" t="s">
        <v>104</v>
      </c>
      <c r="M497" s="1">
        <v>0.31944444444444442</v>
      </c>
      <c r="N497" t="s">
        <v>138</v>
      </c>
      <c r="O497" s="1">
        <v>0.33680555555555558</v>
      </c>
      <c r="P497" t="s">
        <v>277</v>
      </c>
      <c r="Q497">
        <v>7119</v>
      </c>
      <c r="R497">
        <v>12</v>
      </c>
      <c r="S497" t="s">
        <v>274</v>
      </c>
    </row>
    <row r="498" spans="1:19" x14ac:dyDescent="0.2">
      <c r="A498" t="s">
        <v>20</v>
      </c>
      <c r="B498" t="s">
        <v>153</v>
      </c>
      <c r="C498" t="s">
        <v>18</v>
      </c>
      <c r="D498" s="15">
        <v>45664</v>
      </c>
      <c r="E498" s="15">
        <v>45711</v>
      </c>
      <c r="G498" t="s">
        <v>119</v>
      </c>
      <c r="H498">
        <v>16.280999999999999</v>
      </c>
      <c r="I498">
        <v>15</v>
      </c>
      <c r="J498">
        <v>1</v>
      </c>
      <c r="K498" t="s">
        <v>43</v>
      </c>
      <c r="L498" t="s">
        <v>138</v>
      </c>
      <c r="M498" s="1">
        <v>0.33680555555555558</v>
      </c>
      <c r="N498" t="s">
        <v>19</v>
      </c>
      <c r="O498" s="1">
        <v>0.3611111111111111</v>
      </c>
      <c r="P498" t="s">
        <v>277</v>
      </c>
      <c r="Q498">
        <v>7119</v>
      </c>
      <c r="R498">
        <v>12</v>
      </c>
      <c r="S498" t="s">
        <v>274</v>
      </c>
    </row>
    <row r="499" spans="1:19" x14ac:dyDescent="0.2">
      <c r="A499" t="s">
        <v>20</v>
      </c>
      <c r="B499" t="s">
        <v>153</v>
      </c>
      <c r="C499" t="s">
        <v>18</v>
      </c>
      <c r="D499" s="15">
        <v>45664</v>
      </c>
      <c r="E499" s="15">
        <v>45711</v>
      </c>
      <c r="G499" t="s">
        <v>119</v>
      </c>
      <c r="H499">
        <v>12.888999999999999</v>
      </c>
      <c r="I499">
        <v>15</v>
      </c>
      <c r="J499">
        <v>2</v>
      </c>
      <c r="K499" t="s">
        <v>43</v>
      </c>
      <c r="L499" t="s">
        <v>104</v>
      </c>
      <c r="M499" s="1">
        <v>0.3611111111111111</v>
      </c>
      <c r="N499" t="s">
        <v>138</v>
      </c>
      <c r="O499" s="1">
        <v>0.37847222222222221</v>
      </c>
      <c r="P499" t="s">
        <v>277</v>
      </c>
      <c r="Q499">
        <v>7119</v>
      </c>
      <c r="R499">
        <v>12</v>
      </c>
      <c r="S499" t="s">
        <v>274</v>
      </c>
    </row>
    <row r="500" spans="1:19" x14ac:dyDescent="0.2">
      <c r="A500" t="s">
        <v>20</v>
      </c>
      <c r="B500" t="s">
        <v>153</v>
      </c>
      <c r="C500" t="s">
        <v>18</v>
      </c>
      <c r="D500" s="15">
        <v>45664</v>
      </c>
      <c r="E500" s="15">
        <v>45711</v>
      </c>
      <c r="H500">
        <v>1.1000000000000001</v>
      </c>
      <c r="K500" t="s">
        <v>43</v>
      </c>
      <c r="L500" t="s">
        <v>19</v>
      </c>
      <c r="M500" s="1">
        <v>0.3611111111111111</v>
      </c>
      <c r="N500" t="s">
        <v>104</v>
      </c>
      <c r="O500" s="1">
        <v>0.3611111111111111</v>
      </c>
      <c r="P500" t="s">
        <v>277</v>
      </c>
      <c r="Q500">
        <v>7119</v>
      </c>
      <c r="S500" t="s">
        <v>274</v>
      </c>
    </row>
    <row r="501" spans="1:19" x14ac:dyDescent="0.2">
      <c r="A501" t="s">
        <v>20</v>
      </c>
      <c r="B501" t="s">
        <v>153</v>
      </c>
      <c r="C501" t="s">
        <v>18</v>
      </c>
      <c r="D501" s="15">
        <v>45664</v>
      </c>
      <c r="E501" s="15">
        <v>45711</v>
      </c>
      <c r="G501" t="s">
        <v>119</v>
      </c>
      <c r="H501">
        <v>16.280999999999999</v>
      </c>
      <c r="I501">
        <v>15</v>
      </c>
      <c r="J501">
        <v>1</v>
      </c>
      <c r="K501" t="s">
        <v>43</v>
      </c>
      <c r="L501" t="s">
        <v>138</v>
      </c>
      <c r="M501" s="1">
        <v>0.37847222222222221</v>
      </c>
      <c r="N501" t="s">
        <v>19</v>
      </c>
      <c r="O501" s="1">
        <v>0.40347222222222223</v>
      </c>
      <c r="P501" t="s">
        <v>277</v>
      </c>
      <c r="Q501">
        <v>7119</v>
      </c>
      <c r="R501">
        <v>12</v>
      </c>
      <c r="S501" t="s">
        <v>274</v>
      </c>
    </row>
    <row r="502" spans="1:19" x14ac:dyDescent="0.2">
      <c r="A502" t="s">
        <v>20</v>
      </c>
      <c r="B502" t="s">
        <v>153</v>
      </c>
      <c r="C502" t="s">
        <v>18</v>
      </c>
      <c r="D502" s="15">
        <v>45664</v>
      </c>
      <c r="E502" s="15">
        <v>45711</v>
      </c>
      <c r="G502" t="s">
        <v>119</v>
      </c>
      <c r="H502">
        <v>9.923</v>
      </c>
      <c r="I502">
        <v>3</v>
      </c>
      <c r="J502">
        <v>2</v>
      </c>
      <c r="K502" t="s">
        <v>43</v>
      </c>
      <c r="L502" t="s">
        <v>154</v>
      </c>
      <c r="M502" s="1">
        <v>0.40625</v>
      </c>
      <c r="N502" t="s">
        <v>121</v>
      </c>
      <c r="O502" s="1">
        <v>0.4236111111111111</v>
      </c>
      <c r="P502" t="s">
        <v>277</v>
      </c>
      <c r="Q502">
        <v>7119</v>
      </c>
      <c r="R502">
        <v>12</v>
      </c>
      <c r="S502" t="s">
        <v>274</v>
      </c>
    </row>
    <row r="503" spans="1:19" x14ac:dyDescent="0.2">
      <c r="A503" t="s">
        <v>20</v>
      </c>
      <c r="B503" t="s">
        <v>153</v>
      </c>
      <c r="C503" t="s">
        <v>18</v>
      </c>
      <c r="D503" s="15">
        <v>45664</v>
      </c>
      <c r="E503" s="15">
        <v>45711</v>
      </c>
      <c r="G503" t="s">
        <v>119</v>
      </c>
      <c r="H503">
        <v>9.8849999999999998</v>
      </c>
      <c r="I503">
        <v>3</v>
      </c>
      <c r="J503">
        <v>1</v>
      </c>
      <c r="K503" t="s">
        <v>43</v>
      </c>
      <c r="L503" t="s">
        <v>121</v>
      </c>
      <c r="M503" s="1">
        <v>0.4236111111111111</v>
      </c>
      <c r="N503" t="s">
        <v>155</v>
      </c>
      <c r="O503" s="1">
        <v>0.44166666666666665</v>
      </c>
      <c r="P503" t="s">
        <v>277</v>
      </c>
      <c r="Q503">
        <v>7119</v>
      </c>
      <c r="R503">
        <v>12</v>
      </c>
      <c r="S503" t="s">
        <v>274</v>
      </c>
    </row>
    <row r="504" spans="1:19" x14ac:dyDescent="0.2">
      <c r="A504" t="s">
        <v>20</v>
      </c>
      <c r="B504" t="s">
        <v>153</v>
      </c>
      <c r="C504" t="s">
        <v>18</v>
      </c>
      <c r="D504" s="15">
        <v>45664</v>
      </c>
      <c r="E504" s="15">
        <v>45711</v>
      </c>
      <c r="G504" t="s">
        <v>119</v>
      </c>
      <c r="H504">
        <v>12.888999999999999</v>
      </c>
      <c r="I504">
        <v>15</v>
      </c>
      <c r="J504">
        <v>2</v>
      </c>
      <c r="K504" t="s">
        <v>43</v>
      </c>
      <c r="L504" t="s">
        <v>104</v>
      </c>
      <c r="M504" s="1">
        <v>0.44444444444444442</v>
      </c>
      <c r="N504" t="s">
        <v>138</v>
      </c>
      <c r="O504" s="1">
        <v>0.46250000000000002</v>
      </c>
      <c r="P504" t="s">
        <v>277</v>
      </c>
      <c r="Q504">
        <v>7119</v>
      </c>
      <c r="R504">
        <v>12</v>
      </c>
      <c r="S504" t="s">
        <v>274</v>
      </c>
    </row>
    <row r="505" spans="1:19" x14ac:dyDescent="0.2">
      <c r="A505" t="s">
        <v>20</v>
      </c>
      <c r="B505" t="s">
        <v>153</v>
      </c>
      <c r="C505" t="s">
        <v>18</v>
      </c>
      <c r="D505" s="15">
        <v>45664</v>
      </c>
      <c r="E505" s="15">
        <v>45711</v>
      </c>
      <c r="G505" t="s">
        <v>119</v>
      </c>
      <c r="H505">
        <v>16.280999999999999</v>
      </c>
      <c r="I505">
        <v>15</v>
      </c>
      <c r="J505">
        <v>1</v>
      </c>
      <c r="K505" t="s">
        <v>43</v>
      </c>
      <c r="L505" t="s">
        <v>138</v>
      </c>
      <c r="M505" s="1">
        <v>0.46527777777777779</v>
      </c>
      <c r="N505" t="s">
        <v>19</v>
      </c>
      <c r="O505" s="1">
        <v>0.48958333333333331</v>
      </c>
      <c r="P505" t="s">
        <v>277</v>
      </c>
      <c r="Q505">
        <v>7119</v>
      </c>
      <c r="R505">
        <v>12</v>
      </c>
      <c r="S505" t="s">
        <v>274</v>
      </c>
    </row>
    <row r="506" spans="1:19" x14ac:dyDescent="0.2">
      <c r="A506" t="s">
        <v>20</v>
      </c>
      <c r="B506" t="s">
        <v>153</v>
      </c>
      <c r="C506" t="s">
        <v>18</v>
      </c>
      <c r="D506" s="15">
        <v>45664</v>
      </c>
      <c r="E506" s="15">
        <v>45711</v>
      </c>
      <c r="G506" t="s">
        <v>119</v>
      </c>
      <c r="H506">
        <v>9.923</v>
      </c>
      <c r="I506">
        <v>3</v>
      </c>
      <c r="J506">
        <v>2</v>
      </c>
      <c r="K506" t="s">
        <v>43</v>
      </c>
      <c r="L506" t="s">
        <v>154</v>
      </c>
      <c r="M506" s="1">
        <v>0.48958333333333331</v>
      </c>
      <c r="N506" t="s">
        <v>121</v>
      </c>
      <c r="O506" s="1">
        <v>0.50694444444444442</v>
      </c>
      <c r="P506" t="s">
        <v>277</v>
      </c>
      <c r="Q506">
        <v>7110</v>
      </c>
      <c r="R506">
        <v>12</v>
      </c>
      <c r="S506" t="s">
        <v>274</v>
      </c>
    </row>
    <row r="507" spans="1:19" x14ac:dyDescent="0.2">
      <c r="A507" t="s">
        <v>20</v>
      </c>
      <c r="B507" t="s">
        <v>153</v>
      </c>
      <c r="C507" t="s">
        <v>18</v>
      </c>
      <c r="D507" s="15">
        <v>45664</v>
      </c>
      <c r="E507" s="15">
        <v>45711</v>
      </c>
      <c r="G507" t="s">
        <v>119</v>
      </c>
      <c r="H507">
        <v>9.8849999999999998</v>
      </c>
      <c r="I507">
        <v>3</v>
      </c>
      <c r="J507">
        <v>1</v>
      </c>
      <c r="K507" t="s">
        <v>43</v>
      </c>
      <c r="L507" t="s">
        <v>121</v>
      </c>
      <c r="M507" s="1">
        <v>0.50694444444444442</v>
      </c>
      <c r="N507" t="s">
        <v>155</v>
      </c>
      <c r="O507" s="1">
        <v>0.52500000000000002</v>
      </c>
      <c r="P507" t="s">
        <v>277</v>
      </c>
      <c r="Q507">
        <v>7110</v>
      </c>
      <c r="R507">
        <v>12</v>
      </c>
      <c r="S507" t="s">
        <v>274</v>
      </c>
    </row>
    <row r="508" spans="1:19" x14ac:dyDescent="0.2">
      <c r="A508" t="s">
        <v>20</v>
      </c>
      <c r="B508" t="s">
        <v>153</v>
      </c>
      <c r="C508" t="s">
        <v>18</v>
      </c>
      <c r="D508" s="15">
        <v>45664</v>
      </c>
      <c r="E508" s="15">
        <v>45711</v>
      </c>
      <c r="G508" t="s">
        <v>119</v>
      </c>
      <c r="H508">
        <v>12.888999999999999</v>
      </c>
      <c r="I508">
        <v>15</v>
      </c>
      <c r="J508">
        <v>2</v>
      </c>
      <c r="K508" t="s">
        <v>43</v>
      </c>
      <c r="L508" t="s">
        <v>104</v>
      </c>
      <c r="M508" s="1">
        <v>0.52777777777777779</v>
      </c>
      <c r="N508" t="s">
        <v>138</v>
      </c>
      <c r="O508" s="1">
        <v>0.54583333333333328</v>
      </c>
      <c r="P508" t="s">
        <v>277</v>
      </c>
      <c r="Q508">
        <v>7110</v>
      </c>
      <c r="R508">
        <v>12</v>
      </c>
      <c r="S508" t="s">
        <v>274</v>
      </c>
    </row>
    <row r="509" spans="1:19" x14ac:dyDescent="0.2">
      <c r="A509" t="s">
        <v>20</v>
      </c>
      <c r="B509" t="s">
        <v>153</v>
      </c>
      <c r="C509" t="s">
        <v>18</v>
      </c>
      <c r="D509" s="15">
        <v>45664</v>
      </c>
      <c r="E509" s="15">
        <v>45711</v>
      </c>
      <c r="G509" t="s">
        <v>119</v>
      </c>
      <c r="H509">
        <v>10.826000000000001</v>
      </c>
      <c r="I509">
        <v>15</v>
      </c>
      <c r="J509">
        <v>1</v>
      </c>
      <c r="K509" t="s">
        <v>43</v>
      </c>
      <c r="L509" t="s">
        <v>138</v>
      </c>
      <c r="M509" s="1">
        <v>0.54861111111111116</v>
      </c>
      <c r="N509" t="s">
        <v>19</v>
      </c>
      <c r="O509" s="1">
        <v>0.56597222222222221</v>
      </c>
      <c r="P509" t="s">
        <v>277</v>
      </c>
      <c r="Q509">
        <v>7110</v>
      </c>
      <c r="R509">
        <v>12</v>
      </c>
      <c r="S509" t="s">
        <v>274</v>
      </c>
    </row>
    <row r="510" spans="1:19" x14ac:dyDescent="0.2">
      <c r="A510" t="s">
        <v>20</v>
      </c>
      <c r="B510" t="s">
        <v>153</v>
      </c>
      <c r="C510" t="s">
        <v>18</v>
      </c>
      <c r="D510" s="15">
        <v>45664</v>
      </c>
      <c r="E510" s="15">
        <v>45711</v>
      </c>
      <c r="G510" t="s">
        <v>119</v>
      </c>
      <c r="H510">
        <v>9.923</v>
      </c>
      <c r="I510">
        <v>3</v>
      </c>
      <c r="J510">
        <v>2</v>
      </c>
      <c r="K510" t="s">
        <v>43</v>
      </c>
      <c r="L510" t="s">
        <v>154</v>
      </c>
      <c r="M510" s="1">
        <v>0.57291666666666663</v>
      </c>
      <c r="N510" t="s">
        <v>121</v>
      </c>
      <c r="O510" s="1">
        <v>0.59027777777777779</v>
      </c>
      <c r="P510" t="s">
        <v>277</v>
      </c>
      <c r="Q510">
        <v>7110</v>
      </c>
      <c r="R510">
        <v>12</v>
      </c>
      <c r="S510" t="s">
        <v>274</v>
      </c>
    </row>
    <row r="511" spans="1:19" x14ac:dyDescent="0.2">
      <c r="A511" t="s">
        <v>20</v>
      </c>
      <c r="B511" t="s">
        <v>153</v>
      </c>
      <c r="C511" t="s">
        <v>18</v>
      </c>
      <c r="D511" s="15">
        <v>45664</v>
      </c>
      <c r="E511" s="15">
        <v>45711</v>
      </c>
      <c r="G511" t="s">
        <v>119</v>
      </c>
      <c r="H511">
        <v>9.8849999999999998</v>
      </c>
      <c r="I511">
        <v>3</v>
      </c>
      <c r="J511">
        <v>1</v>
      </c>
      <c r="K511" t="s">
        <v>43</v>
      </c>
      <c r="L511" t="s">
        <v>121</v>
      </c>
      <c r="M511" s="1">
        <v>0.59027777777777779</v>
      </c>
      <c r="N511" t="s">
        <v>155</v>
      </c>
      <c r="O511" s="1">
        <v>0.60833333333333328</v>
      </c>
      <c r="P511" t="s">
        <v>277</v>
      </c>
      <c r="Q511">
        <v>7110</v>
      </c>
      <c r="R511">
        <v>12</v>
      </c>
      <c r="S511" t="s">
        <v>274</v>
      </c>
    </row>
    <row r="512" spans="1:19" x14ac:dyDescent="0.2">
      <c r="A512" t="s">
        <v>20</v>
      </c>
      <c r="B512" t="s">
        <v>153</v>
      </c>
      <c r="C512" t="s">
        <v>18</v>
      </c>
      <c r="D512" s="15">
        <v>45664</v>
      </c>
      <c r="E512" s="15">
        <v>45711</v>
      </c>
      <c r="H512">
        <v>2.9</v>
      </c>
      <c r="K512" t="s">
        <v>43</v>
      </c>
      <c r="L512" t="s">
        <v>155</v>
      </c>
      <c r="M512" s="1">
        <v>0.60833333333333328</v>
      </c>
      <c r="N512" t="s">
        <v>130</v>
      </c>
      <c r="O512" s="1">
        <v>0.6118055555555556</v>
      </c>
      <c r="P512" t="s">
        <v>277</v>
      </c>
      <c r="Q512">
        <v>7110</v>
      </c>
      <c r="S512" t="s">
        <v>274</v>
      </c>
    </row>
    <row r="513" spans="1:19" x14ac:dyDescent="0.2">
      <c r="A513" t="s">
        <v>20</v>
      </c>
      <c r="B513" t="s">
        <v>153</v>
      </c>
      <c r="C513" t="s">
        <v>18</v>
      </c>
      <c r="D513" s="15">
        <v>45664</v>
      </c>
      <c r="E513" s="15">
        <v>45711</v>
      </c>
      <c r="G513" t="s">
        <v>129</v>
      </c>
      <c r="H513">
        <v>24.946999999999999</v>
      </c>
      <c r="I513">
        <v>21</v>
      </c>
      <c r="J513">
        <v>2</v>
      </c>
      <c r="K513" t="s">
        <v>43</v>
      </c>
      <c r="L513" t="s">
        <v>130</v>
      </c>
      <c r="M513" s="1">
        <v>0.61458333333333337</v>
      </c>
      <c r="N513" t="s">
        <v>128</v>
      </c>
      <c r="O513" s="1">
        <v>0.64583333333333337</v>
      </c>
      <c r="P513" t="s">
        <v>277</v>
      </c>
      <c r="Q513">
        <v>7110</v>
      </c>
      <c r="R513">
        <v>12</v>
      </c>
      <c r="S513" t="s">
        <v>274</v>
      </c>
    </row>
    <row r="514" spans="1:19" x14ac:dyDescent="0.2">
      <c r="A514" t="s">
        <v>20</v>
      </c>
      <c r="B514" t="s">
        <v>153</v>
      </c>
      <c r="C514" t="s">
        <v>18</v>
      </c>
      <c r="D514" s="15">
        <v>45664</v>
      </c>
      <c r="E514" s="15">
        <v>45711</v>
      </c>
      <c r="G514" t="s">
        <v>129</v>
      </c>
      <c r="H514">
        <v>24.242999999999999</v>
      </c>
      <c r="I514">
        <v>21</v>
      </c>
      <c r="J514">
        <v>1</v>
      </c>
      <c r="K514" t="s">
        <v>43</v>
      </c>
      <c r="L514" t="s">
        <v>128</v>
      </c>
      <c r="M514" s="1">
        <v>0.64583333333333337</v>
      </c>
      <c r="N514" t="s">
        <v>130</v>
      </c>
      <c r="O514" s="1">
        <v>0.6743055555555556</v>
      </c>
      <c r="P514" t="s">
        <v>277</v>
      </c>
      <c r="Q514">
        <v>7110</v>
      </c>
      <c r="R514">
        <v>12</v>
      </c>
      <c r="S514" t="s">
        <v>274</v>
      </c>
    </row>
    <row r="515" spans="1:19" x14ac:dyDescent="0.2">
      <c r="A515" t="s">
        <v>20</v>
      </c>
      <c r="B515" t="s">
        <v>153</v>
      </c>
      <c r="C515" t="s">
        <v>18</v>
      </c>
      <c r="D515" s="15">
        <v>45664</v>
      </c>
      <c r="E515" s="15">
        <v>45711</v>
      </c>
      <c r="H515">
        <v>4.7</v>
      </c>
      <c r="K515" t="s">
        <v>43</v>
      </c>
      <c r="L515" t="s">
        <v>130</v>
      </c>
      <c r="M515" s="1">
        <v>0.6743055555555556</v>
      </c>
      <c r="N515" t="s">
        <v>23</v>
      </c>
      <c r="O515" s="1">
        <v>0.68125000000000002</v>
      </c>
      <c r="P515" t="s">
        <v>277</v>
      </c>
      <c r="Q515">
        <v>7110</v>
      </c>
      <c r="S515" t="s">
        <v>274</v>
      </c>
    </row>
    <row r="516" spans="1:19" x14ac:dyDescent="0.2">
      <c r="A516" t="s">
        <v>20</v>
      </c>
      <c r="B516" t="s">
        <v>153</v>
      </c>
      <c r="C516" t="s">
        <v>18</v>
      </c>
      <c r="D516" s="15">
        <v>45664</v>
      </c>
      <c r="E516" s="15">
        <v>45711</v>
      </c>
      <c r="H516">
        <v>5.9</v>
      </c>
      <c r="K516" t="s">
        <v>43</v>
      </c>
      <c r="L516" t="s">
        <v>23</v>
      </c>
      <c r="M516" s="1">
        <v>0.77430555555555558</v>
      </c>
      <c r="N516" t="s">
        <v>154</v>
      </c>
      <c r="O516" s="1">
        <v>0.78125</v>
      </c>
      <c r="P516" t="s">
        <v>277</v>
      </c>
      <c r="Q516">
        <v>7208</v>
      </c>
      <c r="S516" t="s">
        <v>274</v>
      </c>
    </row>
    <row r="517" spans="1:19" x14ac:dyDescent="0.2">
      <c r="A517" t="s">
        <v>20</v>
      </c>
      <c r="B517" t="s">
        <v>153</v>
      </c>
      <c r="C517" t="s">
        <v>18</v>
      </c>
      <c r="D517" s="15">
        <v>45664</v>
      </c>
      <c r="E517" s="15">
        <v>45711</v>
      </c>
      <c r="G517" t="s">
        <v>119</v>
      </c>
      <c r="H517">
        <v>9.923</v>
      </c>
      <c r="I517">
        <v>3</v>
      </c>
      <c r="J517">
        <v>2</v>
      </c>
      <c r="K517" t="s">
        <v>43</v>
      </c>
      <c r="L517" t="s">
        <v>154</v>
      </c>
      <c r="M517" s="1">
        <v>0.78125</v>
      </c>
      <c r="N517" t="s">
        <v>121</v>
      </c>
      <c r="O517" s="1">
        <v>0.79861111111111116</v>
      </c>
      <c r="P517" t="s">
        <v>277</v>
      </c>
      <c r="Q517">
        <v>7208</v>
      </c>
      <c r="R517">
        <v>12</v>
      </c>
      <c r="S517" t="s">
        <v>274</v>
      </c>
    </row>
    <row r="518" spans="1:19" x14ac:dyDescent="0.2">
      <c r="A518" t="s">
        <v>20</v>
      </c>
      <c r="B518" t="s">
        <v>153</v>
      </c>
      <c r="C518" t="s">
        <v>18</v>
      </c>
      <c r="D518" s="15">
        <v>45664</v>
      </c>
      <c r="E518" s="15">
        <v>45711</v>
      </c>
      <c r="G518" t="s">
        <v>119</v>
      </c>
      <c r="H518">
        <v>9.8849999999999998</v>
      </c>
      <c r="I518">
        <v>3</v>
      </c>
      <c r="J518">
        <v>1</v>
      </c>
      <c r="K518" t="s">
        <v>43</v>
      </c>
      <c r="L518" t="s">
        <v>121</v>
      </c>
      <c r="M518" s="1">
        <v>0.79861111111111116</v>
      </c>
      <c r="N518" t="s">
        <v>155</v>
      </c>
      <c r="O518" s="1">
        <v>0.81666666666666665</v>
      </c>
      <c r="P518" t="s">
        <v>277</v>
      </c>
      <c r="Q518">
        <v>7208</v>
      </c>
      <c r="R518">
        <v>12</v>
      </c>
      <c r="S518" t="s">
        <v>274</v>
      </c>
    </row>
    <row r="519" spans="1:19" x14ac:dyDescent="0.2">
      <c r="A519" t="s">
        <v>20</v>
      </c>
      <c r="B519" t="s">
        <v>153</v>
      </c>
      <c r="C519" t="s">
        <v>18</v>
      </c>
      <c r="D519" s="15">
        <v>45664</v>
      </c>
      <c r="E519" s="15">
        <v>45711</v>
      </c>
      <c r="G519" t="s">
        <v>119</v>
      </c>
      <c r="H519">
        <v>12.888999999999999</v>
      </c>
      <c r="I519">
        <v>15</v>
      </c>
      <c r="J519">
        <v>2</v>
      </c>
      <c r="K519" t="s">
        <v>43</v>
      </c>
      <c r="L519" t="s">
        <v>104</v>
      </c>
      <c r="M519" s="1">
        <v>0.81944444444444442</v>
      </c>
      <c r="N519" t="s">
        <v>138</v>
      </c>
      <c r="O519" s="1">
        <v>0.83750000000000002</v>
      </c>
      <c r="P519" t="s">
        <v>277</v>
      </c>
      <c r="Q519">
        <v>7208</v>
      </c>
      <c r="R519">
        <v>12</v>
      </c>
      <c r="S519" t="s">
        <v>274</v>
      </c>
    </row>
    <row r="520" spans="1:19" x14ac:dyDescent="0.2">
      <c r="A520" t="s">
        <v>20</v>
      </c>
      <c r="B520" t="s">
        <v>153</v>
      </c>
      <c r="C520" t="s">
        <v>18</v>
      </c>
      <c r="D520" s="15">
        <v>45664</v>
      </c>
      <c r="E520" s="15">
        <v>45711</v>
      </c>
      <c r="G520" t="s">
        <v>119</v>
      </c>
      <c r="H520">
        <v>10.826000000000001</v>
      </c>
      <c r="I520">
        <v>15</v>
      </c>
      <c r="J520">
        <v>1</v>
      </c>
      <c r="K520" t="s">
        <v>43</v>
      </c>
      <c r="L520" t="s">
        <v>138</v>
      </c>
      <c r="M520" s="1">
        <v>0.84027777777777779</v>
      </c>
      <c r="N520" t="s">
        <v>19</v>
      </c>
      <c r="O520" s="1">
        <v>0.85763888888888884</v>
      </c>
      <c r="P520" t="s">
        <v>277</v>
      </c>
      <c r="Q520">
        <v>7208</v>
      </c>
      <c r="R520">
        <v>12</v>
      </c>
      <c r="S520" t="s">
        <v>274</v>
      </c>
    </row>
    <row r="521" spans="1:19" x14ac:dyDescent="0.2">
      <c r="A521" t="s">
        <v>20</v>
      </c>
      <c r="B521" t="s">
        <v>153</v>
      </c>
      <c r="C521" t="s">
        <v>18</v>
      </c>
      <c r="D521" s="15">
        <v>45664</v>
      </c>
      <c r="E521" s="15">
        <v>45711</v>
      </c>
      <c r="G521" t="s">
        <v>119</v>
      </c>
      <c r="H521">
        <v>9.923</v>
      </c>
      <c r="I521">
        <v>3</v>
      </c>
      <c r="J521">
        <v>2</v>
      </c>
      <c r="K521" t="s">
        <v>43</v>
      </c>
      <c r="L521" t="s">
        <v>154</v>
      </c>
      <c r="M521" s="1">
        <v>0.86458333333333337</v>
      </c>
      <c r="N521" t="s">
        <v>121</v>
      </c>
      <c r="O521" s="1">
        <v>0.88194444444444442</v>
      </c>
      <c r="P521" t="s">
        <v>277</v>
      </c>
      <c r="Q521">
        <v>7208</v>
      </c>
      <c r="R521">
        <v>12</v>
      </c>
      <c r="S521" t="s">
        <v>274</v>
      </c>
    </row>
    <row r="522" spans="1:19" x14ac:dyDescent="0.2">
      <c r="A522" t="s">
        <v>20</v>
      </c>
      <c r="B522" t="s">
        <v>153</v>
      </c>
      <c r="C522" t="s">
        <v>18</v>
      </c>
      <c r="D522" s="15">
        <v>45664</v>
      </c>
      <c r="E522" s="15">
        <v>45711</v>
      </c>
      <c r="G522" t="s">
        <v>119</v>
      </c>
      <c r="H522">
        <v>13.227</v>
      </c>
      <c r="I522">
        <v>3</v>
      </c>
      <c r="J522">
        <v>1</v>
      </c>
      <c r="K522" t="s">
        <v>43</v>
      </c>
      <c r="L522" t="s">
        <v>121</v>
      </c>
      <c r="M522" s="1">
        <v>0.88194444444444442</v>
      </c>
      <c r="N522" t="s">
        <v>120</v>
      </c>
      <c r="O522" s="1">
        <v>0.90277777777777779</v>
      </c>
      <c r="P522" t="s">
        <v>277</v>
      </c>
      <c r="Q522">
        <v>7208</v>
      </c>
      <c r="R522">
        <v>12</v>
      </c>
      <c r="S522" t="s">
        <v>274</v>
      </c>
    </row>
    <row r="523" spans="1:19" x14ac:dyDescent="0.2">
      <c r="A523" t="s">
        <v>20</v>
      </c>
      <c r="B523" t="s">
        <v>153</v>
      </c>
      <c r="C523" t="s">
        <v>18</v>
      </c>
      <c r="D523" s="15">
        <v>45664</v>
      </c>
      <c r="E523" s="15">
        <v>45711</v>
      </c>
      <c r="G523" t="s">
        <v>119</v>
      </c>
      <c r="H523">
        <v>13.336</v>
      </c>
      <c r="I523">
        <v>3</v>
      </c>
      <c r="J523">
        <v>2</v>
      </c>
      <c r="K523" t="s">
        <v>43</v>
      </c>
      <c r="L523" t="s">
        <v>120</v>
      </c>
      <c r="M523" s="1">
        <v>0.90277777777777779</v>
      </c>
      <c r="N523" t="s">
        <v>121</v>
      </c>
      <c r="O523" s="1">
        <v>0.92361111111111116</v>
      </c>
      <c r="P523" t="s">
        <v>277</v>
      </c>
      <c r="Q523">
        <v>7208</v>
      </c>
      <c r="R523">
        <v>12</v>
      </c>
      <c r="S523" t="s">
        <v>274</v>
      </c>
    </row>
    <row r="524" spans="1:19" x14ac:dyDescent="0.2">
      <c r="A524" t="s">
        <v>20</v>
      </c>
      <c r="B524" t="s">
        <v>153</v>
      </c>
      <c r="C524" t="s">
        <v>18</v>
      </c>
      <c r="D524" s="15">
        <v>45664</v>
      </c>
      <c r="E524" s="15">
        <v>45711</v>
      </c>
      <c r="G524" t="s">
        <v>119</v>
      </c>
      <c r="H524">
        <v>13.227</v>
      </c>
      <c r="I524">
        <v>3</v>
      </c>
      <c r="J524">
        <v>1</v>
      </c>
      <c r="K524" t="s">
        <v>43</v>
      </c>
      <c r="L524" t="s">
        <v>121</v>
      </c>
      <c r="M524" s="1">
        <v>0.92361111111111116</v>
      </c>
      <c r="N524" t="s">
        <v>120</v>
      </c>
      <c r="O524" s="1">
        <v>0.94444444444444442</v>
      </c>
      <c r="P524" t="s">
        <v>277</v>
      </c>
      <c r="Q524">
        <v>7208</v>
      </c>
      <c r="R524">
        <v>12</v>
      </c>
      <c r="S524" t="s">
        <v>274</v>
      </c>
    </row>
    <row r="525" spans="1:19" x14ac:dyDescent="0.2">
      <c r="A525" t="s">
        <v>20</v>
      </c>
      <c r="B525" t="s">
        <v>153</v>
      </c>
      <c r="C525" t="s">
        <v>18</v>
      </c>
      <c r="D525" s="15">
        <v>45664</v>
      </c>
      <c r="E525" s="15">
        <v>45711</v>
      </c>
      <c r="G525" t="s">
        <v>119</v>
      </c>
      <c r="H525">
        <v>13.336</v>
      </c>
      <c r="I525">
        <v>3</v>
      </c>
      <c r="J525">
        <v>2</v>
      </c>
      <c r="K525" t="s">
        <v>43</v>
      </c>
      <c r="L525" t="s">
        <v>120</v>
      </c>
      <c r="M525" s="1">
        <v>0.94444444444444442</v>
      </c>
      <c r="N525" t="s">
        <v>121</v>
      </c>
      <c r="O525" s="1">
        <v>0.96527777777777779</v>
      </c>
      <c r="P525" t="s">
        <v>277</v>
      </c>
      <c r="Q525" t="s">
        <v>156</v>
      </c>
      <c r="R525">
        <v>12</v>
      </c>
      <c r="S525" t="s">
        <v>274</v>
      </c>
    </row>
    <row r="526" spans="1:19" x14ac:dyDescent="0.2">
      <c r="A526" t="s">
        <v>20</v>
      </c>
      <c r="B526" t="s">
        <v>153</v>
      </c>
      <c r="C526" t="s">
        <v>18</v>
      </c>
      <c r="D526" s="15">
        <v>45664</v>
      </c>
      <c r="E526" s="15">
        <v>45711</v>
      </c>
      <c r="G526" t="s">
        <v>119</v>
      </c>
      <c r="H526">
        <v>9.8849999999999998</v>
      </c>
      <c r="I526">
        <v>3</v>
      </c>
      <c r="J526">
        <v>1</v>
      </c>
      <c r="K526" t="s">
        <v>43</v>
      </c>
      <c r="L526" t="s">
        <v>121</v>
      </c>
      <c r="M526" s="1">
        <v>0.96527777777777779</v>
      </c>
      <c r="N526" t="s">
        <v>155</v>
      </c>
      <c r="O526" s="1">
        <v>0.98333333333333328</v>
      </c>
      <c r="P526" t="s">
        <v>277</v>
      </c>
      <c r="Q526">
        <v>7225</v>
      </c>
      <c r="R526">
        <v>12</v>
      </c>
      <c r="S526" t="s">
        <v>274</v>
      </c>
    </row>
    <row r="527" spans="1:19" x14ac:dyDescent="0.2">
      <c r="A527" t="s">
        <v>20</v>
      </c>
      <c r="B527" t="s">
        <v>153</v>
      </c>
      <c r="C527" t="s">
        <v>18</v>
      </c>
      <c r="D527" s="15">
        <v>45664</v>
      </c>
      <c r="E527" s="15">
        <v>45711</v>
      </c>
      <c r="H527">
        <v>2.9</v>
      </c>
      <c r="K527" t="s">
        <v>43</v>
      </c>
      <c r="L527" t="s">
        <v>155</v>
      </c>
      <c r="M527" s="1">
        <v>0.98333333333333328</v>
      </c>
      <c r="N527" t="s">
        <v>130</v>
      </c>
      <c r="O527" s="1">
        <v>0.9868055555555556</v>
      </c>
      <c r="P527" t="s">
        <v>277</v>
      </c>
      <c r="Q527">
        <v>7225</v>
      </c>
      <c r="S527" t="s">
        <v>274</v>
      </c>
    </row>
    <row r="528" spans="1:19" x14ac:dyDescent="0.2">
      <c r="A528" t="s">
        <v>20</v>
      </c>
      <c r="B528" t="s">
        <v>153</v>
      </c>
      <c r="C528" t="s">
        <v>18</v>
      </c>
      <c r="D528" s="15">
        <v>45664</v>
      </c>
      <c r="E528" s="15">
        <v>45711</v>
      </c>
      <c r="G528" t="s">
        <v>129</v>
      </c>
      <c r="H528">
        <v>33.484000000000002</v>
      </c>
      <c r="I528">
        <v>21</v>
      </c>
      <c r="J528">
        <v>2</v>
      </c>
      <c r="K528" t="s">
        <v>43</v>
      </c>
      <c r="L528" t="s">
        <v>130</v>
      </c>
      <c r="M528" s="2">
        <v>1</v>
      </c>
      <c r="N528" t="s">
        <v>136</v>
      </c>
      <c r="O528" s="2">
        <v>1.038888888888889</v>
      </c>
      <c r="P528" t="s">
        <v>277</v>
      </c>
      <c r="Q528">
        <v>7225</v>
      </c>
      <c r="R528">
        <v>12</v>
      </c>
      <c r="S528" t="s">
        <v>274</v>
      </c>
    </row>
    <row r="529" spans="1:19" x14ac:dyDescent="0.2">
      <c r="A529" t="s">
        <v>20</v>
      </c>
      <c r="B529" t="s">
        <v>153</v>
      </c>
      <c r="C529" t="s">
        <v>18</v>
      </c>
      <c r="D529" s="15">
        <v>45664</v>
      </c>
      <c r="E529" s="15">
        <v>45711</v>
      </c>
      <c r="G529" t="s">
        <v>129</v>
      </c>
      <c r="H529">
        <v>16.059000000000001</v>
      </c>
      <c r="I529" t="s">
        <v>135</v>
      </c>
      <c r="J529">
        <v>1</v>
      </c>
      <c r="K529" t="s">
        <v>43</v>
      </c>
      <c r="L529" t="s">
        <v>136</v>
      </c>
      <c r="M529" s="2">
        <v>1.0416666666666667</v>
      </c>
      <c r="N529" t="s">
        <v>19</v>
      </c>
      <c r="O529" s="2">
        <v>1.0583333333333333</v>
      </c>
      <c r="P529" t="s">
        <v>277</v>
      </c>
      <c r="Q529">
        <v>7225</v>
      </c>
      <c r="R529">
        <v>12</v>
      </c>
      <c r="S529" t="s">
        <v>274</v>
      </c>
    </row>
    <row r="530" spans="1:19" x14ac:dyDescent="0.2">
      <c r="A530" t="s">
        <v>20</v>
      </c>
      <c r="B530" t="s">
        <v>153</v>
      </c>
      <c r="C530" t="s">
        <v>18</v>
      </c>
      <c r="D530" s="15">
        <v>45664</v>
      </c>
      <c r="E530" s="15">
        <v>45711</v>
      </c>
      <c r="H530">
        <v>5.9</v>
      </c>
      <c r="K530" t="s">
        <v>43</v>
      </c>
      <c r="L530" t="s">
        <v>19</v>
      </c>
      <c r="M530" s="2">
        <v>1.0583333333333333</v>
      </c>
      <c r="N530" t="s">
        <v>23</v>
      </c>
      <c r="O530" s="2">
        <v>1.0652777777777778</v>
      </c>
      <c r="P530" t="s">
        <v>277</v>
      </c>
      <c r="Q530">
        <v>7225</v>
      </c>
      <c r="S530" t="s">
        <v>249</v>
      </c>
    </row>
    <row r="531" spans="1:19" x14ac:dyDescent="0.2">
      <c r="A531" t="s">
        <v>20</v>
      </c>
      <c r="B531" t="s">
        <v>157</v>
      </c>
      <c r="C531" t="s">
        <v>18</v>
      </c>
      <c r="D531" s="15">
        <v>45664</v>
      </c>
      <c r="E531" s="15">
        <v>45711</v>
      </c>
      <c r="H531">
        <v>2.8</v>
      </c>
      <c r="K531" t="s">
        <v>43</v>
      </c>
      <c r="L531" t="s">
        <v>23</v>
      </c>
      <c r="M531" s="1">
        <v>0.38194444444444442</v>
      </c>
      <c r="N531" t="s">
        <v>144</v>
      </c>
      <c r="O531" s="1">
        <v>0.3888888888888889</v>
      </c>
      <c r="P531" t="s">
        <v>277</v>
      </c>
      <c r="Q531">
        <v>7112</v>
      </c>
      <c r="S531" t="s">
        <v>242</v>
      </c>
    </row>
    <row r="532" spans="1:19" x14ac:dyDescent="0.2">
      <c r="A532" t="s">
        <v>20</v>
      </c>
      <c r="B532" t="s">
        <v>157</v>
      </c>
      <c r="C532" t="s">
        <v>18</v>
      </c>
      <c r="D532" s="15">
        <v>45664</v>
      </c>
      <c r="E532" s="15">
        <v>45711</v>
      </c>
      <c r="G532" t="s">
        <v>119</v>
      </c>
      <c r="H532">
        <v>15.7</v>
      </c>
      <c r="I532">
        <v>20</v>
      </c>
      <c r="J532">
        <v>1</v>
      </c>
      <c r="K532" t="s">
        <v>43</v>
      </c>
      <c r="L532" t="s">
        <v>144</v>
      </c>
      <c r="M532" s="1">
        <v>0.3888888888888889</v>
      </c>
      <c r="N532" t="s">
        <v>145</v>
      </c>
      <c r="O532" s="1">
        <v>0.41458333333333336</v>
      </c>
      <c r="P532" t="s">
        <v>277</v>
      </c>
      <c r="Q532">
        <v>7112</v>
      </c>
      <c r="R532">
        <v>12</v>
      </c>
      <c r="S532" t="s">
        <v>274</v>
      </c>
    </row>
    <row r="533" spans="1:19" x14ac:dyDescent="0.2">
      <c r="A533" t="s">
        <v>20</v>
      </c>
      <c r="B533" t="s">
        <v>157</v>
      </c>
      <c r="C533" t="s">
        <v>18</v>
      </c>
      <c r="D533" s="15">
        <v>45664</v>
      </c>
      <c r="E533" s="15">
        <v>45711</v>
      </c>
      <c r="G533" t="s">
        <v>119</v>
      </c>
      <c r="H533">
        <v>15.654</v>
      </c>
      <c r="I533">
        <v>20</v>
      </c>
      <c r="J533">
        <v>2</v>
      </c>
      <c r="K533" t="s">
        <v>43</v>
      </c>
      <c r="L533" t="s">
        <v>145</v>
      </c>
      <c r="M533" s="1">
        <v>0.43055555555555558</v>
      </c>
      <c r="N533" t="s">
        <v>144</v>
      </c>
      <c r="O533" s="1">
        <v>0.45833333333333331</v>
      </c>
      <c r="P533" t="s">
        <v>277</v>
      </c>
      <c r="Q533">
        <v>7112</v>
      </c>
      <c r="R533">
        <v>12</v>
      </c>
      <c r="S533" t="s">
        <v>274</v>
      </c>
    </row>
    <row r="534" spans="1:19" x14ac:dyDescent="0.2">
      <c r="A534" t="s">
        <v>20</v>
      </c>
      <c r="B534" t="s">
        <v>157</v>
      </c>
      <c r="C534" t="s">
        <v>18</v>
      </c>
      <c r="D534" s="15">
        <v>45664</v>
      </c>
      <c r="E534" s="15">
        <v>45711</v>
      </c>
      <c r="G534" t="s">
        <v>119</v>
      </c>
      <c r="H534">
        <v>15.7</v>
      </c>
      <c r="I534">
        <v>20</v>
      </c>
      <c r="J534">
        <v>1</v>
      </c>
      <c r="K534" t="s">
        <v>43</v>
      </c>
      <c r="L534" t="s">
        <v>144</v>
      </c>
      <c r="M534" s="1">
        <v>0.47222222222222221</v>
      </c>
      <c r="N534" t="s">
        <v>145</v>
      </c>
      <c r="O534" s="1">
        <v>0.5</v>
      </c>
      <c r="P534" t="s">
        <v>277</v>
      </c>
      <c r="Q534">
        <v>7112</v>
      </c>
      <c r="R534">
        <v>12</v>
      </c>
      <c r="S534" t="s">
        <v>274</v>
      </c>
    </row>
    <row r="535" spans="1:19" x14ac:dyDescent="0.2">
      <c r="A535" t="s">
        <v>20</v>
      </c>
      <c r="B535" t="s">
        <v>157</v>
      </c>
      <c r="C535" t="s">
        <v>18</v>
      </c>
      <c r="D535" s="15">
        <v>45664</v>
      </c>
      <c r="E535" s="15">
        <v>45711</v>
      </c>
      <c r="G535" t="s">
        <v>119</v>
      </c>
      <c r="H535">
        <v>15.654</v>
      </c>
      <c r="I535">
        <v>20</v>
      </c>
      <c r="J535">
        <v>2</v>
      </c>
      <c r="K535" t="s">
        <v>43</v>
      </c>
      <c r="L535" t="s">
        <v>145</v>
      </c>
      <c r="M535" s="1">
        <v>0.51388888888888884</v>
      </c>
      <c r="N535" t="s">
        <v>144</v>
      </c>
      <c r="O535" s="1">
        <v>0.54166666666666663</v>
      </c>
      <c r="P535" t="s">
        <v>277</v>
      </c>
      <c r="Q535">
        <v>7112</v>
      </c>
      <c r="R535">
        <v>12</v>
      </c>
      <c r="S535" t="s">
        <v>274</v>
      </c>
    </row>
    <row r="536" spans="1:19" x14ac:dyDescent="0.2">
      <c r="A536" t="s">
        <v>20</v>
      </c>
      <c r="B536" t="s">
        <v>157</v>
      </c>
      <c r="C536" t="s">
        <v>18</v>
      </c>
      <c r="D536" s="15">
        <v>45664</v>
      </c>
      <c r="E536" s="15">
        <v>45711</v>
      </c>
      <c r="H536">
        <v>2.8</v>
      </c>
      <c r="K536" t="s">
        <v>43</v>
      </c>
      <c r="L536" t="s">
        <v>144</v>
      </c>
      <c r="M536" s="1">
        <v>0.54166666666666663</v>
      </c>
      <c r="N536" t="s">
        <v>23</v>
      </c>
      <c r="O536" s="1">
        <v>0.54583333333333328</v>
      </c>
      <c r="P536" t="s">
        <v>277</v>
      </c>
      <c r="Q536">
        <v>7112</v>
      </c>
      <c r="S536" t="s">
        <v>274</v>
      </c>
    </row>
    <row r="537" spans="1:19" x14ac:dyDescent="0.2">
      <c r="A537" t="s">
        <v>20</v>
      </c>
      <c r="B537" t="s">
        <v>157</v>
      </c>
      <c r="C537" t="s">
        <v>18</v>
      </c>
      <c r="D537" s="15">
        <v>45664</v>
      </c>
      <c r="E537" s="15">
        <v>45711</v>
      </c>
      <c r="H537">
        <v>2.8</v>
      </c>
      <c r="K537" t="s">
        <v>43</v>
      </c>
      <c r="L537" t="s">
        <v>23</v>
      </c>
      <c r="M537" s="1">
        <v>0.5493055555555556</v>
      </c>
      <c r="N537" t="s">
        <v>144</v>
      </c>
      <c r="O537" s="1">
        <v>0.55347222222222225</v>
      </c>
      <c r="P537" t="s">
        <v>277</v>
      </c>
      <c r="Q537">
        <v>7120</v>
      </c>
      <c r="S537" t="s">
        <v>274</v>
      </c>
    </row>
    <row r="538" spans="1:19" x14ac:dyDescent="0.2">
      <c r="A538" t="s">
        <v>20</v>
      </c>
      <c r="B538" t="s">
        <v>157</v>
      </c>
      <c r="C538" t="s">
        <v>18</v>
      </c>
      <c r="D538" s="15">
        <v>45664</v>
      </c>
      <c r="E538" s="15">
        <v>45711</v>
      </c>
      <c r="G538" t="s">
        <v>119</v>
      </c>
      <c r="H538">
        <v>15.7</v>
      </c>
      <c r="I538">
        <v>20</v>
      </c>
      <c r="J538">
        <v>1</v>
      </c>
      <c r="K538" t="s">
        <v>43</v>
      </c>
      <c r="L538" t="s">
        <v>144</v>
      </c>
      <c r="M538" s="1">
        <v>0.55555555555555558</v>
      </c>
      <c r="N538" t="s">
        <v>145</v>
      </c>
      <c r="O538" s="1">
        <v>0.58333333333333337</v>
      </c>
      <c r="P538" t="s">
        <v>277</v>
      </c>
      <c r="Q538">
        <v>7120</v>
      </c>
      <c r="R538">
        <v>12</v>
      </c>
      <c r="S538" t="s">
        <v>274</v>
      </c>
    </row>
    <row r="539" spans="1:19" x14ac:dyDescent="0.2">
      <c r="A539" t="s">
        <v>20</v>
      </c>
      <c r="B539" t="s">
        <v>157</v>
      </c>
      <c r="C539" t="s">
        <v>18</v>
      </c>
      <c r="D539" s="15">
        <v>45664</v>
      </c>
      <c r="E539" s="15">
        <v>45711</v>
      </c>
      <c r="G539" t="s">
        <v>119</v>
      </c>
      <c r="H539">
        <v>15.654</v>
      </c>
      <c r="I539">
        <v>20</v>
      </c>
      <c r="J539">
        <v>2</v>
      </c>
      <c r="K539" t="s">
        <v>43</v>
      </c>
      <c r="L539" t="s">
        <v>145</v>
      </c>
      <c r="M539" s="1">
        <v>0.59722222222222221</v>
      </c>
      <c r="N539" t="s">
        <v>144</v>
      </c>
      <c r="O539" s="1">
        <v>0.625</v>
      </c>
      <c r="P539" t="s">
        <v>277</v>
      </c>
      <c r="Q539">
        <v>7120</v>
      </c>
      <c r="R539">
        <v>12</v>
      </c>
      <c r="S539" t="s">
        <v>274</v>
      </c>
    </row>
    <row r="540" spans="1:19" x14ac:dyDescent="0.2">
      <c r="A540" t="s">
        <v>20</v>
      </c>
      <c r="B540" t="s">
        <v>157</v>
      </c>
      <c r="C540" t="s">
        <v>18</v>
      </c>
      <c r="D540" s="15">
        <v>45664</v>
      </c>
      <c r="E540" s="15">
        <v>45711</v>
      </c>
      <c r="G540" t="s">
        <v>119</v>
      </c>
      <c r="H540">
        <v>15.7</v>
      </c>
      <c r="I540">
        <v>20</v>
      </c>
      <c r="J540">
        <v>1</v>
      </c>
      <c r="K540" t="s">
        <v>43</v>
      </c>
      <c r="L540" t="s">
        <v>144</v>
      </c>
      <c r="M540" s="1">
        <v>0.63888888888888884</v>
      </c>
      <c r="N540" t="s">
        <v>145</v>
      </c>
      <c r="O540" s="1">
        <v>0.66666666666666663</v>
      </c>
      <c r="P540" t="s">
        <v>277</v>
      </c>
      <c r="Q540" t="s">
        <v>158</v>
      </c>
      <c r="R540">
        <v>12</v>
      </c>
      <c r="S540" t="s">
        <v>274</v>
      </c>
    </row>
    <row r="541" spans="1:19" x14ac:dyDescent="0.2">
      <c r="A541" t="s">
        <v>20</v>
      </c>
      <c r="B541" t="s">
        <v>157</v>
      </c>
      <c r="C541" t="s">
        <v>18</v>
      </c>
      <c r="D541" s="15">
        <v>45664</v>
      </c>
      <c r="E541" s="15">
        <v>45711</v>
      </c>
      <c r="G541" t="s">
        <v>119</v>
      </c>
      <c r="H541">
        <v>15.654</v>
      </c>
      <c r="I541">
        <v>20</v>
      </c>
      <c r="J541">
        <v>2</v>
      </c>
      <c r="K541" t="s">
        <v>43</v>
      </c>
      <c r="L541" t="s">
        <v>145</v>
      </c>
      <c r="M541" s="1">
        <v>0.68055555555555558</v>
      </c>
      <c r="N541" t="s">
        <v>144</v>
      </c>
      <c r="O541" s="1">
        <v>0.70833333333333337</v>
      </c>
      <c r="P541" t="s">
        <v>277</v>
      </c>
      <c r="Q541">
        <v>7129</v>
      </c>
      <c r="R541">
        <v>12</v>
      </c>
      <c r="S541" t="s">
        <v>274</v>
      </c>
    </row>
    <row r="542" spans="1:19" x14ac:dyDescent="0.2">
      <c r="A542" t="s">
        <v>20</v>
      </c>
      <c r="B542" t="s">
        <v>157</v>
      </c>
      <c r="C542" t="s">
        <v>18</v>
      </c>
      <c r="D542" s="15">
        <v>45664</v>
      </c>
      <c r="E542" s="15">
        <v>45711</v>
      </c>
      <c r="G542" t="s">
        <v>119</v>
      </c>
      <c r="H542">
        <v>15.7</v>
      </c>
      <c r="I542">
        <v>20</v>
      </c>
      <c r="J542">
        <v>1</v>
      </c>
      <c r="K542" t="s">
        <v>43</v>
      </c>
      <c r="L542" t="s">
        <v>144</v>
      </c>
      <c r="M542" s="1">
        <v>0.72222222222222221</v>
      </c>
      <c r="N542" t="s">
        <v>145</v>
      </c>
      <c r="O542" s="1">
        <v>0.75</v>
      </c>
      <c r="P542" t="s">
        <v>277</v>
      </c>
      <c r="Q542">
        <v>7129</v>
      </c>
      <c r="R542">
        <v>12</v>
      </c>
      <c r="S542" t="s">
        <v>274</v>
      </c>
    </row>
    <row r="543" spans="1:19" x14ac:dyDescent="0.2">
      <c r="A543" t="s">
        <v>20</v>
      </c>
      <c r="B543" t="s">
        <v>157</v>
      </c>
      <c r="C543" t="s">
        <v>18</v>
      </c>
      <c r="D543" s="15">
        <v>45664</v>
      </c>
      <c r="E543" s="15">
        <v>45711</v>
      </c>
      <c r="G543" t="s">
        <v>119</v>
      </c>
      <c r="H543">
        <v>15.654</v>
      </c>
      <c r="I543">
        <v>20</v>
      </c>
      <c r="J543">
        <v>2</v>
      </c>
      <c r="K543" t="s">
        <v>43</v>
      </c>
      <c r="L543" t="s">
        <v>145</v>
      </c>
      <c r="M543" s="1">
        <v>0.76388888888888884</v>
      </c>
      <c r="N543" t="s">
        <v>144</v>
      </c>
      <c r="O543" s="1">
        <v>0.79166666666666663</v>
      </c>
      <c r="P543" t="s">
        <v>277</v>
      </c>
      <c r="Q543">
        <v>7129</v>
      </c>
      <c r="R543">
        <v>12</v>
      </c>
      <c r="S543" t="s">
        <v>274</v>
      </c>
    </row>
    <row r="544" spans="1:19" x14ac:dyDescent="0.2">
      <c r="A544" t="s">
        <v>20</v>
      </c>
      <c r="B544" t="s">
        <v>157</v>
      </c>
      <c r="C544" t="s">
        <v>18</v>
      </c>
      <c r="D544" s="15">
        <v>45664</v>
      </c>
      <c r="E544" s="15">
        <v>45711</v>
      </c>
      <c r="G544" t="s">
        <v>119</v>
      </c>
      <c r="H544">
        <v>15.7</v>
      </c>
      <c r="I544">
        <v>20</v>
      </c>
      <c r="J544">
        <v>1</v>
      </c>
      <c r="K544" t="s">
        <v>43</v>
      </c>
      <c r="L544" t="s">
        <v>144</v>
      </c>
      <c r="M544" s="1">
        <v>0.80555555555555558</v>
      </c>
      <c r="N544" t="s">
        <v>145</v>
      </c>
      <c r="O544" s="1">
        <v>0.83333333333333337</v>
      </c>
      <c r="P544" t="s">
        <v>277</v>
      </c>
      <c r="Q544" t="s">
        <v>159</v>
      </c>
      <c r="R544">
        <v>12</v>
      </c>
      <c r="S544" t="s">
        <v>274</v>
      </c>
    </row>
    <row r="545" spans="1:19" x14ac:dyDescent="0.2">
      <c r="A545" t="s">
        <v>20</v>
      </c>
      <c r="B545" t="s">
        <v>157</v>
      </c>
      <c r="C545" t="s">
        <v>18</v>
      </c>
      <c r="D545" s="15">
        <v>45664</v>
      </c>
      <c r="E545" s="15">
        <v>45711</v>
      </c>
      <c r="G545" t="s">
        <v>119</v>
      </c>
      <c r="H545">
        <v>15.654</v>
      </c>
      <c r="I545">
        <v>20</v>
      </c>
      <c r="J545">
        <v>2</v>
      </c>
      <c r="K545" t="s">
        <v>43</v>
      </c>
      <c r="L545" t="s">
        <v>145</v>
      </c>
      <c r="M545" s="1">
        <v>0.84722222222222221</v>
      </c>
      <c r="N545" t="s">
        <v>144</v>
      </c>
      <c r="O545" s="1">
        <v>0.87361111111111112</v>
      </c>
      <c r="P545" t="s">
        <v>277</v>
      </c>
      <c r="Q545">
        <v>7224</v>
      </c>
      <c r="R545">
        <v>12</v>
      </c>
      <c r="S545" t="s">
        <v>274</v>
      </c>
    </row>
    <row r="546" spans="1:19" x14ac:dyDescent="0.2">
      <c r="A546" t="s">
        <v>20</v>
      </c>
      <c r="B546" t="s">
        <v>157</v>
      </c>
      <c r="C546" t="s">
        <v>18</v>
      </c>
      <c r="D546" s="15">
        <v>45664</v>
      </c>
      <c r="E546" s="15">
        <v>45711</v>
      </c>
      <c r="G546" t="s">
        <v>119</v>
      </c>
      <c r="H546">
        <v>15.7</v>
      </c>
      <c r="I546">
        <v>20</v>
      </c>
      <c r="J546">
        <v>1</v>
      </c>
      <c r="K546" t="s">
        <v>43</v>
      </c>
      <c r="L546" t="s">
        <v>144</v>
      </c>
      <c r="M546" s="1">
        <v>0.88888888888888884</v>
      </c>
      <c r="N546" t="s">
        <v>145</v>
      </c>
      <c r="O546" s="1">
        <v>0.91666666666666663</v>
      </c>
      <c r="P546" t="s">
        <v>277</v>
      </c>
      <c r="Q546">
        <v>7224</v>
      </c>
      <c r="R546">
        <v>12</v>
      </c>
      <c r="S546" t="s">
        <v>274</v>
      </c>
    </row>
    <row r="547" spans="1:19" x14ac:dyDescent="0.2">
      <c r="A547" t="s">
        <v>20</v>
      </c>
      <c r="B547" t="s">
        <v>157</v>
      </c>
      <c r="C547" t="s">
        <v>18</v>
      </c>
      <c r="D547" s="15">
        <v>45664</v>
      </c>
      <c r="E547" s="15">
        <v>45711</v>
      </c>
      <c r="G547" t="s">
        <v>119</v>
      </c>
      <c r="H547">
        <v>15.654</v>
      </c>
      <c r="I547">
        <v>20</v>
      </c>
      <c r="J547">
        <v>2</v>
      </c>
      <c r="K547" t="s">
        <v>43</v>
      </c>
      <c r="L547" t="s">
        <v>145</v>
      </c>
      <c r="M547" s="1">
        <v>0.93055555555555558</v>
      </c>
      <c r="N547" t="s">
        <v>144</v>
      </c>
      <c r="O547" s="1">
        <v>0.95694444444444449</v>
      </c>
      <c r="P547" t="s">
        <v>277</v>
      </c>
      <c r="Q547">
        <v>7224</v>
      </c>
      <c r="R547">
        <v>12</v>
      </c>
      <c r="S547" t="s">
        <v>274</v>
      </c>
    </row>
    <row r="548" spans="1:19" x14ac:dyDescent="0.2">
      <c r="A548" t="s">
        <v>20</v>
      </c>
      <c r="B548" t="s">
        <v>157</v>
      </c>
      <c r="C548" t="s">
        <v>18</v>
      </c>
      <c r="D548" s="15">
        <v>45664</v>
      </c>
      <c r="E548" s="15">
        <v>45711</v>
      </c>
      <c r="H548">
        <v>2.8</v>
      </c>
      <c r="K548" t="s">
        <v>43</v>
      </c>
      <c r="L548" t="s">
        <v>144</v>
      </c>
      <c r="M548" s="1">
        <v>0.95694444444444449</v>
      </c>
      <c r="N548" t="s">
        <v>23</v>
      </c>
      <c r="O548" s="1">
        <v>0.96111111111111114</v>
      </c>
      <c r="P548" t="s">
        <v>277</v>
      </c>
      <c r="Q548">
        <v>7224</v>
      </c>
      <c r="S548" t="s">
        <v>244</v>
      </c>
    </row>
    <row r="549" spans="1:19" x14ac:dyDescent="0.2">
      <c r="A549" t="s">
        <v>20</v>
      </c>
      <c r="B549" t="s">
        <v>160</v>
      </c>
      <c r="C549" t="s">
        <v>18</v>
      </c>
      <c r="D549" s="15">
        <v>45664</v>
      </c>
      <c r="E549" s="15">
        <v>45711</v>
      </c>
      <c r="H549">
        <v>10.5</v>
      </c>
      <c r="K549" t="s">
        <v>43</v>
      </c>
      <c r="L549" t="s">
        <v>23</v>
      </c>
      <c r="M549" s="1">
        <v>0.3888888888888889</v>
      </c>
      <c r="N549" t="s">
        <v>121</v>
      </c>
      <c r="O549" s="1">
        <v>0.39930555555555558</v>
      </c>
      <c r="P549" t="s">
        <v>277</v>
      </c>
      <c r="Q549">
        <v>7128</v>
      </c>
      <c r="S549" t="s">
        <v>243</v>
      </c>
    </row>
    <row r="550" spans="1:19" x14ac:dyDescent="0.2">
      <c r="A550" t="s">
        <v>20</v>
      </c>
      <c r="B550" t="s">
        <v>160</v>
      </c>
      <c r="C550" t="s">
        <v>18</v>
      </c>
      <c r="D550" s="15">
        <v>45664</v>
      </c>
      <c r="E550" s="15">
        <v>45711</v>
      </c>
      <c r="G550" t="s">
        <v>45</v>
      </c>
      <c r="H550">
        <v>22.324000000000002</v>
      </c>
      <c r="I550" t="s">
        <v>122</v>
      </c>
      <c r="J550">
        <v>1</v>
      </c>
      <c r="K550" t="s">
        <v>43</v>
      </c>
      <c r="L550" t="s">
        <v>121</v>
      </c>
      <c r="M550" s="1">
        <v>0.39930555555555558</v>
      </c>
      <c r="N550" t="s">
        <v>123</v>
      </c>
      <c r="O550" s="1">
        <v>0.43541666666666667</v>
      </c>
      <c r="P550" t="s">
        <v>277</v>
      </c>
      <c r="Q550">
        <v>7128</v>
      </c>
      <c r="R550">
        <v>12</v>
      </c>
      <c r="S550" t="s">
        <v>274</v>
      </c>
    </row>
    <row r="551" spans="1:19" x14ac:dyDescent="0.2">
      <c r="A551" t="s">
        <v>20</v>
      </c>
      <c r="B551" t="s">
        <v>160</v>
      </c>
      <c r="C551" t="s">
        <v>18</v>
      </c>
      <c r="D551" s="15">
        <v>45664</v>
      </c>
      <c r="E551" s="15">
        <v>45711</v>
      </c>
      <c r="G551" t="s">
        <v>45</v>
      </c>
      <c r="H551">
        <v>22.593</v>
      </c>
      <c r="I551" t="s">
        <v>122</v>
      </c>
      <c r="J551">
        <v>2</v>
      </c>
      <c r="K551" t="s">
        <v>43</v>
      </c>
      <c r="L551" t="s">
        <v>123</v>
      </c>
      <c r="M551" s="1">
        <v>0.44097222222222221</v>
      </c>
      <c r="N551" t="s">
        <v>121</v>
      </c>
      <c r="O551" s="1">
        <v>0.47847222222222224</v>
      </c>
      <c r="P551" t="s">
        <v>277</v>
      </c>
      <c r="Q551">
        <v>7128</v>
      </c>
      <c r="R551">
        <v>12</v>
      </c>
      <c r="S551" t="s">
        <v>274</v>
      </c>
    </row>
    <row r="552" spans="1:19" x14ac:dyDescent="0.2">
      <c r="A552" t="s">
        <v>20</v>
      </c>
      <c r="B552" t="s">
        <v>160</v>
      </c>
      <c r="C552" t="s">
        <v>18</v>
      </c>
      <c r="D552" s="15">
        <v>45664</v>
      </c>
      <c r="E552" s="15">
        <v>45711</v>
      </c>
      <c r="G552" t="s">
        <v>45</v>
      </c>
      <c r="H552">
        <v>22.324000000000002</v>
      </c>
      <c r="I552" t="s">
        <v>122</v>
      </c>
      <c r="J552">
        <v>1</v>
      </c>
      <c r="K552" t="s">
        <v>43</v>
      </c>
      <c r="L552" t="s">
        <v>121</v>
      </c>
      <c r="M552" s="1">
        <v>0.4826388888888889</v>
      </c>
      <c r="N552" t="s">
        <v>123</v>
      </c>
      <c r="O552" s="1">
        <v>0.51875000000000004</v>
      </c>
      <c r="P552" t="s">
        <v>277</v>
      </c>
      <c r="Q552" t="s">
        <v>161</v>
      </c>
      <c r="R552">
        <v>12</v>
      </c>
      <c r="S552" t="s">
        <v>274</v>
      </c>
    </row>
    <row r="553" spans="1:19" x14ac:dyDescent="0.2">
      <c r="A553" t="s">
        <v>20</v>
      </c>
      <c r="B553" t="s">
        <v>160</v>
      </c>
      <c r="C553" t="s">
        <v>18</v>
      </c>
      <c r="D553" s="15">
        <v>45664</v>
      </c>
      <c r="E553" s="15">
        <v>45711</v>
      </c>
      <c r="G553" t="s">
        <v>45</v>
      </c>
      <c r="H553">
        <v>22.593</v>
      </c>
      <c r="I553" t="s">
        <v>122</v>
      </c>
      <c r="J553">
        <v>2</v>
      </c>
      <c r="K553" t="s">
        <v>43</v>
      </c>
      <c r="L553" t="s">
        <v>123</v>
      </c>
      <c r="M553" s="1">
        <v>0.52430555555555558</v>
      </c>
      <c r="N553" t="s">
        <v>121</v>
      </c>
      <c r="O553" s="1">
        <v>0.56180555555555556</v>
      </c>
      <c r="P553" t="s">
        <v>277</v>
      </c>
      <c r="Q553">
        <v>7115</v>
      </c>
      <c r="R553">
        <v>12</v>
      </c>
      <c r="S553" t="s">
        <v>274</v>
      </c>
    </row>
    <row r="554" spans="1:19" x14ac:dyDescent="0.2">
      <c r="A554" t="s">
        <v>20</v>
      </c>
      <c r="B554" t="s">
        <v>160</v>
      </c>
      <c r="C554" t="s">
        <v>18</v>
      </c>
      <c r="D554" s="15">
        <v>45664</v>
      </c>
      <c r="E554" s="15">
        <v>45711</v>
      </c>
      <c r="G554" t="s">
        <v>45</v>
      </c>
      <c r="H554">
        <v>22.324000000000002</v>
      </c>
      <c r="I554" t="s">
        <v>122</v>
      </c>
      <c r="J554">
        <v>1</v>
      </c>
      <c r="K554" t="s">
        <v>43</v>
      </c>
      <c r="L554" t="s">
        <v>121</v>
      </c>
      <c r="M554" s="1">
        <v>0.56597222222222221</v>
      </c>
      <c r="N554" t="s">
        <v>123</v>
      </c>
      <c r="O554" s="1">
        <v>0.6020833333333333</v>
      </c>
      <c r="P554" t="s">
        <v>277</v>
      </c>
      <c r="Q554" t="s">
        <v>162</v>
      </c>
      <c r="R554">
        <v>12</v>
      </c>
      <c r="S554" t="s">
        <v>274</v>
      </c>
    </row>
    <row r="555" spans="1:19" x14ac:dyDescent="0.2">
      <c r="A555" t="s">
        <v>20</v>
      </c>
      <c r="B555" t="s">
        <v>160</v>
      </c>
      <c r="C555" t="s">
        <v>18</v>
      </c>
      <c r="D555" s="15">
        <v>45664</v>
      </c>
      <c r="E555" s="15">
        <v>45711</v>
      </c>
      <c r="G555" t="s">
        <v>45</v>
      </c>
      <c r="H555">
        <v>22.593</v>
      </c>
      <c r="I555" t="s">
        <v>122</v>
      </c>
      <c r="J555">
        <v>2</v>
      </c>
      <c r="K555" t="s">
        <v>43</v>
      </c>
      <c r="L555" t="s">
        <v>123</v>
      </c>
      <c r="M555" s="1">
        <v>0.60763888888888884</v>
      </c>
      <c r="N555" t="s">
        <v>121</v>
      </c>
      <c r="O555" s="1">
        <v>0.64513888888888893</v>
      </c>
      <c r="P555" t="s">
        <v>277</v>
      </c>
      <c r="Q555" t="s">
        <v>163</v>
      </c>
      <c r="R555">
        <v>12</v>
      </c>
      <c r="S555" t="s">
        <v>274</v>
      </c>
    </row>
    <row r="556" spans="1:19" x14ac:dyDescent="0.2">
      <c r="A556" t="s">
        <v>20</v>
      </c>
      <c r="B556" t="s">
        <v>160</v>
      </c>
      <c r="C556" t="s">
        <v>18</v>
      </c>
      <c r="D556" s="15">
        <v>45664</v>
      </c>
      <c r="E556" s="15">
        <v>45711</v>
      </c>
      <c r="G556" t="s">
        <v>45</v>
      </c>
      <c r="H556">
        <v>22.324000000000002</v>
      </c>
      <c r="I556" t="s">
        <v>122</v>
      </c>
      <c r="J556">
        <v>1</v>
      </c>
      <c r="K556" t="s">
        <v>43</v>
      </c>
      <c r="L556" t="s">
        <v>121</v>
      </c>
      <c r="M556" s="1">
        <v>0.64930555555555558</v>
      </c>
      <c r="N556" t="s">
        <v>123</v>
      </c>
      <c r="O556" s="1">
        <v>0.68541666666666667</v>
      </c>
      <c r="P556" t="s">
        <v>277</v>
      </c>
      <c r="Q556">
        <v>7128</v>
      </c>
      <c r="R556">
        <v>12</v>
      </c>
      <c r="S556" t="s">
        <v>274</v>
      </c>
    </row>
    <row r="557" spans="1:19" x14ac:dyDescent="0.2">
      <c r="A557" t="s">
        <v>20</v>
      </c>
      <c r="B557" t="s">
        <v>160</v>
      </c>
      <c r="C557" t="s">
        <v>18</v>
      </c>
      <c r="D557" s="15">
        <v>45664</v>
      </c>
      <c r="E557" s="15">
        <v>45711</v>
      </c>
      <c r="G557" t="s">
        <v>45</v>
      </c>
      <c r="H557">
        <v>22.593</v>
      </c>
      <c r="I557" t="s">
        <v>122</v>
      </c>
      <c r="J557">
        <v>2</v>
      </c>
      <c r="K557" t="s">
        <v>43</v>
      </c>
      <c r="L557" t="s">
        <v>123</v>
      </c>
      <c r="M557" s="1">
        <v>0.69097222222222221</v>
      </c>
      <c r="N557" t="s">
        <v>121</v>
      </c>
      <c r="O557" s="1">
        <v>0.72847222222222219</v>
      </c>
      <c r="P557" t="s">
        <v>277</v>
      </c>
      <c r="Q557">
        <v>7128</v>
      </c>
      <c r="R557">
        <v>12</v>
      </c>
      <c r="S557" t="s">
        <v>274</v>
      </c>
    </row>
    <row r="558" spans="1:19" x14ac:dyDescent="0.2">
      <c r="A558" t="s">
        <v>20</v>
      </c>
      <c r="B558" t="s">
        <v>160</v>
      </c>
      <c r="C558" t="s">
        <v>18</v>
      </c>
      <c r="D558" s="15">
        <v>45664</v>
      </c>
      <c r="E558" s="15">
        <v>45711</v>
      </c>
      <c r="G558" t="s">
        <v>45</v>
      </c>
      <c r="H558">
        <v>22.324000000000002</v>
      </c>
      <c r="I558" t="s">
        <v>122</v>
      </c>
      <c r="J558">
        <v>1</v>
      </c>
      <c r="K558" t="s">
        <v>43</v>
      </c>
      <c r="L558" t="s">
        <v>121</v>
      </c>
      <c r="M558" s="1">
        <v>0.73263888888888884</v>
      </c>
      <c r="N558" t="s">
        <v>123</v>
      </c>
      <c r="O558" s="1">
        <v>0.76875000000000004</v>
      </c>
      <c r="P558" t="s">
        <v>277</v>
      </c>
      <c r="Q558" t="s">
        <v>164</v>
      </c>
      <c r="R558">
        <v>12</v>
      </c>
      <c r="S558" t="s">
        <v>274</v>
      </c>
    </row>
    <row r="559" spans="1:19" x14ac:dyDescent="0.2">
      <c r="A559" t="s">
        <v>20</v>
      </c>
      <c r="B559" t="s">
        <v>160</v>
      </c>
      <c r="C559" t="s">
        <v>18</v>
      </c>
      <c r="D559" s="15">
        <v>45664</v>
      </c>
      <c r="E559" s="15">
        <v>45711</v>
      </c>
      <c r="G559" t="s">
        <v>45</v>
      </c>
      <c r="H559">
        <v>22.593</v>
      </c>
      <c r="I559" t="s">
        <v>122</v>
      </c>
      <c r="J559">
        <v>2</v>
      </c>
      <c r="K559" t="s">
        <v>43</v>
      </c>
      <c r="L559" t="s">
        <v>123</v>
      </c>
      <c r="M559" s="1">
        <v>0.77430555555555558</v>
      </c>
      <c r="N559" t="s">
        <v>121</v>
      </c>
      <c r="O559" s="1">
        <v>0.81180555555555556</v>
      </c>
      <c r="P559" t="s">
        <v>277</v>
      </c>
      <c r="Q559">
        <v>7223</v>
      </c>
      <c r="R559">
        <v>12</v>
      </c>
      <c r="S559" t="s">
        <v>274</v>
      </c>
    </row>
    <row r="560" spans="1:19" x14ac:dyDescent="0.2">
      <c r="A560" t="s">
        <v>20</v>
      </c>
      <c r="B560" t="s">
        <v>160</v>
      </c>
      <c r="C560" t="s">
        <v>18</v>
      </c>
      <c r="D560" s="15">
        <v>45664</v>
      </c>
      <c r="E560" s="15">
        <v>45711</v>
      </c>
      <c r="G560" t="s">
        <v>45</v>
      </c>
      <c r="H560">
        <v>22.324000000000002</v>
      </c>
      <c r="I560" t="s">
        <v>122</v>
      </c>
      <c r="J560">
        <v>1</v>
      </c>
      <c r="K560" t="s">
        <v>43</v>
      </c>
      <c r="L560" t="s">
        <v>121</v>
      </c>
      <c r="M560" s="1">
        <v>0.81597222222222221</v>
      </c>
      <c r="N560" t="s">
        <v>123</v>
      </c>
      <c r="O560" s="1">
        <v>0.8520833333333333</v>
      </c>
      <c r="P560" t="s">
        <v>277</v>
      </c>
      <c r="Q560">
        <v>7223</v>
      </c>
      <c r="R560">
        <v>12</v>
      </c>
      <c r="S560" t="s">
        <v>274</v>
      </c>
    </row>
    <row r="561" spans="1:19" x14ac:dyDescent="0.2">
      <c r="A561" t="s">
        <v>20</v>
      </c>
      <c r="B561" t="s">
        <v>160</v>
      </c>
      <c r="C561" t="s">
        <v>18</v>
      </c>
      <c r="D561" s="15">
        <v>45664</v>
      </c>
      <c r="E561" s="15">
        <v>45711</v>
      </c>
      <c r="H561">
        <v>9.3000000000000007</v>
      </c>
      <c r="K561" t="s">
        <v>43</v>
      </c>
      <c r="L561" t="s">
        <v>123</v>
      </c>
      <c r="M561" s="1">
        <v>0.8520833333333333</v>
      </c>
      <c r="N561" t="s">
        <v>23</v>
      </c>
      <c r="O561" s="1">
        <v>0.86041666666666672</v>
      </c>
      <c r="P561" t="s">
        <v>277</v>
      </c>
      <c r="Q561">
        <v>7223</v>
      </c>
      <c r="S561" t="s">
        <v>243</v>
      </c>
    </row>
    <row r="562" spans="1:19" x14ac:dyDescent="0.2">
      <c r="A562" t="s">
        <v>20</v>
      </c>
      <c r="B562" t="s">
        <v>165</v>
      </c>
      <c r="C562" t="s">
        <v>18</v>
      </c>
      <c r="D562" s="15">
        <v>45664</v>
      </c>
      <c r="E562" s="15">
        <v>45711</v>
      </c>
      <c r="H562">
        <v>5.9</v>
      </c>
      <c r="K562" t="s">
        <v>43</v>
      </c>
      <c r="L562" t="s">
        <v>23</v>
      </c>
      <c r="M562" s="1">
        <v>0.3923611111111111</v>
      </c>
      <c r="N562" t="s">
        <v>104</v>
      </c>
      <c r="O562" s="1">
        <v>0.40277777777777779</v>
      </c>
      <c r="P562" t="s">
        <v>277</v>
      </c>
      <c r="Q562">
        <v>7129</v>
      </c>
      <c r="S562" t="s">
        <v>244</v>
      </c>
    </row>
    <row r="563" spans="1:19" x14ac:dyDescent="0.2">
      <c r="A563" t="s">
        <v>20</v>
      </c>
      <c r="B563" t="s">
        <v>165</v>
      </c>
      <c r="C563" t="s">
        <v>18</v>
      </c>
      <c r="D563" s="15">
        <v>45664</v>
      </c>
      <c r="E563" s="15">
        <v>45711</v>
      </c>
      <c r="G563" t="s">
        <v>119</v>
      </c>
      <c r="H563">
        <v>12.888999999999999</v>
      </c>
      <c r="I563">
        <v>15</v>
      </c>
      <c r="J563">
        <v>2</v>
      </c>
      <c r="K563" t="s">
        <v>43</v>
      </c>
      <c r="L563" t="s">
        <v>104</v>
      </c>
      <c r="M563" s="1">
        <v>0.40277777777777779</v>
      </c>
      <c r="N563" t="s">
        <v>138</v>
      </c>
      <c r="O563" s="1">
        <v>0.42083333333333334</v>
      </c>
      <c r="P563" t="s">
        <v>277</v>
      </c>
      <c r="Q563">
        <v>7129</v>
      </c>
      <c r="R563">
        <v>12</v>
      </c>
      <c r="S563" t="s">
        <v>274</v>
      </c>
    </row>
    <row r="564" spans="1:19" x14ac:dyDescent="0.2">
      <c r="A564" t="s">
        <v>20</v>
      </c>
      <c r="B564" t="s">
        <v>165</v>
      </c>
      <c r="C564" t="s">
        <v>18</v>
      </c>
      <c r="D564" s="15">
        <v>45664</v>
      </c>
      <c r="E564" s="15">
        <v>45711</v>
      </c>
      <c r="G564" t="s">
        <v>119</v>
      </c>
      <c r="H564">
        <v>16.280999999999999</v>
      </c>
      <c r="I564">
        <v>15</v>
      </c>
      <c r="J564">
        <v>1</v>
      </c>
      <c r="K564" t="s">
        <v>43</v>
      </c>
      <c r="L564" t="s">
        <v>138</v>
      </c>
      <c r="M564" s="1">
        <v>0.4236111111111111</v>
      </c>
      <c r="N564" t="s">
        <v>19</v>
      </c>
      <c r="O564" s="1">
        <v>0.44791666666666669</v>
      </c>
      <c r="P564" t="s">
        <v>277</v>
      </c>
      <c r="Q564">
        <v>7129</v>
      </c>
      <c r="R564">
        <v>12</v>
      </c>
      <c r="S564" t="s">
        <v>274</v>
      </c>
    </row>
    <row r="565" spans="1:19" x14ac:dyDescent="0.2">
      <c r="A565" t="s">
        <v>20</v>
      </c>
      <c r="B565" t="s">
        <v>165</v>
      </c>
      <c r="C565" t="s">
        <v>18</v>
      </c>
      <c r="D565" s="15">
        <v>45664</v>
      </c>
      <c r="E565" s="15">
        <v>45711</v>
      </c>
      <c r="G565" t="s">
        <v>119</v>
      </c>
      <c r="H565">
        <v>9.923</v>
      </c>
      <c r="I565">
        <v>3</v>
      </c>
      <c r="J565">
        <v>2</v>
      </c>
      <c r="K565" t="s">
        <v>43</v>
      </c>
      <c r="L565" t="s">
        <v>154</v>
      </c>
      <c r="M565" s="1">
        <v>0.44791666666666669</v>
      </c>
      <c r="N565" t="s">
        <v>121</v>
      </c>
      <c r="O565" s="1">
        <v>0.46527777777777779</v>
      </c>
      <c r="P565" t="s">
        <v>277</v>
      </c>
      <c r="Q565">
        <v>7129</v>
      </c>
      <c r="R565">
        <v>12</v>
      </c>
      <c r="S565" t="s">
        <v>274</v>
      </c>
    </row>
    <row r="566" spans="1:19" x14ac:dyDescent="0.2">
      <c r="A566" t="s">
        <v>20</v>
      </c>
      <c r="B566" t="s">
        <v>165</v>
      </c>
      <c r="C566" t="s">
        <v>18</v>
      </c>
      <c r="D566" s="15">
        <v>45664</v>
      </c>
      <c r="E566" s="15">
        <v>45711</v>
      </c>
      <c r="G566" t="s">
        <v>119</v>
      </c>
      <c r="H566">
        <v>9.8849999999999998</v>
      </c>
      <c r="I566">
        <v>3</v>
      </c>
      <c r="J566">
        <v>1</v>
      </c>
      <c r="K566" t="s">
        <v>43</v>
      </c>
      <c r="L566" t="s">
        <v>121</v>
      </c>
      <c r="M566" s="1">
        <v>0.46527777777777779</v>
      </c>
      <c r="N566" t="s">
        <v>155</v>
      </c>
      <c r="O566" s="1">
        <v>0.48333333333333334</v>
      </c>
      <c r="P566" t="s">
        <v>277</v>
      </c>
      <c r="Q566">
        <v>7129</v>
      </c>
      <c r="R566">
        <v>12</v>
      </c>
      <c r="S566" t="s">
        <v>274</v>
      </c>
    </row>
    <row r="567" spans="1:19" x14ac:dyDescent="0.2">
      <c r="A567" t="s">
        <v>20</v>
      </c>
      <c r="B567" t="s">
        <v>165</v>
      </c>
      <c r="C567" t="s">
        <v>18</v>
      </c>
      <c r="D567" s="15">
        <v>45664</v>
      </c>
      <c r="E567" s="15">
        <v>45711</v>
      </c>
      <c r="G567" t="s">
        <v>119</v>
      </c>
      <c r="H567">
        <v>12.888999999999999</v>
      </c>
      <c r="I567">
        <v>15</v>
      </c>
      <c r="J567">
        <v>2</v>
      </c>
      <c r="K567" t="s">
        <v>43</v>
      </c>
      <c r="L567" t="s">
        <v>104</v>
      </c>
      <c r="M567" s="1">
        <v>0.4861111111111111</v>
      </c>
      <c r="N567" t="s">
        <v>138</v>
      </c>
      <c r="O567" s="1">
        <v>0.50416666666666665</v>
      </c>
      <c r="P567" t="s">
        <v>277</v>
      </c>
      <c r="Q567">
        <v>7129</v>
      </c>
      <c r="R567">
        <v>12</v>
      </c>
      <c r="S567" t="s">
        <v>274</v>
      </c>
    </row>
    <row r="568" spans="1:19" x14ac:dyDescent="0.2">
      <c r="A568" t="s">
        <v>20</v>
      </c>
      <c r="B568" t="s">
        <v>165</v>
      </c>
      <c r="C568" t="s">
        <v>18</v>
      </c>
      <c r="D568" s="15">
        <v>45664</v>
      </c>
      <c r="E568" s="15">
        <v>45711</v>
      </c>
      <c r="G568" t="s">
        <v>119</v>
      </c>
      <c r="H568">
        <v>10.826000000000001</v>
      </c>
      <c r="I568">
        <v>15</v>
      </c>
      <c r="J568">
        <v>1</v>
      </c>
      <c r="K568" t="s">
        <v>43</v>
      </c>
      <c r="L568" t="s">
        <v>138</v>
      </c>
      <c r="M568" s="1">
        <v>0.50694444444444442</v>
      </c>
      <c r="N568" t="s">
        <v>19</v>
      </c>
      <c r="O568" s="1">
        <v>0.52430555555555558</v>
      </c>
      <c r="P568" t="s">
        <v>277</v>
      </c>
      <c r="Q568">
        <v>7129</v>
      </c>
      <c r="R568">
        <v>12</v>
      </c>
      <c r="S568" t="s">
        <v>274</v>
      </c>
    </row>
    <row r="569" spans="1:19" x14ac:dyDescent="0.2">
      <c r="A569" t="s">
        <v>20</v>
      </c>
      <c r="B569" t="s">
        <v>165</v>
      </c>
      <c r="C569" t="s">
        <v>18</v>
      </c>
      <c r="D569" s="15">
        <v>45664</v>
      </c>
      <c r="E569" s="15">
        <v>45711</v>
      </c>
      <c r="G569" t="s">
        <v>119</v>
      </c>
      <c r="H569">
        <v>9.923</v>
      </c>
      <c r="I569">
        <v>3</v>
      </c>
      <c r="J569">
        <v>2</v>
      </c>
      <c r="K569" t="s">
        <v>43</v>
      </c>
      <c r="L569" t="s">
        <v>154</v>
      </c>
      <c r="M569" s="1">
        <v>0.53125</v>
      </c>
      <c r="N569" t="s">
        <v>121</v>
      </c>
      <c r="O569" s="1">
        <v>0.54861111111111116</v>
      </c>
      <c r="P569" t="s">
        <v>277</v>
      </c>
      <c r="Q569">
        <v>7129</v>
      </c>
      <c r="R569">
        <v>12</v>
      </c>
      <c r="S569" t="s">
        <v>274</v>
      </c>
    </row>
    <row r="570" spans="1:19" x14ac:dyDescent="0.2">
      <c r="A570" t="s">
        <v>20</v>
      </c>
      <c r="B570" t="s">
        <v>165</v>
      </c>
      <c r="C570" t="s">
        <v>18</v>
      </c>
      <c r="D570" s="15">
        <v>45664</v>
      </c>
      <c r="E570" s="15">
        <v>45711</v>
      </c>
      <c r="G570" t="s">
        <v>119</v>
      </c>
      <c r="H570">
        <v>9.8849999999999998</v>
      </c>
      <c r="I570">
        <v>3</v>
      </c>
      <c r="J570">
        <v>1</v>
      </c>
      <c r="K570" t="s">
        <v>43</v>
      </c>
      <c r="L570" t="s">
        <v>121</v>
      </c>
      <c r="M570" s="1">
        <v>0.54861111111111116</v>
      </c>
      <c r="N570" t="s">
        <v>155</v>
      </c>
      <c r="O570" s="1">
        <v>0.56666666666666665</v>
      </c>
      <c r="P570" t="s">
        <v>277</v>
      </c>
      <c r="Q570">
        <v>7129</v>
      </c>
      <c r="R570">
        <v>12</v>
      </c>
      <c r="S570" t="s">
        <v>274</v>
      </c>
    </row>
    <row r="571" spans="1:19" x14ac:dyDescent="0.2">
      <c r="A571" t="s">
        <v>20</v>
      </c>
      <c r="B571" t="s">
        <v>165</v>
      </c>
      <c r="C571" t="s">
        <v>18</v>
      </c>
      <c r="D571" s="15">
        <v>45664</v>
      </c>
      <c r="E571" s="15">
        <v>45711</v>
      </c>
      <c r="G571" t="s">
        <v>119</v>
      </c>
      <c r="H571">
        <v>12.888999999999999</v>
      </c>
      <c r="I571">
        <v>15</v>
      </c>
      <c r="J571">
        <v>2</v>
      </c>
      <c r="K571" t="s">
        <v>43</v>
      </c>
      <c r="L571" t="s">
        <v>104</v>
      </c>
      <c r="M571" s="1">
        <v>0.56944444444444442</v>
      </c>
      <c r="N571" t="s">
        <v>138</v>
      </c>
      <c r="O571" s="1">
        <v>0.58750000000000002</v>
      </c>
      <c r="P571" t="s">
        <v>277</v>
      </c>
      <c r="Q571">
        <v>7129</v>
      </c>
      <c r="R571">
        <v>12</v>
      </c>
      <c r="S571" t="s">
        <v>274</v>
      </c>
    </row>
    <row r="572" spans="1:19" x14ac:dyDescent="0.2">
      <c r="A572" t="s">
        <v>20</v>
      </c>
      <c r="B572" t="s">
        <v>165</v>
      </c>
      <c r="C572" t="s">
        <v>18</v>
      </c>
      <c r="D572" s="15">
        <v>45664</v>
      </c>
      <c r="E572" s="15">
        <v>45711</v>
      </c>
      <c r="G572" t="s">
        <v>119</v>
      </c>
      <c r="H572">
        <v>10.826000000000001</v>
      </c>
      <c r="I572">
        <v>15</v>
      </c>
      <c r="J572">
        <v>1</v>
      </c>
      <c r="K572" t="s">
        <v>43</v>
      </c>
      <c r="L572" t="s">
        <v>138</v>
      </c>
      <c r="M572" s="1">
        <v>0.59027777777777779</v>
      </c>
      <c r="N572" t="s">
        <v>19</v>
      </c>
      <c r="O572" s="1">
        <v>0.60763888888888884</v>
      </c>
      <c r="P572" t="s">
        <v>277</v>
      </c>
      <c r="Q572">
        <v>7129</v>
      </c>
      <c r="R572">
        <v>12</v>
      </c>
      <c r="S572" t="s">
        <v>274</v>
      </c>
    </row>
    <row r="573" spans="1:19" x14ac:dyDescent="0.2">
      <c r="A573" t="s">
        <v>20</v>
      </c>
      <c r="B573" t="s">
        <v>165</v>
      </c>
      <c r="C573" t="s">
        <v>18</v>
      </c>
      <c r="D573" s="15">
        <v>45664</v>
      </c>
      <c r="E573" s="15">
        <v>45711</v>
      </c>
      <c r="G573" t="s">
        <v>119</v>
      </c>
      <c r="H573">
        <v>9.923</v>
      </c>
      <c r="I573">
        <v>3</v>
      </c>
      <c r="J573">
        <v>2</v>
      </c>
      <c r="K573" t="s">
        <v>43</v>
      </c>
      <c r="L573" t="s">
        <v>154</v>
      </c>
      <c r="M573" s="1">
        <v>0.61458333333333337</v>
      </c>
      <c r="N573" t="s">
        <v>121</v>
      </c>
      <c r="O573" s="1">
        <v>0.63194444444444442</v>
      </c>
      <c r="P573" t="s">
        <v>277</v>
      </c>
      <c r="Q573">
        <v>7215</v>
      </c>
      <c r="R573">
        <v>12</v>
      </c>
      <c r="S573" t="s">
        <v>274</v>
      </c>
    </row>
    <row r="574" spans="1:19" x14ac:dyDescent="0.2">
      <c r="A574" t="s">
        <v>20</v>
      </c>
      <c r="B574" t="s">
        <v>165</v>
      </c>
      <c r="C574" t="s">
        <v>18</v>
      </c>
      <c r="D574" s="15">
        <v>45664</v>
      </c>
      <c r="E574" s="15">
        <v>45711</v>
      </c>
      <c r="G574" t="s">
        <v>119</v>
      </c>
      <c r="H574">
        <v>9.8849999999999998</v>
      </c>
      <c r="I574">
        <v>3</v>
      </c>
      <c r="J574">
        <v>1</v>
      </c>
      <c r="K574" t="s">
        <v>43</v>
      </c>
      <c r="L574" t="s">
        <v>121</v>
      </c>
      <c r="M574" s="1">
        <v>0.63194444444444442</v>
      </c>
      <c r="N574" t="s">
        <v>155</v>
      </c>
      <c r="O574" s="1">
        <v>0.65</v>
      </c>
      <c r="P574" t="s">
        <v>277</v>
      </c>
      <c r="Q574">
        <v>7215</v>
      </c>
      <c r="R574">
        <v>12</v>
      </c>
      <c r="S574" t="s">
        <v>274</v>
      </c>
    </row>
    <row r="575" spans="1:19" x14ac:dyDescent="0.2">
      <c r="A575" t="s">
        <v>20</v>
      </c>
      <c r="B575" t="s">
        <v>165</v>
      </c>
      <c r="C575" t="s">
        <v>18</v>
      </c>
      <c r="D575" s="15">
        <v>45664</v>
      </c>
      <c r="E575" s="15">
        <v>45711</v>
      </c>
      <c r="G575" t="s">
        <v>119</v>
      </c>
      <c r="H575">
        <v>12.888999999999999</v>
      </c>
      <c r="I575">
        <v>15</v>
      </c>
      <c r="J575">
        <v>2</v>
      </c>
      <c r="K575" t="s">
        <v>43</v>
      </c>
      <c r="L575" t="s">
        <v>104</v>
      </c>
      <c r="M575" s="1">
        <v>0.65277777777777779</v>
      </c>
      <c r="N575" t="s">
        <v>138</v>
      </c>
      <c r="O575" s="1">
        <v>0.67083333333333328</v>
      </c>
      <c r="P575" t="s">
        <v>277</v>
      </c>
      <c r="Q575">
        <v>7215</v>
      </c>
      <c r="R575">
        <v>12</v>
      </c>
      <c r="S575" t="s">
        <v>274</v>
      </c>
    </row>
    <row r="576" spans="1:19" x14ac:dyDescent="0.2">
      <c r="A576" t="s">
        <v>20</v>
      </c>
      <c r="B576" t="s">
        <v>165</v>
      </c>
      <c r="C576" t="s">
        <v>18</v>
      </c>
      <c r="D576" s="15">
        <v>45664</v>
      </c>
      <c r="E576" s="15">
        <v>45711</v>
      </c>
      <c r="G576" t="s">
        <v>119</v>
      </c>
      <c r="H576">
        <v>10.826000000000001</v>
      </c>
      <c r="I576">
        <v>15</v>
      </c>
      <c r="J576">
        <v>1</v>
      </c>
      <c r="K576" t="s">
        <v>43</v>
      </c>
      <c r="L576" t="s">
        <v>138</v>
      </c>
      <c r="M576" s="1">
        <v>0.67361111111111116</v>
      </c>
      <c r="N576" t="s">
        <v>19</v>
      </c>
      <c r="O576" s="1">
        <v>0.69097222222222221</v>
      </c>
      <c r="P576" t="s">
        <v>277</v>
      </c>
      <c r="Q576">
        <v>7215</v>
      </c>
      <c r="R576">
        <v>12</v>
      </c>
      <c r="S576" t="s">
        <v>274</v>
      </c>
    </row>
    <row r="577" spans="1:19" x14ac:dyDescent="0.2">
      <c r="A577" t="s">
        <v>20</v>
      </c>
      <c r="B577" t="s">
        <v>165</v>
      </c>
      <c r="C577" t="s">
        <v>18</v>
      </c>
      <c r="D577" s="15">
        <v>45664</v>
      </c>
      <c r="E577" s="15">
        <v>45711</v>
      </c>
      <c r="G577" t="s">
        <v>119</v>
      </c>
      <c r="H577">
        <v>9.923</v>
      </c>
      <c r="I577">
        <v>3</v>
      </c>
      <c r="J577">
        <v>2</v>
      </c>
      <c r="K577" t="s">
        <v>43</v>
      </c>
      <c r="L577" t="s">
        <v>154</v>
      </c>
      <c r="M577" s="1">
        <v>0.69791666666666663</v>
      </c>
      <c r="N577" t="s">
        <v>121</v>
      </c>
      <c r="O577" s="1">
        <v>0.71527777777777779</v>
      </c>
      <c r="P577" t="s">
        <v>277</v>
      </c>
      <c r="Q577">
        <v>7215</v>
      </c>
      <c r="R577">
        <v>12</v>
      </c>
      <c r="S577" t="s">
        <v>274</v>
      </c>
    </row>
    <row r="578" spans="1:19" x14ac:dyDescent="0.2">
      <c r="A578" t="s">
        <v>20</v>
      </c>
      <c r="B578" t="s">
        <v>165</v>
      </c>
      <c r="C578" t="s">
        <v>18</v>
      </c>
      <c r="D578" s="15">
        <v>45664</v>
      </c>
      <c r="E578" s="15">
        <v>45711</v>
      </c>
      <c r="G578" t="s">
        <v>119</v>
      </c>
      <c r="H578">
        <v>9.8849999999999998</v>
      </c>
      <c r="I578">
        <v>3</v>
      </c>
      <c r="J578">
        <v>1</v>
      </c>
      <c r="K578" t="s">
        <v>43</v>
      </c>
      <c r="L578" t="s">
        <v>121</v>
      </c>
      <c r="M578" s="1">
        <v>0.71527777777777779</v>
      </c>
      <c r="N578" t="s">
        <v>155</v>
      </c>
      <c r="O578" s="1">
        <v>0.73333333333333328</v>
      </c>
      <c r="P578" t="s">
        <v>277</v>
      </c>
      <c r="Q578">
        <v>7215</v>
      </c>
      <c r="R578">
        <v>12</v>
      </c>
      <c r="S578" t="s">
        <v>274</v>
      </c>
    </row>
    <row r="579" spans="1:19" x14ac:dyDescent="0.2">
      <c r="A579" t="s">
        <v>20</v>
      </c>
      <c r="B579" t="s">
        <v>165</v>
      </c>
      <c r="C579" t="s">
        <v>18</v>
      </c>
      <c r="D579" s="15">
        <v>45664</v>
      </c>
      <c r="E579" s="15">
        <v>45711</v>
      </c>
      <c r="G579" t="s">
        <v>119</v>
      </c>
      <c r="H579">
        <v>12.888999999999999</v>
      </c>
      <c r="I579">
        <v>15</v>
      </c>
      <c r="J579">
        <v>2</v>
      </c>
      <c r="K579" t="s">
        <v>43</v>
      </c>
      <c r="L579" t="s">
        <v>104</v>
      </c>
      <c r="M579" s="1">
        <v>0.73611111111111116</v>
      </c>
      <c r="N579" t="s">
        <v>138</v>
      </c>
      <c r="O579" s="1">
        <v>0.75416666666666665</v>
      </c>
      <c r="P579" t="s">
        <v>277</v>
      </c>
      <c r="Q579">
        <v>7215</v>
      </c>
      <c r="R579">
        <v>12</v>
      </c>
      <c r="S579" t="s">
        <v>274</v>
      </c>
    </row>
    <row r="580" spans="1:19" x14ac:dyDescent="0.2">
      <c r="A580" t="s">
        <v>20</v>
      </c>
      <c r="B580" t="s">
        <v>165</v>
      </c>
      <c r="C580" t="s">
        <v>18</v>
      </c>
      <c r="D580" s="15">
        <v>45664</v>
      </c>
      <c r="E580" s="15">
        <v>45711</v>
      </c>
      <c r="G580" t="s">
        <v>119</v>
      </c>
      <c r="H580">
        <v>10.826000000000001</v>
      </c>
      <c r="I580">
        <v>15</v>
      </c>
      <c r="J580">
        <v>1</v>
      </c>
      <c r="K580" t="s">
        <v>43</v>
      </c>
      <c r="L580" t="s">
        <v>138</v>
      </c>
      <c r="M580" s="1">
        <v>0.75694444444444442</v>
      </c>
      <c r="N580" t="s">
        <v>19</v>
      </c>
      <c r="O580" s="1">
        <v>0.77430555555555558</v>
      </c>
      <c r="P580" t="s">
        <v>277</v>
      </c>
      <c r="Q580">
        <v>7215</v>
      </c>
      <c r="R580">
        <v>12</v>
      </c>
      <c r="S580" t="s">
        <v>274</v>
      </c>
    </row>
    <row r="581" spans="1:19" x14ac:dyDescent="0.2">
      <c r="A581" t="s">
        <v>20</v>
      </c>
      <c r="B581" t="s">
        <v>165</v>
      </c>
      <c r="C581" t="s">
        <v>18</v>
      </c>
      <c r="D581" s="15">
        <v>45664</v>
      </c>
      <c r="E581" s="15">
        <v>45711</v>
      </c>
      <c r="H581">
        <v>5.9</v>
      </c>
      <c r="K581" t="s">
        <v>43</v>
      </c>
      <c r="L581" t="s">
        <v>19</v>
      </c>
      <c r="M581" s="1">
        <v>0.77430555555555558</v>
      </c>
      <c r="N581" t="s">
        <v>23</v>
      </c>
      <c r="O581" s="1">
        <v>0.78125</v>
      </c>
      <c r="P581" t="s">
        <v>277</v>
      </c>
      <c r="Q581">
        <v>7215</v>
      </c>
      <c r="S581" t="s">
        <v>242</v>
      </c>
    </row>
    <row r="582" spans="1:19" x14ac:dyDescent="0.2">
      <c r="A582" t="s">
        <v>20</v>
      </c>
      <c r="B582" t="s">
        <v>166</v>
      </c>
      <c r="C582" t="s">
        <v>18</v>
      </c>
      <c r="D582" s="15">
        <v>45664</v>
      </c>
      <c r="E582" s="15">
        <v>45711</v>
      </c>
      <c r="H582">
        <v>9.6</v>
      </c>
      <c r="K582" t="s">
        <v>43</v>
      </c>
      <c r="L582" t="s">
        <v>23</v>
      </c>
      <c r="M582" s="1">
        <v>0.39583333333333331</v>
      </c>
      <c r="N582" t="s">
        <v>141</v>
      </c>
      <c r="O582" s="1">
        <v>0.40972222222222221</v>
      </c>
      <c r="P582" t="s">
        <v>277</v>
      </c>
      <c r="Q582">
        <v>7130</v>
      </c>
      <c r="S582" t="s">
        <v>245</v>
      </c>
    </row>
    <row r="583" spans="1:19" x14ac:dyDescent="0.2">
      <c r="A583" t="s">
        <v>20</v>
      </c>
      <c r="B583" t="s">
        <v>166</v>
      </c>
      <c r="C583" t="s">
        <v>18</v>
      </c>
      <c r="D583" s="15">
        <v>45664</v>
      </c>
      <c r="E583" s="15">
        <v>45711</v>
      </c>
      <c r="G583" t="s">
        <v>119</v>
      </c>
      <c r="H583">
        <v>15.15</v>
      </c>
      <c r="I583">
        <v>12</v>
      </c>
      <c r="J583">
        <v>1</v>
      </c>
      <c r="K583" t="s">
        <v>43</v>
      </c>
      <c r="L583" t="s">
        <v>141</v>
      </c>
      <c r="M583" s="1">
        <v>0.40972222222222221</v>
      </c>
      <c r="N583" t="s">
        <v>83</v>
      </c>
      <c r="O583" s="1">
        <v>0.4375</v>
      </c>
      <c r="P583" t="s">
        <v>277</v>
      </c>
      <c r="Q583">
        <v>7130</v>
      </c>
      <c r="R583">
        <v>12</v>
      </c>
      <c r="S583" t="s">
        <v>274</v>
      </c>
    </row>
    <row r="584" spans="1:19" x14ac:dyDescent="0.2">
      <c r="A584" t="s">
        <v>20</v>
      </c>
      <c r="B584" t="s">
        <v>166</v>
      </c>
      <c r="C584" t="s">
        <v>18</v>
      </c>
      <c r="D584" s="15">
        <v>45664</v>
      </c>
      <c r="E584" s="15">
        <v>45711</v>
      </c>
      <c r="G584" t="s">
        <v>119</v>
      </c>
      <c r="H584">
        <v>15.025</v>
      </c>
      <c r="I584">
        <v>12</v>
      </c>
      <c r="J584">
        <v>2</v>
      </c>
      <c r="K584" t="s">
        <v>43</v>
      </c>
      <c r="L584" t="s">
        <v>83</v>
      </c>
      <c r="M584" s="1">
        <v>0.44097222222222221</v>
      </c>
      <c r="N584" t="s">
        <v>141</v>
      </c>
      <c r="O584" s="1">
        <v>0.46666666666666667</v>
      </c>
      <c r="P584" t="s">
        <v>277</v>
      </c>
      <c r="Q584">
        <v>7130</v>
      </c>
      <c r="R584">
        <v>12</v>
      </c>
      <c r="S584" t="s">
        <v>274</v>
      </c>
    </row>
    <row r="585" spans="1:19" x14ac:dyDescent="0.2">
      <c r="A585" t="s">
        <v>20</v>
      </c>
      <c r="B585" t="s">
        <v>166</v>
      </c>
      <c r="C585" t="s">
        <v>18</v>
      </c>
      <c r="D585" s="15">
        <v>45664</v>
      </c>
      <c r="E585" s="15">
        <v>45711</v>
      </c>
      <c r="G585" t="s">
        <v>119</v>
      </c>
      <c r="H585">
        <v>15.15</v>
      </c>
      <c r="I585">
        <v>12</v>
      </c>
      <c r="J585">
        <v>1</v>
      </c>
      <c r="K585" t="s">
        <v>43</v>
      </c>
      <c r="L585" t="s">
        <v>141</v>
      </c>
      <c r="M585" s="1">
        <v>0.47222222222222221</v>
      </c>
      <c r="N585" t="s">
        <v>83</v>
      </c>
      <c r="O585" s="1">
        <v>0.5</v>
      </c>
      <c r="P585" t="s">
        <v>277</v>
      </c>
      <c r="Q585">
        <v>7130</v>
      </c>
      <c r="R585">
        <v>12</v>
      </c>
      <c r="S585" t="s">
        <v>274</v>
      </c>
    </row>
    <row r="586" spans="1:19" x14ac:dyDescent="0.2">
      <c r="A586" t="s">
        <v>20</v>
      </c>
      <c r="B586" t="s">
        <v>166</v>
      </c>
      <c r="C586" t="s">
        <v>18</v>
      </c>
      <c r="D586" s="15">
        <v>45664</v>
      </c>
      <c r="E586" s="15">
        <v>45711</v>
      </c>
      <c r="G586" t="s">
        <v>119</v>
      </c>
      <c r="H586">
        <v>15.025</v>
      </c>
      <c r="I586">
        <v>12</v>
      </c>
      <c r="J586">
        <v>2</v>
      </c>
      <c r="K586" t="s">
        <v>43</v>
      </c>
      <c r="L586" t="s">
        <v>83</v>
      </c>
      <c r="M586" s="1">
        <v>0.50347222222222221</v>
      </c>
      <c r="N586" t="s">
        <v>141</v>
      </c>
      <c r="O586" s="1">
        <v>0.52916666666666667</v>
      </c>
      <c r="P586" t="s">
        <v>277</v>
      </c>
      <c r="Q586">
        <v>7130</v>
      </c>
      <c r="R586">
        <v>12</v>
      </c>
      <c r="S586" t="s">
        <v>274</v>
      </c>
    </row>
    <row r="587" spans="1:19" x14ac:dyDescent="0.2">
      <c r="A587" t="s">
        <v>20</v>
      </c>
      <c r="B587" t="s">
        <v>166</v>
      </c>
      <c r="C587" t="s">
        <v>18</v>
      </c>
      <c r="D587" s="15">
        <v>45664</v>
      </c>
      <c r="E587" s="15">
        <v>45711</v>
      </c>
      <c r="G587" t="s">
        <v>119</v>
      </c>
      <c r="H587">
        <v>15.15</v>
      </c>
      <c r="I587">
        <v>12</v>
      </c>
      <c r="J587">
        <v>1</v>
      </c>
      <c r="K587" t="s">
        <v>43</v>
      </c>
      <c r="L587" t="s">
        <v>141</v>
      </c>
      <c r="M587" s="1">
        <v>0.53472222222222221</v>
      </c>
      <c r="N587" t="s">
        <v>83</v>
      </c>
      <c r="O587" s="1">
        <v>0.5625</v>
      </c>
      <c r="P587" t="s">
        <v>277</v>
      </c>
      <c r="Q587" t="s">
        <v>167</v>
      </c>
      <c r="R587">
        <v>12</v>
      </c>
      <c r="S587" t="s">
        <v>274</v>
      </c>
    </row>
    <row r="588" spans="1:19" x14ac:dyDescent="0.2">
      <c r="A588" t="s">
        <v>20</v>
      </c>
      <c r="B588" t="s">
        <v>166</v>
      </c>
      <c r="C588" t="s">
        <v>18</v>
      </c>
      <c r="D588" s="15">
        <v>45664</v>
      </c>
      <c r="E588" s="15">
        <v>45711</v>
      </c>
      <c r="G588" t="s">
        <v>119</v>
      </c>
      <c r="H588">
        <v>15.025</v>
      </c>
      <c r="I588">
        <v>12</v>
      </c>
      <c r="J588">
        <v>2</v>
      </c>
      <c r="K588" t="s">
        <v>43</v>
      </c>
      <c r="L588" t="s">
        <v>83</v>
      </c>
      <c r="M588" s="1">
        <v>0.56597222222222221</v>
      </c>
      <c r="N588" t="s">
        <v>141</v>
      </c>
      <c r="O588" s="1">
        <v>0.59166666666666667</v>
      </c>
      <c r="P588" t="s">
        <v>277</v>
      </c>
      <c r="Q588">
        <v>7200</v>
      </c>
      <c r="R588">
        <v>12</v>
      </c>
      <c r="S588" t="s">
        <v>274</v>
      </c>
    </row>
    <row r="589" spans="1:19" x14ac:dyDescent="0.2">
      <c r="A589" t="s">
        <v>20</v>
      </c>
      <c r="B589" t="s">
        <v>166</v>
      </c>
      <c r="C589" t="s">
        <v>18</v>
      </c>
      <c r="D589" s="15">
        <v>45664</v>
      </c>
      <c r="E589" s="15">
        <v>45711</v>
      </c>
      <c r="G589" t="s">
        <v>119</v>
      </c>
      <c r="H589">
        <v>15.15</v>
      </c>
      <c r="I589">
        <v>12</v>
      </c>
      <c r="J589">
        <v>1</v>
      </c>
      <c r="K589" t="s">
        <v>43</v>
      </c>
      <c r="L589" t="s">
        <v>141</v>
      </c>
      <c r="M589" s="1">
        <v>0.59722222222222221</v>
      </c>
      <c r="N589" t="s">
        <v>83</v>
      </c>
      <c r="O589" s="1">
        <v>0.625</v>
      </c>
      <c r="P589" t="s">
        <v>277</v>
      </c>
      <c r="Q589">
        <v>7200</v>
      </c>
      <c r="R589">
        <v>12</v>
      </c>
      <c r="S589" t="s">
        <v>274</v>
      </c>
    </row>
    <row r="590" spans="1:19" x14ac:dyDescent="0.2">
      <c r="A590" t="s">
        <v>20</v>
      </c>
      <c r="B590" t="s">
        <v>166</v>
      </c>
      <c r="C590" t="s">
        <v>18</v>
      </c>
      <c r="D590" s="15">
        <v>45664</v>
      </c>
      <c r="E590" s="15">
        <v>45711</v>
      </c>
      <c r="G590" t="s">
        <v>119</v>
      </c>
      <c r="H590">
        <v>15.025</v>
      </c>
      <c r="I590">
        <v>12</v>
      </c>
      <c r="J590">
        <v>2</v>
      </c>
      <c r="K590" t="s">
        <v>43</v>
      </c>
      <c r="L590" t="s">
        <v>83</v>
      </c>
      <c r="M590" s="1">
        <v>0.62847222222222221</v>
      </c>
      <c r="N590" t="s">
        <v>141</v>
      </c>
      <c r="O590" s="1">
        <v>0.65416666666666667</v>
      </c>
      <c r="P590" t="s">
        <v>277</v>
      </c>
      <c r="Q590" t="s">
        <v>168</v>
      </c>
      <c r="R590">
        <v>12</v>
      </c>
      <c r="S590" t="s">
        <v>274</v>
      </c>
    </row>
    <row r="591" spans="1:19" x14ac:dyDescent="0.2">
      <c r="A591" t="s">
        <v>20</v>
      </c>
      <c r="B591" t="s">
        <v>166</v>
      </c>
      <c r="C591" t="s">
        <v>18</v>
      </c>
      <c r="D591" s="15">
        <v>45664</v>
      </c>
      <c r="E591" s="15">
        <v>45711</v>
      </c>
      <c r="G591" t="s">
        <v>119</v>
      </c>
      <c r="H591">
        <v>15.15</v>
      </c>
      <c r="I591">
        <v>12</v>
      </c>
      <c r="J591">
        <v>1</v>
      </c>
      <c r="K591" t="s">
        <v>43</v>
      </c>
      <c r="L591" t="s">
        <v>141</v>
      </c>
      <c r="M591" s="1">
        <v>0.65972222222222221</v>
      </c>
      <c r="N591" t="s">
        <v>83</v>
      </c>
      <c r="O591" s="1">
        <v>0.6875</v>
      </c>
      <c r="P591" t="s">
        <v>277</v>
      </c>
      <c r="Q591">
        <v>7127</v>
      </c>
      <c r="R591">
        <v>12</v>
      </c>
      <c r="S591" t="s">
        <v>274</v>
      </c>
    </row>
    <row r="592" spans="1:19" x14ac:dyDescent="0.2">
      <c r="A592" t="s">
        <v>20</v>
      </c>
      <c r="B592" t="s">
        <v>166</v>
      </c>
      <c r="C592" t="s">
        <v>18</v>
      </c>
      <c r="D592" s="15">
        <v>45664</v>
      </c>
      <c r="E592" s="15">
        <v>45711</v>
      </c>
      <c r="H592">
        <v>5.8</v>
      </c>
      <c r="K592" t="s">
        <v>43</v>
      </c>
      <c r="L592" t="s">
        <v>83</v>
      </c>
      <c r="M592" s="1">
        <v>0.6875</v>
      </c>
      <c r="N592" t="s">
        <v>130</v>
      </c>
      <c r="O592" s="1">
        <v>0.69444444444444442</v>
      </c>
      <c r="P592" t="s">
        <v>277</v>
      </c>
      <c r="Q592">
        <v>7127</v>
      </c>
      <c r="S592" t="s">
        <v>274</v>
      </c>
    </row>
    <row r="593" spans="1:19" x14ac:dyDescent="0.2">
      <c r="A593" t="s">
        <v>20</v>
      </c>
      <c r="B593" t="s">
        <v>166</v>
      </c>
      <c r="C593" t="s">
        <v>18</v>
      </c>
      <c r="D593" s="15">
        <v>45664</v>
      </c>
      <c r="E593" s="15">
        <v>45711</v>
      </c>
      <c r="G593" t="s">
        <v>129</v>
      </c>
      <c r="H593">
        <v>24.946999999999999</v>
      </c>
      <c r="I593">
        <v>21</v>
      </c>
      <c r="J593">
        <v>2</v>
      </c>
      <c r="K593" t="s">
        <v>43</v>
      </c>
      <c r="L593" t="s">
        <v>130</v>
      </c>
      <c r="M593" s="1">
        <v>0.69791666666666663</v>
      </c>
      <c r="N593" t="s">
        <v>128</v>
      </c>
      <c r="O593" s="1">
        <v>0.72916666666666663</v>
      </c>
      <c r="P593" t="s">
        <v>277</v>
      </c>
      <c r="Q593">
        <v>7127</v>
      </c>
      <c r="R593">
        <v>12</v>
      </c>
      <c r="S593" t="s">
        <v>274</v>
      </c>
    </row>
    <row r="594" spans="1:19" x14ac:dyDescent="0.2">
      <c r="A594" t="s">
        <v>20</v>
      </c>
      <c r="B594" t="s">
        <v>166</v>
      </c>
      <c r="C594" t="s">
        <v>18</v>
      </c>
      <c r="D594" s="15">
        <v>45664</v>
      </c>
      <c r="E594" s="15">
        <v>45711</v>
      </c>
      <c r="G594" t="s">
        <v>129</v>
      </c>
      <c r="H594">
        <v>24.242999999999999</v>
      </c>
      <c r="I594">
        <v>21</v>
      </c>
      <c r="J594">
        <v>1</v>
      </c>
      <c r="K594" t="s">
        <v>43</v>
      </c>
      <c r="L594" t="s">
        <v>128</v>
      </c>
      <c r="M594" s="1">
        <v>0.72916666666666663</v>
      </c>
      <c r="N594" t="s">
        <v>130</v>
      </c>
      <c r="O594" s="1">
        <v>0.75694444444444442</v>
      </c>
      <c r="P594" t="s">
        <v>277</v>
      </c>
      <c r="Q594">
        <v>7127</v>
      </c>
      <c r="R594">
        <v>12</v>
      </c>
      <c r="S594" t="s">
        <v>274</v>
      </c>
    </row>
    <row r="595" spans="1:19" x14ac:dyDescent="0.2">
      <c r="A595" t="s">
        <v>20</v>
      </c>
      <c r="B595" t="s">
        <v>166</v>
      </c>
      <c r="C595" t="s">
        <v>18</v>
      </c>
      <c r="D595" s="15">
        <v>45664</v>
      </c>
      <c r="E595" s="15">
        <v>45711</v>
      </c>
      <c r="H595">
        <v>4.7</v>
      </c>
      <c r="K595" t="s">
        <v>43</v>
      </c>
      <c r="L595" t="s">
        <v>130</v>
      </c>
      <c r="M595" s="1">
        <v>0.75694444444444442</v>
      </c>
      <c r="N595" t="s">
        <v>23</v>
      </c>
      <c r="O595" s="1">
        <v>0.76388888888888884</v>
      </c>
      <c r="P595" t="s">
        <v>277</v>
      </c>
      <c r="Q595">
        <v>7127</v>
      </c>
      <c r="S595" t="s">
        <v>234</v>
      </c>
    </row>
    <row r="596" spans="1:19" x14ac:dyDescent="0.2">
      <c r="A596" t="s">
        <v>20</v>
      </c>
      <c r="B596" t="s">
        <v>169</v>
      </c>
      <c r="C596" t="s">
        <v>18</v>
      </c>
      <c r="D596" s="15">
        <v>45664</v>
      </c>
      <c r="E596" s="15">
        <v>45711</v>
      </c>
      <c r="H596">
        <v>19.3</v>
      </c>
      <c r="K596" t="s">
        <v>43</v>
      </c>
      <c r="L596" t="s">
        <v>23</v>
      </c>
      <c r="M596" s="1">
        <v>0.40416666666666667</v>
      </c>
      <c r="N596" t="s">
        <v>136</v>
      </c>
      <c r="O596" s="1">
        <v>0.4201388888888889</v>
      </c>
      <c r="P596" t="s">
        <v>277</v>
      </c>
      <c r="Q596">
        <v>7132</v>
      </c>
      <c r="S596" t="s">
        <v>247</v>
      </c>
    </row>
    <row r="597" spans="1:19" x14ac:dyDescent="0.2">
      <c r="A597" t="s">
        <v>20</v>
      </c>
      <c r="B597" t="s">
        <v>169</v>
      </c>
      <c r="C597" t="s">
        <v>18</v>
      </c>
      <c r="D597" s="15">
        <v>45664</v>
      </c>
      <c r="E597" s="15">
        <v>45711</v>
      </c>
      <c r="G597" t="s">
        <v>129</v>
      </c>
      <c r="H597">
        <v>16.059000000000001</v>
      </c>
      <c r="I597" t="s">
        <v>135</v>
      </c>
      <c r="J597">
        <v>1</v>
      </c>
      <c r="K597" t="s">
        <v>43</v>
      </c>
      <c r="L597" t="s">
        <v>136</v>
      </c>
      <c r="M597" s="1">
        <v>0.4201388888888889</v>
      </c>
      <c r="N597" t="s">
        <v>19</v>
      </c>
      <c r="O597" s="1">
        <v>0.43680555555555556</v>
      </c>
      <c r="P597" t="s">
        <v>277</v>
      </c>
      <c r="Q597">
        <v>7132</v>
      </c>
      <c r="R597">
        <v>12</v>
      </c>
      <c r="S597" t="s">
        <v>274</v>
      </c>
    </row>
    <row r="598" spans="1:19" x14ac:dyDescent="0.2">
      <c r="A598" t="s">
        <v>20</v>
      </c>
      <c r="B598" t="s">
        <v>169</v>
      </c>
      <c r="C598" t="s">
        <v>18</v>
      </c>
      <c r="D598" s="15">
        <v>45664</v>
      </c>
      <c r="E598" s="15">
        <v>45711</v>
      </c>
      <c r="H598">
        <v>2.9</v>
      </c>
      <c r="K598" t="s">
        <v>43</v>
      </c>
      <c r="L598" t="s">
        <v>19</v>
      </c>
      <c r="M598" s="1">
        <v>0.43680555555555556</v>
      </c>
      <c r="N598" t="s">
        <v>130</v>
      </c>
      <c r="O598" s="1">
        <v>0.44027777777777777</v>
      </c>
      <c r="P598" t="s">
        <v>277</v>
      </c>
      <c r="Q598">
        <v>7132</v>
      </c>
      <c r="S598" t="s">
        <v>274</v>
      </c>
    </row>
    <row r="599" spans="1:19" x14ac:dyDescent="0.2">
      <c r="A599" t="s">
        <v>20</v>
      </c>
      <c r="B599" t="s">
        <v>169</v>
      </c>
      <c r="C599" t="s">
        <v>18</v>
      </c>
      <c r="D599" s="15">
        <v>45664</v>
      </c>
      <c r="E599" s="15">
        <v>45711</v>
      </c>
      <c r="G599" t="s">
        <v>129</v>
      </c>
      <c r="H599">
        <v>24.946999999999999</v>
      </c>
      <c r="I599">
        <v>21</v>
      </c>
      <c r="J599">
        <v>2</v>
      </c>
      <c r="K599" t="s">
        <v>43</v>
      </c>
      <c r="L599" t="s">
        <v>130</v>
      </c>
      <c r="M599" s="1">
        <v>0.44791666666666669</v>
      </c>
      <c r="N599" t="s">
        <v>128</v>
      </c>
      <c r="O599" s="1">
        <v>0.47916666666666669</v>
      </c>
      <c r="P599" t="s">
        <v>277</v>
      </c>
      <c r="Q599">
        <v>7132</v>
      </c>
      <c r="R599">
        <v>12</v>
      </c>
      <c r="S599" t="s">
        <v>274</v>
      </c>
    </row>
    <row r="600" spans="1:19" x14ac:dyDescent="0.2">
      <c r="A600" t="s">
        <v>20</v>
      </c>
      <c r="B600" t="s">
        <v>169</v>
      </c>
      <c r="C600" t="s">
        <v>18</v>
      </c>
      <c r="D600" s="15">
        <v>45664</v>
      </c>
      <c r="E600" s="15">
        <v>45711</v>
      </c>
      <c r="G600" t="s">
        <v>129</v>
      </c>
      <c r="H600">
        <v>24.242999999999999</v>
      </c>
      <c r="I600">
        <v>21</v>
      </c>
      <c r="J600">
        <v>1</v>
      </c>
      <c r="K600" t="s">
        <v>43</v>
      </c>
      <c r="L600" t="s">
        <v>128</v>
      </c>
      <c r="M600" s="1">
        <v>0.47916666666666669</v>
      </c>
      <c r="N600" t="s">
        <v>130</v>
      </c>
      <c r="O600" s="1">
        <v>0.50763888888888886</v>
      </c>
      <c r="P600" t="s">
        <v>277</v>
      </c>
      <c r="Q600">
        <v>7132</v>
      </c>
      <c r="R600">
        <v>12</v>
      </c>
      <c r="S600" t="s">
        <v>274</v>
      </c>
    </row>
    <row r="601" spans="1:19" x14ac:dyDescent="0.2">
      <c r="A601" t="s">
        <v>20</v>
      </c>
      <c r="B601" t="s">
        <v>169</v>
      </c>
      <c r="C601" t="s">
        <v>18</v>
      </c>
      <c r="D601" s="15">
        <v>45664</v>
      </c>
      <c r="E601" s="15">
        <v>45711</v>
      </c>
      <c r="H601">
        <v>0.3</v>
      </c>
      <c r="K601" t="s">
        <v>43</v>
      </c>
      <c r="L601" t="s">
        <v>130</v>
      </c>
      <c r="M601" s="1">
        <v>0.50763888888888886</v>
      </c>
      <c r="N601" t="s">
        <v>35</v>
      </c>
      <c r="O601" s="1">
        <v>0.50902777777777775</v>
      </c>
      <c r="P601" t="s">
        <v>277</v>
      </c>
      <c r="Q601">
        <v>7132</v>
      </c>
      <c r="S601" t="s">
        <v>274</v>
      </c>
    </row>
    <row r="602" spans="1:19" x14ac:dyDescent="0.2">
      <c r="A602" t="s">
        <v>20</v>
      </c>
      <c r="B602" t="s">
        <v>169</v>
      </c>
      <c r="C602" t="s">
        <v>18</v>
      </c>
      <c r="D602" s="15">
        <v>45664</v>
      </c>
      <c r="E602" s="15">
        <v>45711</v>
      </c>
      <c r="H602">
        <v>0.3</v>
      </c>
      <c r="K602" t="s">
        <v>43</v>
      </c>
      <c r="L602" t="s">
        <v>35</v>
      </c>
      <c r="M602" s="1">
        <v>0.52986111111111112</v>
      </c>
      <c r="N602" t="s">
        <v>130</v>
      </c>
      <c r="O602" s="1">
        <v>0.53125</v>
      </c>
      <c r="P602" t="s">
        <v>277</v>
      </c>
      <c r="Q602">
        <v>7124</v>
      </c>
      <c r="S602" t="s">
        <v>274</v>
      </c>
    </row>
    <row r="603" spans="1:19" x14ac:dyDescent="0.2">
      <c r="A603" t="s">
        <v>20</v>
      </c>
      <c r="B603" t="s">
        <v>169</v>
      </c>
      <c r="C603" t="s">
        <v>18</v>
      </c>
      <c r="D603" s="15">
        <v>45664</v>
      </c>
      <c r="E603" s="15">
        <v>45711</v>
      </c>
      <c r="G603" t="s">
        <v>129</v>
      </c>
      <c r="H603">
        <v>24.946999999999999</v>
      </c>
      <c r="I603">
        <v>21</v>
      </c>
      <c r="J603">
        <v>2</v>
      </c>
      <c r="K603" t="s">
        <v>43</v>
      </c>
      <c r="L603" t="s">
        <v>130</v>
      </c>
      <c r="M603" s="1">
        <v>0.53125</v>
      </c>
      <c r="N603" t="s">
        <v>128</v>
      </c>
      <c r="O603" s="1">
        <v>0.5625</v>
      </c>
      <c r="P603" t="s">
        <v>277</v>
      </c>
      <c r="Q603">
        <v>7124</v>
      </c>
      <c r="R603">
        <v>12</v>
      </c>
      <c r="S603" t="s">
        <v>274</v>
      </c>
    </row>
    <row r="604" spans="1:19" x14ac:dyDescent="0.2">
      <c r="A604" t="s">
        <v>20</v>
      </c>
      <c r="B604" t="s">
        <v>169</v>
      </c>
      <c r="C604" t="s">
        <v>18</v>
      </c>
      <c r="D604" s="15">
        <v>45664</v>
      </c>
      <c r="E604" s="15">
        <v>45711</v>
      </c>
      <c r="G604" t="s">
        <v>129</v>
      </c>
      <c r="H604">
        <v>24.242999999999999</v>
      </c>
      <c r="I604">
        <v>21</v>
      </c>
      <c r="J604">
        <v>1</v>
      </c>
      <c r="K604" t="s">
        <v>43</v>
      </c>
      <c r="L604" t="s">
        <v>128</v>
      </c>
      <c r="M604" s="1">
        <v>0.5625</v>
      </c>
      <c r="N604" t="s">
        <v>130</v>
      </c>
      <c r="O604" s="1">
        <v>0.59097222222222223</v>
      </c>
      <c r="P604" t="s">
        <v>277</v>
      </c>
      <c r="Q604">
        <v>7124</v>
      </c>
      <c r="R604">
        <v>12</v>
      </c>
      <c r="S604" t="s">
        <v>274</v>
      </c>
    </row>
    <row r="605" spans="1:19" x14ac:dyDescent="0.2">
      <c r="A605" t="s">
        <v>20</v>
      </c>
      <c r="B605" t="s">
        <v>169</v>
      </c>
      <c r="C605" t="s">
        <v>18</v>
      </c>
      <c r="D605" s="15">
        <v>45664</v>
      </c>
      <c r="E605" s="15">
        <v>45711</v>
      </c>
      <c r="H605">
        <v>4.7</v>
      </c>
      <c r="K605" t="s">
        <v>43</v>
      </c>
      <c r="L605" t="s">
        <v>130</v>
      </c>
      <c r="M605" s="1">
        <v>0.59097222222222223</v>
      </c>
      <c r="N605" t="s">
        <v>23</v>
      </c>
      <c r="O605" s="1">
        <v>0.59791666666666665</v>
      </c>
      <c r="P605" t="s">
        <v>277</v>
      </c>
      <c r="Q605">
        <v>7124</v>
      </c>
      <c r="S605" t="s">
        <v>274</v>
      </c>
    </row>
    <row r="606" spans="1:19" x14ac:dyDescent="0.2">
      <c r="A606" t="s">
        <v>20</v>
      </c>
      <c r="B606" t="s">
        <v>169</v>
      </c>
      <c r="C606" t="s">
        <v>18</v>
      </c>
      <c r="D606" s="15">
        <v>45664</v>
      </c>
      <c r="E606" s="15">
        <v>45711</v>
      </c>
      <c r="H606">
        <v>2.4</v>
      </c>
      <c r="K606" t="s">
        <v>43</v>
      </c>
      <c r="L606" t="s">
        <v>23</v>
      </c>
      <c r="M606" s="1">
        <v>0.6875</v>
      </c>
      <c r="N606" t="s">
        <v>83</v>
      </c>
      <c r="O606" s="1">
        <v>0.69097222222222221</v>
      </c>
      <c r="P606" t="s">
        <v>277</v>
      </c>
      <c r="Q606">
        <v>7202</v>
      </c>
      <c r="S606" t="s">
        <v>274</v>
      </c>
    </row>
    <row r="607" spans="1:19" x14ac:dyDescent="0.2">
      <c r="A607" t="s">
        <v>20</v>
      </c>
      <c r="B607" t="s">
        <v>169</v>
      </c>
      <c r="C607" t="s">
        <v>18</v>
      </c>
      <c r="D607" s="15">
        <v>45664</v>
      </c>
      <c r="E607" s="15">
        <v>45711</v>
      </c>
      <c r="G607" t="s">
        <v>119</v>
      </c>
      <c r="H607">
        <v>15.025</v>
      </c>
      <c r="I607">
        <v>12</v>
      </c>
      <c r="J607">
        <v>2</v>
      </c>
      <c r="K607" t="s">
        <v>43</v>
      </c>
      <c r="L607" t="s">
        <v>83</v>
      </c>
      <c r="M607" s="1">
        <v>0.69097222222222221</v>
      </c>
      <c r="N607" t="s">
        <v>141</v>
      </c>
      <c r="O607" s="1">
        <v>0.71666666666666667</v>
      </c>
      <c r="P607" t="s">
        <v>277</v>
      </c>
      <c r="Q607">
        <v>7202</v>
      </c>
      <c r="R607">
        <v>12</v>
      </c>
      <c r="S607" t="s">
        <v>274</v>
      </c>
    </row>
    <row r="608" spans="1:19" x14ac:dyDescent="0.2">
      <c r="A608" t="s">
        <v>20</v>
      </c>
      <c r="B608" t="s">
        <v>169</v>
      </c>
      <c r="C608" t="s">
        <v>18</v>
      </c>
      <c r="D608" s="15">
        <v>45664</v>
      </c>
      <c r="E608" s="15">
        <v>45711</v>
      </c>
      <c r="G608" t="s">
        <v>119</v>
      </c>
      <c r="H608">
        <v>15.15</v>
      </c>
      <c r="I608">
        <v>12</v>
      </c>
      <c r="J608">
        <v>1</v>
      </c>
      <c r="K608" t="s">
        <v>43</v>
      </c>
      <c r="L608" t="s">
        <v>141</v>
      </c>
      <c r="M608" s="1">
        <v>0.72222222222222221</v>
      </c>
      <c r="N608" t="s">
        <v>83</v>
      </c>
      <c r="O608" s="1">
        <v>0.75</v>
      </c>
      <c r="P608" t="s">
        <v>277</v>
      </c>
      <c r="Q608">
        <v>7202</v>
      </c>
      <c r="R608">
        <v>12</v>
      </c>
      <c r="S608" t="s">
        <v>274</v>
      </c>
    </row>
    <row r="609" spans="1:19" x14ac:dyDescent="0.2">
      <c r="A609" t="s">
        <v>20</v>
      </c>
      <c r="B609" t="s">
        <v>169</v>
      </c>
      <c r="C609" t="s">
        <v>18</v>
      </c>
      <c r="D609" s="15">
        <v>45664</v>
      </c>
      <c r="E609" s="15">
        <v>45711</v>
      </c>
      <c r="G609" t="s">
        <v>119</v>
      </c>
      <c r="H609">
        <v>15.025</v>
      </c>
      <c r="I609">
        <v>12</v>
      </c>
      <c r="J609">
        <v>2</v>
      </c>
      <c r="K609" t="s">
        <v>43</v>
      </c>
      <c r="L609" t="s">
        <v>83</v>
      </c>
      <c r="M609" s="1">
        <v>0.75347222222222221</v>
      </c>
      <c r="N609" t="s">
        <v>141</v>
      </c>
      <c r="O609" s="1">
        <v>0.77916666666666667</v>
      </c>
      <c r="P609" t="s">
        <v>277</v>
      </c>
      <c r="Q609">
        <v>7202</v>
      </c>
      <c r="R609">
        <v>12</v>
      </c>
      <c r="S609" t="s">
        <v>274</v>
      </c>
    </row>
    <row r="610" spans="1:19" x14ac:dyDescent="0.2">
      <c r="A610" t="s">
        <v>20</v>
      </c>
      <c r="B610" t="s">
        <v>169</v>
      </c>
      <c r="C610" t="s">
        <v>18</v>
      </c>
      <c r="D610" s="15">
        <v>45664</v>
      </c>
      <c r="E610" s="15">
        <v>45711</v>
      </c>
      <c r="G610" t="s">
        <v>119</v>
      </c>
      <c r="H610">
        <v>15.15</v>
      </c>
      <c r="I610">
        <v>12</v>
      </c>
      <c r="J610">
        <v>1</v>
      </c>
      <c r="K610" t="s">
        <v>43</v>
      </c>
      <c r="L610" t="s">
        <v>141</v>
      </c>
      <c r="M610" s="1">
        <v>0.78472222222222221</v>
      </c>
      <c r="N610" t="s">
        <v>83</v>
      </c>
      <c r="O610" s="1">
        <v>0.8125</v>
      </c>
      <c r="P610" t="s">
        <v>277</v>
      </c>
      <c r="Q610">
        <v>7202</v>
      </c>
      <c r="R610">
        <v>12</v>
      </c>
      <c r="S610" t="s">
        <v>274</v>
      </c>
    </row>
    <row r="611" spans="1:19" x14ac:dyDescent="0.2">
      <c r="A611" t="s">
        <v>20</v>
      </c>
      <c r="B611" t="s">
        <v>169</v>
      </c>
      <c r="C611" t="s">
        <v>18</v>
      </c>
      <c r="D611" s="15">
        <v>45664</v>
      </c>
      <c r="E611" s="15">
        <v>45711</v>
      </c>
      <c r="G611" t="s">
        <v>119</v>
      </c>
      <c r="H611">
        <v>15.025</v>
      </c>
      <c r="I611">
        <v>12</v>
      </c>
      <c r="J611">
        <v>2</v>
      </c>
      <c r="K611" t="s">
        <v>43</v>
      </c>
      <c r="L611" t="s">
        <v>83</v>
      </c>
      <c r="M611" s="1">
        <v>0.81597222222222221</v>
      </c>
      <c r="N611" t="s">
        <v>141</v>
      </c>
      <c r="O611" s="1">
        <v>0.84166666666666667</v>
      </c>
      <c r="P611" t="s">
        <v>277</v>
      </c>
      <c r="Q611">
        <v>7202</v>
      </c>
      <c r="R611">
        <v>12</v>
      </c>
      <c r="S611" t="s">
        <v>274</v>
      </c>
    </row>
    <row r="612" spans="1:19" x14ac:dyDescent="0.2">
      <c r="A612" t="s">
        <v>20</v>
      </c>
      <c r="B612" t="s">
        <v>169</v>
      </c>
      <c r="C612" t="s">
        <v>18</v>
      </c>
      <c r="D612" s="15">
        <v>45664</v>
      </c>
      <c r="E612" s="15">
        <v>45711</v>
      </c>
      <c r="G612" t="s">
        <v>119</v>
      </c>
      <c r="H612">
        <v>15.15</v>
      </c>
      <c r="I612">
        <v>12</v>
      </c>
      <c r="J612">
        <v>1</v>
      </c>
      <c r="K612" t="s">
        <v>43</v>
      </c>
      <c r="L612" t="s">
        <v>141</v>
      </c>
      <c r="M612" s="1">
        <v>0.84722222222222221</v>
      </c>
      <c r="N612" t="s">
        <v>83</v>
      </c>
      <c r="O612" s="1">
        <v>0.875</v>
      </c>
      <c r="P612" t="s">
        <v>277</v>
      </c>
      <c r="Q612">
        <v>7202</v>
      </c>
      <c r="R612">
        <v>12</v>
      </c>
      <c r="S612" t="s">
        <v>274</v>
      </c>
    </row>
    <row r="613" spans="1:19" x14ac:dyDescent="0.2">
      <c r="A613" t="s">
        <v>20</v>
      </c>
      <c r="B613" t="s">
        <v>169</v>
      </c>
      <c r="C613" t="s">
        <v>18</v>
      </c>
      <c r="D613" s="15">
        <v>45664</v>
      </c>
      <c r="E613" s="15">
        <v>45711</v>
      </c>
      <c r="G613" t="s">
        <v>119</v>
      </c>
      <c r="H613">
        <v>15.025</v>
      </c>
      <c r="I613">
        <v>12</v>
      </c>
      <c r="J613">
        <v>2</v>
      </c>
      <c r="K613" t="s">
        <v>43</v>
      </c>
      <c r="L613" t="s">
        <v>83</v>
      </c>
      <c r="M613" s="1">
        <v>0.87847222222222221</v>
      </c>
      <c r="N613" t="s">
        <v>141</v>
      </c>
      <c r="O613" s="1">
        <v>0.90416666666666667</v>
      </c>
      <c r="P613" t="s">
        <v>277</v>
      </c>
      <c r="Q613">
        <v>7230</v>
      </c>
      <c r="R613">
        <v>12</v>
      </c>
      <c r="S613" t="s">
        <v>274</v>
      </c>
    </row>
    <row r="614" spans="1:19" x14ac:dyDescent="0.2">
      <c r="A614" t="s">
        <v>20</v>
      </c>
      <c r="B614" t="s">
        <v>169</v>
      </c>
      <c r="C614" t="s">
        <v>18</v>
      </c>
      <c r="D614" s="15">
        <v>45664</v>
      </c>
      <c r="E614" s="15">
        <v>45711</v>
      </c>
      <c r="G614" t="s">
        <v>119</v>
      </c>
      <c r="H614">
        <v>15.15</v>
      </c>
      <c r="I614">
        <v>12</v>
      </c>
      <c r="J614">
        <v>1</v>
      </c>
      <c r="K614" t="s">
        <v>43</v>
      </c>
      <c r="L614" t="s">
        <v>141</v>
      </c>
      <c r="M614" s="1">
        <v>0.90972222222222221</v>
      </c>
      <c r="N614" t="s">
        <v>83</v>
      </c>
      <c r="O614" s="1">
        <v>0.9375</v>
      </c>
      <c r="P614" t="s">
        <v>277</v>
      </c>
      <c r="Q614">
        <v>7230</v>
      </c>
      <c r="R614">
        <v>12</v>
      </c>
      <c r="S614" t="s">
        <v>274</v>
      </c>
    </row>
    <row r="615" spans="1:19" x14ac:dyDescent="0.2">
      <c r="A615" t="s">
        <v>20</v>
      </c>
      <c r="B615" t="s">
        <v>169</v>
      </c>
      <c r="C615" t="s">
        <v>18</v>
      </c>
      <c r="D615" s="15">
        <v>45664</v>
      </c>
      <c r="E615" s="15">
        <v>45711</v>
      </c>
      <c r="G615" t="s">
        <v>119</v>
      </c>
      <c r="H615">
        <v>15.025</v>
      </c>
      <c r="I615">
        <v>12</v>
      </c>
      <c r="J615">
        <v>2</v>
      </c>
      <c r="K615" t="s">
        <v>43</v>
      </c>
      <c r="L615" t="s">
        <v>83</v>
      </c>
      <c r="M615" s="1">
        <v>0.94097222222222221</v>
      </c>
      <c r="N615" t="s">
        <v>141</v>
      </c>
      <c r="O615" s="1">
        <v>0.96666666666666667</v>
      </c>
      <c r="P615" t="s">
        <v>277</v>
      </c>
      <c r="Q615">
        <v>7230</v>
      </c>
      <c r="R615">
        <v>12</v>
      </c>
      <c r="S615" t="s">
        <v>274</v>
      </c>
    </row>
    <row r="616" spans="1:19" x14ac:dyDescent="0.2">
      <c r="A616" t="s">
        <v>20</v>
      </c>
      <c r="B616" t="s">
        <v>169</v>
      </c>
      <c r="C616" t="s">
        <v>18</v>
      </c>
      <c r="D616" s="15">
        <v>45664</v>
      </c>
      <c r="E616" s="15">
        <v>45711</v>
      </c>
      <c r="H616">
        <v>9.6999999999999993</v>
      </c>
      <c r="K616" t="s">
        <v>43</v>
      </c>
      <c r="L616" t="s">
        <v>141</v>
      </c>
      <c r="M616" s="1">
        <v>0.96666666666666667</v>
      </c>
      <c r="N616" t="s">
        <v>23</v>
      </c>
      <c r="O616" s="1">
        <v>0.9770833333333333</v>
      </c>
      <c r="P616" t="s">
        <v>277</v>
      </c>
      <c r="Q616">
        <v>7230</v>
      </c>
      <c r="S616" t="s">
        <v>262</v>
      </c>
    </row>
    <row r="617" spans="1:19" x14ac:dyDescent="0.2">
      <c r="A617" t="s">
        <v>20</v>
      </c>
      <c r="B617" t="s">
        <v>170</v>
      </c>
      <c r="C617" t="s">
        <v>18</v>
      </c>
      <c r="D617" s="15">
        <v>45664</v>
      </c>
      <c r="E617" s="15">
        <v>45711</v>
      </c>
      <c r="H617">
        <v>7.6</v>
      </c>
      <c r="K617" t="s">
        <v>43</v>
      </c>
      <c r="L617" t="s">
        <v>23</v>
      </c>
      <c r="M617" s="1">
        <v>0.40972222222222221</v>
      </c>
      <c r="N617" t="s">
        <v>120</v>
      </c>
      <c r="O617" s="1">
        <v>0.4201388888888889</v>
      </c>
      <c r="P617" t="s">
        <v>277</v>
      </c>
      <c r="Q617">
        <v>7133</v>
      </c>
      <c r="S617" t="s">
        <v>246</v>
      </c>
    </row>
    <row r="618" spans="1:19" x14ac:dyDescent="0.2">
      <c r="A618" t="s">
        <v>20</v>
      </c>
      <c r="B618" t="s">
        <v>170</v>
      </c>
      <c r="C618" t="s">
        <v>18</v>
      </c>
      <c r="D618" s="15">
        <v>45664</v>
      </c>
      <c r="E618" s="15">
        <v>45711</v>
      </c>
      <c r="G618" t="s">
        <v>129</v>
      </c>
      <c r="H618">
        <v>26.39</v>
      </c>
      <c r="I618">
        <v>16</v>
      </c>
      <c r="J618">
        <v>2</v>
      </c>
      <c r="K618" t="s">
        <v>43</v>
      </c>
      <c r="L618" t="s">
        <v>120</v>
      </c>
      <c r="M618" s="1">
        <v>0.4201388888888889</v>
      </c>
      <c r="N618" t="s">
        <v>131</v>
      </c>
      <c r="O618" s="1">
        <v>0.45624999999999999</v>
      </c>
      <c r="P618" t="s">
        <v>277</v>
      </c>
      <c r="Q618">
        <v>7133</v>
      </c>
      <c r="R618">
        <v>12</v>
      </c>
      <c r="S618" t="s">
        <v>274</v>
      </c>
    </row>
    <row r="619" spans="1:19" x14ac:dyDescent="0.2">
      <c r="A619" t="s">
        <v>20</v>
      </c>
      <c r="B619" t="s">
        <v>170</v>
      </c>
      <c r="C619" t="s">
        <v>18</v>
      </c>
      <c r="D619" s="15">
        <v>45664</v>
      </c>
      <c r="E619" s="15">
        <v>45711</v>
      </c>
      <c r="G619" t="s">
        <v>129</v>
      </c>
      <c r="H619">
        <v>26.221</v>
      </c>
      <c r="I619">
        <v>16</v>
      </c>
      <c r="J619">
        <v>1</v>
      </c>
      <c r="K619" t="s">
        <v>43</v>
      </c>
      <c r="L619" t="s">
        <v>131</v>
      </c>
      <c r="M619" s="1">
        <v>0.45833333333333331</v>
      </c>
      <c r="N619" t="s">
        <v>120</v>
      </c>
      <c r="O619" s="1">
        <v>0.49583333333333335</v>
      </c>
      <c r="P619" t="s">
        <v>277</v>
      </c>
      <c r="Q619">
        <v>7133</v>
      </c>
      <c r="R619">
        <v>12</v>
      </c>
      <c r="S619" t="s">
        <v>274</v>
      </c>
    </row>
    <row r="620" spans="1:19" x14ac:dyDescent="0.2">
      <c r="A620" t="s">
        <v>20</v>
      </c>
      <c r="B620" t="s">
        <v>170</v>
      </c>
      <c r="C620" t="s">
        <v>18</v>
      </c>
      <c r="D620" s="15">
        <v>45664</v>
      </c>
      <c r="E620" s="15">
        <v>45711</v>
      </c>
      <c r="G620" t="s">
        <v>129</v>
      </c>
      <c r="H620">
        <v>26.39</v>
      </c>
      <c r="I620">
        <v>16</v>
      </c>
      <c r="J620">
        <v>2</v>
      </c>
      <c r="K620" t="s">
        <v>43</v>
      </c>
      <c r="L620" t="s">
        <v>120</v>
      </c>
      <c r="M620" s="1">
        <v>0.50347222222222221</v>
      </c>
      <c r="N620" t="s">
        <v>131</v>
      </c>
      <c r="O620" s="1">
        <v>0.5395833333333333</v>
      </c>
      <c r="P620" t="s">
        <v>277</v>
      </c>
      <c r="Q620">
        <v>7133</v>
      </c>
      <c r="R620">
        <v>12</v>
      </c>
      <c r="S620" t="s">
        <v>274</v>
      </c>
    </row>
    <row r="621" spans="1:19" x14ac:dyDescent="0.2">
      <c r="A621" t="s">
        <v>20</v>
      </c>
      <c r="B621" t="s">
        <v>170</v>
      </c>
      <c r="C621" t="s">
        <v>18</v>
      </c>
      <c r="D621" s="15">
        <v>45664</v>
      </c>
      <c r="E621" s="15">
        <v>45711</v>
      </c>
      <c r="G621" t="s">
        <v>129</v>
      </c>
      <c r="H621">
        <v>26.221</v>
      </c>
      <c r="I621">
        <v>16</v>
      </c>
      <c r="J621">
        <v>1</v>
      </c>
      <c r="K621" t="s">
        <v>43</v>
      </c>
      <c r="L621" t="s">
        <v>131</v>
      </c>
      <c r="M621" s="1">
        <v>0.54166666666666663</v>
      </c>
      <c r="N621" t="s">
        <v>120</v>
      </c>
      <c r="O621" s="1">
        <v>0.57916666666666672</v>
      </c>
      <c r="P621" t="s">
        <v>277</v>
      </c>
      <c r="Q621" t="s">
        <v>171</v>
      </c>
      <c r="R621">
        <v>12</v>
      </c>
      <c r="S621" t="s">
        <v>274</v>
      </c>
    </row>
    <row r="622" spans="1:19" x14ac:dyDescent="0.2">
      <c r="A622" t="s">
        <v>20</v>
      </c>
      <c r="B622" t="s">
        <v>170</v>
      </c>
      <c r="C622" t="s">
        <v>18</v>
      </c>
      <c r="D622" s="15">
        <v>45664</v>
      </c>
      <c r="E622" s="15">
        <v>45711</v>
      </c>
      <c r="G622" t="s">
        <v>129</v>
      </c>
      <c r="H622">
        <v>26.39</v>
      </c>
      <c r="I622">
        <v>16</v>
      </c>
      <c r="J622">
        <v>2</v>
      </c>
      <c r="K622" t="s">
        <v>43</v>
      </c>
      <c r="L622" t="s">
        <v>120</v>
      </c>
      <c r="M622" s="1">
        <v>0.58680555555555558</v>
      </c>
      <c r="N622" t="s">
        <v>131</v>
      </c>
      <c r="O622" s="1">
        <v>0.62291666666666667</v>
      </c>
      <c r="P622" t="s">
        <v>277</v>
      </c>
      <c r="Q622">
        <v>7201</v>
      </c>
      <c r="R622">
        <v>12</v>
      </c>
      <c r="S622" t="s">
        <v>274</v>
      </c>
    </row>
    <row r="623" spans="1:19" x14ac:dyDescent="0.2">
      <c r="A623" t="s">
        <v>20</v>
      </c>
      <c r="B623" t="s">
        <v>170</v>
      </c>
      <c r="C623" t="s">
        <v>18</v>
      </c>
      <c r="D623" s="15">
        <v>45664</v>
      </c>
      <c r="E623" s="15">
        <v>45711</v>
      </c>
      <c r="G623" t="s">
        <v>129</v>
      </c>
      <c r="H623">
        <v>26.221</v>
      </c>
      <c r="I623">
        <v>16</v>
      </c>
      <c r="J623">
        <v>1</v>
      </c>
      <c r="K623" t="s">
        <v>43</v>
      </c>
      <c r="L623" t="s">
        <v>131</v>
      </c>
      <c r="M623" s="1">
        <v>0.62847222222222221</v>
      </c>
      <c r="N623" t="s">
        <v>120</v>
      </c>
      <c r="O623" s="1">
        <v>0.66597222222222219</v>
      </c>
      <c r="P623" t="s">
        <v>277</v>
      </c>
      <c r="Q623" t="s">
        <v>172</v>
      </c>
      <c r="R623">
        <v>12</v>
      </c>
      <c r="S623" t="s">
        <v>274</v>
      </c>
    </row>
    <row r="624" spans="1:19" x14ac:dyDescent="0.2">
      <c r="A624" t="s">
        <v>20</v>
      </c>
      <c r="B624" t="s">
        <v>170</v>
      </c>
      <c r="C624" t="s">
        <v>18</v>
      </c>
      <c r="D624" s="15">
        <v>45664</v>
      </c>
      <c r="E624" s="15">
        <v>45711</v>
      </c>
      <c r="G624" t="s">
        <v>129</v>
      </c>
      <c r="H624">
        <v>26.39</v>
      </c>
      <c r="I624">
        <v>16</v>
      </c>
      <c r="J624">
        <v>2</v>
      </c>
      <c r="K624" t="s">
        <v>43</v>
      </c>
      <c r="L624" t="s">
        <v>120</v>
      </c>
      <c r="M624" s="1">
        <v>0.67013888888888884</v>
      </c>
      <c r="N624" t="s">
        <v>131</v>
      </c>
      <c r="O624" s="1">
        <v>0.70625000000000004</v>
      </c>
      <c r="P624" t="s">
        <v>277</v>
      </c>
      <c r="Q624">
        <v>7120</v>
      </c>
      <c r="R624">
        <v>12</v>
      </c>
      <c r="S624" t="s">
        <v>274</v>
      </c>
    </row>
    <row r="625" spans="1:19" x14ac:dyDescent="0.2">
      <c r="A625" t="s">
        <v>20</v>
      </c>
      <c r="B625" t="s">
        <v>170</v>
      </c>
      <c r="C625" t="s">
        <v>18</v>
      </c>
      <c r="D625" s="15">
        <v>45664</v>
      </c>
      <c r="E625" s="15">
        <v>45711</v>
      </c>
      <c r="G625" t="s">
        <v>129</v>
      </c>
      <c r="H625">
        <v>26.221</v>
      </c>
      <c r="I625">
        <v>16</v>
      </c>
      <c r="J625">
        <v>1</v>
      </c>
      <c r="K625" t="s">
        <v>43</v>
      </c>
      <c r="L625" t="s">
        <v>131</v>
      </c>
      <c r="M625" s="1">
        <v>0.71180555555555558</v>
      </c>
      <c r="N625" t="s">
        <v>120</v>
      </c>
      <c r="O625" s="1">
        <v>0.74930555555555556</v>
      </c>
      <c r="P625" t="s">
        <v>277</v>
      </c>
      <c r="Q625">
        <v>7120</v>
      </c>
      <c r="R625">
        <v>12</v>
      </c>
      <c r="S625" t="s">
        <v>274</v>
      </c>
    </row>
    <row r="626" spans="1:19" x14ac:dyDescent="0.2">
      <c r="A626" t="s">
        <v>20</v>
      </c>
      <c r="B626" t="s">
        <v>170</v>
      </c>
      <c r="C626" t="s">
        <v>18</v>
      </c>
      <c r="D626" s="15">
        <v>45664</v>
      </c>
      <c r="E626" s="15">
        <v>45711</v>
      </c>
      <c r="H626">
        <v>7.6</v>
      </c>
      <c r="K626" t="s">
        <v>43</v>
      </c>
      <c r="L626" t="s">
        <v>120</v>
      </c>
      <c r="M626" s="1">
        <v>0.74930555555555556</v>
      </c>
      <c r="N626" t="s">
        <v>23</v>
      </c>
      <c r="O626" s="1">
        <v>0.75972222222222219</v>
      </c>
      <c r="P626" t="s">
        <v>277</v>
      </c>
      <c r="Q626">
        <v>7120</v>
      </c>
      <c r="S626" t="s">
        <v>274</v>
      </c>
    </row>
    <row r="627" spans="1:19" x14ac:dyDescent="0.2">
      <c r="A627" t="s">
        <v>20</v>
      </c>
      <c r="B627" t="s">
        <v>170</v>
      </c>
      <c r="C627" t="s">
        <v>18</v>
      </c>
      <c r="D627" s="15">
        <v>45664</v>
      </c>
      <c r="E627" s="15">
        <v>45711</v>
      </c>
      <c r="H627">
        <v>7.6</v>
      </c>
      <c r="K627" t="s">
        <v>43</v>
      </c>
      <c r="L627" t="s">
        <v>23</v>
      </c>
      <c r="M627" s="1">
        <v>0.86805555555555558</v>
      </c>
      <c r="N627" t="s">
        <v>120</v>
      </c>
      <c r="O627" s="1">
        <v>0.87847222222222221</v>
      </c>
      <c r="P627" t="s">
        <v>277</v>
      </c>
      <c r="Q627">
        <v>7225</v>
      </c>
      <c r="S627" t="s">
        <v>274</v>
      </c>
    </row>
    <row r="628" spans="1:19" x14ac:dyDescent="0.2">
      <c r="A628" t="s">
        <v>20</v>
      </c>
      <c r="B628" t="s">
        <v>170</v>
      </c>
      <c r="C628" t="s">
        <v>18</v>
      </c>
      <c r="D628" s="15">
        <v>45664</v>
      </c>
      <c r="E628" s="15">
        <v>45711</v>
      </c>
      <c r="G628" t="s">
        <v>129</v>
      </c>
      <c r="H628">
        <v>25.606999999999999</v>
      </c>
      <c r="I628">
        <v>16</v>
      </c>
      <c r="J628">
        <v>2</v>
      </c>
      <c r="K628" t="s">
        <v>43</v>
      </c>
      <c r="L628" t="s">
        <v>120</v>
      </c>
      <c r="M628" s="1">
        <v>0.87847222222222221</v>
      </c>
      <c r="N628" t="s">
        <v>131</v>
      </c>
      <c r="O628" s="1">
        <v>0.91041666666666665</v>
      </c>
      <c r="P628" t="s">
        <v>277</v>
      </c>
      <c r="Q628">
        <v>7225</v>
      </c>
      <c r="R628">
        <v>12</v>
      </c>
      <c r="S628" t="s">
        <v>274</v>
      </c>
    </row>
    <row r="629" spans="1:19" x14ac:dyDescent="0.2">
      <c r="A629" t="s">
        <v>20</v>
      </c>
      <c r="B629" t="s">
        <v>170</v>
      </c>
      <c r="C629" t="s">
        <v>18</v>
      </c>
      <c r="D629" s="15">
        <v>45664</v>
      </c>
      <c r="E629" s="15">
        <v>45711</v>
      </c>
      <c r="G629" t="s">
        <v>129</v>
      </c>
      <c r="H629">
        <v>25.457000000000001</v>
      </c>
      <c r="I629">
        <v>16</v>
      </c>
      <c r="J629">
        <v>1</v>
      </c>
      <c r="K629" t="s">
        <v>43</v>
      </c>
      <c r="L629" t="s">
        <v>131</v>
      </c>
      <c r="M629" s="1">
        <v>0.92013888888888884</v>
      </c>
      <c r="N629" t="s">
        <v>120</v>
      </c>
      <c r="O629" s="1">
        <v>0.95625000000000004</v>
      </c>
      <c r="P629" t="s">
        <v>277</v>
      </c>
      <c r="Q629" t="s">
        <v>173</v>
      </c>
      <c r="R629">
        <v>12</v>
      </c>
      <c r="S629" t="s">
        <v>274</v>
      </c>
    </row>
    <row r="630" spans="1:19" x14ac:dyDescent="0.2">
      <c r="A630" t="s">
        <v>20</v>
      </c>
      <c r="B630" t="s">
        <v>170</v>
      </c>
      <c r="C630" t="s">
        <v>18</v>
      </c>
      <c r="D630" s="15">
        <v>45664</v>
      </c>
      <c r="E630" s="15">
        <v>45711</v>
      </c>
      <c r="H630">
        <v>3.5</v>
      </c>
      <c r="K630" t="s">
        <v>43</v>
      </c>
      <c r="L630" t="s">
        <v>120</v>
      </c>
      <c r="M630" s="1">
        <v>0.95625000000000004</v>
      </c>
      <c r="N630" t="s">
        <v>130</v>
      </c>
      <c r="O630" s="1">
        <v>0.96319444444444446</v>
      </c>
      <c r="P630" t="s">
        <v>277</v>
      </c>
      <c r="Q630">
        <v>7233</v>
      </c>
      <c r="S630" t="s">
        <v>274</v>
      </c>
    </row>
    <row r="631" spans="1:19" x14ac:dyDescent="0.2">
      <c r="A631" t="s">
        <v>20</v>
      </c>
      <c r="B631" t="s">
        <v>170</v>
      </c>
      <c r="C631" t="s">
        <v>18</v>
      </c>
      <c r="D631" s="15">
        <v>45664</v>
      </c>
      <c r="E631" s="15">
        <v>45711</v>
      </c>
      <c r="G631" t="s">
        <v>129</v>
      </c>
      <c r="H631">
        <v>33.484000000000002</v>
      </c>
      <c r="I631">
        <v>21</v>
      </c>
      <c r="J631">
        <v>2</v>
      </c>
      <c r="K631" t="s">
        <v>43</v>
      </c>
      <c r="L631" t="s">
        <v>130</v>
      </c>
      <c r="M631" s="1">
        <v>0.96875</v>
      </c>
      <c r="N631" t="s">
        <v>136</v>
      </c>
      <c r="O631" s="2">
        <v>1.007638888888889</v>
      </c>
      <c r="P631" t="s">
        <v>277</v>
      </c>
      <c r="Q631">
        <v>7233</v>
      </c>
      <c r="R631">
        <v>12</v>
      </c>
      <c r="S631" t="s">
        <v>274</v>
      </c>
    </row>
    <row r="632" spans="1:19" x14ac:dyDescent="0.2">
      <c r="A632" t="s">
        <v>20</v>
      </c>
      <c r="B632" t="s">
        <v>170</v>
      </c>
      <c r="C632" t="s">
        <v>18</v>
      </c>
      <c r="D632" s="15">
        <v>45664</v>
      </c>
      <c r="E632" s="15">
        <v>45711</v>
      </c>
      <c r="G632" t="s">
        <v>129</v>
      </c>
      <c r="H632">
        <v>16.059000000000001</v>
      </c>
      <c r="I632" t="s">
        <v>135</v>
      </c>
      <c r="J632">
        <v>1</v>
      </c>
      <c r="K632" t="s">
        <v>43</v>
      </c>
      <c r="L632" t="s">
        <v>136</v>
      </c>
      <c r="M632" s="2">
        <v>1.0104166666666667</v>
      </c>
      <c r="N632" t="s">
        <v>19</v>
      </c>
      <c r="O632" s="2">
        <v>1.0270833333333333</v>
      </c>
      <c r="P632" t="s">
        <v>277</v>
      </c>
      <c r="Q632">
        <v>7233</v>
      </c>
      <c r="R632">
        <v>12</v>
      </c>
      <c r="S632" t="s">
        <v>274</v>
      </c>
    </row>
    <row r="633" spans="1:19" x14ac:dyDescent="0.2">
      <c r="A633" t="s">
        <v>20</v>
      </c>
      <c r="B633" t="s">
        <v>170</v>
      </c>
      <c r="C633" t="s">
        <v>18</v>
      </c>
      <c r="D633" s="15">
        <v>45664</v>
      </c>
      <c r="E633" s="15">
        <v>45711</v>
      </c>
      <c r="H633">
        <v>5.9</v>
      </c>
      <c r="K633" t="s">
        <v>43</v>
      </c>
      <c r="L633" t="s">
        <v>19</v>
      </c>
      <c r="M633" s="2">
        <v>1.0270833333333333</v>
      </c>
      <c r="N633" t="s">
        <v>23</v>
      </c>
      <c r="O633" s="2">
        <v>1.0340277777777778</v>
      </c>
      <c r="P633" t="s">
        <v>277</v>
      </c>
      <c r="Q633">
        <v>7233</v>
      </c>
      <c r="S633" t="s">
        <v>248</v>
      </c>
    </row>
    <row r="634" spans="1:19" x14ac:dyDescent="0.2">
      <c r="A634" t="s">
        <v>20</v>
      </c>
      <c r="B634" t="s">
        <v>174</v>
      </c>
      <c r="C634" t="s">
        <v>18</v>
      </c>
      <c r="D634" s="15">
        <v>45664</v>
      </c>
      <c r="E634" s="15">
        <v>45711</v>
      </c>
      <c r="H634">
        <v>10.5</v>
      </c>
      <c r="K634" t="s">
        <v>43</v>
      </c>
      <c r="L634" t="s">
        <v>23</v>
      </c>
      <c r="M634" s="1">
        <v>0.41180555555555554</v>
      </c>
      <c r="N634" t="s">
        <v>121</v>
      </c>
      <c r="O634" s="1">
        <v>0.4201388888888889</v>
      </c>
      <c r="P634" t="s">
        <v>277</v>
      </c>
      <c r="Q634">
        <v>7134</v>
      </c>
      <c r="S634" t="s">
        <v>248</v>
      </c>
    </row>
    <row r="635" spans="1:19" x14ac:dyDescent="0.2">
      <c r="A635" t="s">
        <v>20</v>
      </c>
      <c r="B635" t="s">
        <v>174</v>
      </c>
      <c r="C635" t="s">
        <v>18</v>
      </c>
      <c r="D635" s="15">
        <v>45664</v>
      </c>
      <c r="E635" s="15">
        <v>45711</v>
      </c>
      <c r="G635" t="s">
        <v>45</v>
      </c>
      <c r="H635">
        <v>11.961</v>
      </c>
      <c r="I635">
        <v>45</v>
      </c>
      <c r="J635">
        <v>1</v>
      </c>
      <c r="K635" t="s">
        <v>43</v>
      </c>
      <c r="L635" t="s">
        <v>121</v>
      </c>
      <c r="M635" s="1">
        <v>0.4201388888888889</v>
      </c>
      <c r="N635" t="s">
        <v>53</v>
      </c>
      <c r="O635" s="1">
        <v>0.43680555555555556</v>
      </c>
      <c r="P635" t="s">
        <v>277</v>
      </c>
      <c r="Q635">
        <v>7134</v>
      </c>
      <c r="R635">
        <v>12</v>
      </c>
      <c r="S635" t="s">
        <v>274</v>
      </c>
    </row>
    <row r="636" spans="1:19" x14ac:dyDescent="0.2">
      <c r="A636" t="s">
        <v>20</v>
      </c>
      <c r="B636" t="s">
        <v>174</v>
      </c>
      <c r="C636" t="s">
        <v>18</v>
      </c>
      <c r="D636" s="15">
        <v>45664</v>
      </c>
      <c r="E636" s="15">
        <v>45711</v>
      </c>
      <c r="G636" t="s">
        <v>45</v>
      </c>
      <c r="H636">
        <v>12.254</v>
      </c>
      <c r="I636">
        <v>45</v>
      </c>
      <c r="J636">
        <v>2</v>
      </c>
      <c r="K636" t="s">
        <v>43</v>
      </c>
      <c r="L636" t="s">
        <v>53</v>
      </c>
      <c r="M636" s="1">
        <v>0.44097222222222221</v>
      </c>
      <c r="N636" t="s">
        <v>121</v>
      </c>
      <c r="O636" s="1">
        <v>0.45763888888888887</v>
      </c>
      <c r="P636" t="s">
        <v>277</v>
      </c>
      <c r="Q636">
        <v>7134</v>
      </c>
      <c r="R636">
        <v>12</v>
      </c>
      <c r="S636" t="s">
        <v>274</v>
      </c>
    </row>
    <row r="637" spans="1:19" x14ac:dyDescent="0.2">
      <c r="A637" t="s">
        <v>20</v>
      </c>
      <c r="B637" t="s">
        <v>174</v>
      </c>
      <c r="C637" t="s">
        <v>18</v>
      </c>
      <c r="D637" s="15">
        <v>45664</v>
      </c>
      <c r="E637" s="15">
        <v>45711</v>
      </c>
      <c r="G637" t="s">
        <v>45</v>
      </c>
      <c r="H637">
        <v>11.961</v>
      </c>
      <c r="I637">
        <v>45</v>
      </c>
      <c r="J637">
        <v>1</v>
      </c>
      <c r="K637" t="s">
        <v>43</v>
      </c>
      <c r="L637" t="s">
        <v>121</v>
      </c>
      <c r="M637" s="1">
        <v>0.46180555555555558</v>
      </c>
      <c r="N637" t="s">
        <v>53</v>
      </c>
      <c r="O637" s="1">
        <v>0.47847222222222224</v>
      </c>
      <c r="P637" t="s">
        <v>277</v>
      </c>
      <c r="Q637">
        <v>7134</v>
      </c>
      <c r="R637">
        <v>12</v>
      </c>
      <c r="S637" t="s">
        <v>274</v>
      </c>
    </row>
    <row r="638" spans="1:19" x14ac:dyDescent="0.2">
      <c r="A638" t="s">
        <v>20</v>
      </c>
      <c r="B638" t="s">
        <v>174</v>
      </c>
      <c r="C638" t="s">
        <v>18</v>
      </c>
      <c r="D638" s="15">
        <v>45664</v>
      </c>
      <c r="E638" s="15">
        <v>45711</v>
      </c>
      <c r="G638" t="s">
        <v>45</v>
      </c>
      <c r="H638">
        <v>12.254</v>
      </c>
      <c r="I638">
        <v>45</v>
      </c>
      <c r="J638">
        <v>2</v>
      </c>
      <c r="K638" t="s">
        <v>43</v>
      </c>
      <c r="L638" t="s">
        <v>53</v>
      </c>
      <c r="M638" s="1">
        <v>0.4826388888888889</v>
      </c>
      <c r="N638" t="s">
        <v>121</v>
      </c>
      <c r="O638" s="1">
        <v>0.49930555555555556</v>
      </c>
      <c r="P638" t="s">
        <v>277</v>
      </c>
      <c r="Q638">
        <v>7134</v>
      </c>
      <c r="R638">
        <v>12</v>
      </c>
      <c r="S638" t="s">
        <v>274</v>
      </c>
    </row>
    <row r="639" spans="1:19" x14ac:dyDescent="0.2">
      <c r="A639" t="s">
        <v>20</v>
      </c>
      <c r="B639" t="s">
        <v>174</v>
      </c>
      <c r="C639" t="s">
        <v>18</v>
      </c>
      <c r="D639" s="15">
        <v>45664</v>
      </c>
      <c r="E639" s="15">
        <v>45711</v>
      </c>
      <c r="G639" t="s">
        <v>45</v>
      </c>
      <c r="H639">
        <v>11.961</v>
      </c>
      <c r="I639">
        <v>45</v>
      </c>
      <c r="J639">
        <v>1</v>
      </c>
      <c r="K639" t="s">
        <v>43</v>
      </c>
      <c r="L639" t="s">
        <v>121</v>
      </c>
      <c r="M639" s="1">
        <v>0.50347222222222221</v>
      </c>
      <c r="N639" t="s">
        <v>53</v>
      </c>
      <c r="O639" s="1">
        <v>0.52013888888888893</v>
      </c>
      <c r="P639" t="s">
        <v>277</v>
      </c>
      <c r="Q639">
        <v>7134</v>
      </c>
      <c r="R639">
        <v>12</v>
      </c>
      <c r="S639" t="s">
        <v>274</v>
      </c>
    </row>
    <row r="640" spans="1:19" x14ac:dyDescent="0.2">
      <c r="A640" t="s">
        <v>20</v>
      </c>
      <c r="B640" t="s">
        <v>174</v>
      </c>
      <c r="C640" t="s">
        <v>18</v>
      </c>
      <c r="D640" s="15">
        <v>45664</v>
      </c>
      <c r="E640" s="15">
        <v>45711</v>
      </c>
      <c r="G640" t="s">
        <v>45</v>
      </c>
      <c r="H640">
        <v>12.254</v>
      </c>
      <c r="I640">
        <v>45</v>
      </c>
      <c r="J640">
        <v>2</v>
      </c>
      <c r="K640" t="s">
        <v>43</v>
      </c>
      <c r="L640" t="s">
        <v>53</v>
      </c>
      <c r="M640" s="1">
        <v>0.52430555555555558</v>
      </c>
      <c r="N640" t="s">
        <v>121</v>
      </c>
      <c r="O640" s="1">
        <v>0.54097222222222219</v>
      </c>
      <c r="P640" t="s">
        <v>277</v>
      </c>
      <c r="Q640">
        <v>7134</v>
      </c>
      <c r="R640">
        <v>12</v>
      </c>
      <c r="S640" t="s">
        <v>274</v>
      </c>
    </row>
    <row r="641" spans="1:19" x14ac:dyDescent="0.2">
      <c r="A641" t="s">
        <v>20</v>
      </c>
      <c r="B641" t="s">
        <v>174</v>
      </c>
      <c r="C641" t="s">
        <v>18</v>
      </c>
      <c r="D641" s="15">
        <v>45664</v>
      </c>
      <c r="E641" s="15">
        <v>45711</v>
      </c>
      <c r="G641" t="s">
        <v>45</v>
      </c>
      <c r="H641">
        <v>11.961</v>
      </c>
      <c r="I641">
        <v>45</v>
      </c>
      <c r="J641">
        <v>1</v>
      </c>
      <c r="K641" t="s">
        <v>43</v>
      </c>
      <c r="L641" t="s">
        <v>121</v>
      </c>
      <c r="M641" s="1">
        <v>0.54513888888888884</v>
      </c>
      <c r="N641" t="s">
        <v>53</v>
      </c>
      <c r="O641" s="1">
        <v>0.56180555555555556</v>
      </c>
      <c r="P641" t="s">
        <v>277</v>
      </c>
      <c r="Q641">
        <v>7134</v>
      </c>
      <c r="R641">
        <v>12</v>
      </c>
      <c r="S641" t="s">
        <v>274</v>
      </c>
    </row>
    <row r="642" spans="1:19" x14ac:dyDescent="0.2">
      <c r="A642" t="s">
        <v>20</v>
      </c>
      <c r="B642" t="s">
        <v>174</v>
      </c>
      <c r="C642" t="s">
        <v>18</v>
      </c>
      <c r="D642" s="15">
        <v>45664</v>
      </c>
      <c r="E642" s="15">
        <v>45711</v>
      </c>
      <c r="G642" t="s">
        <v>45</v>
      </c>
      <c r="H642">
        <v>12.254</v>
      </c>
      <c r="I642">
        <v>45</v>
      </c>
      <c r="J642">
        <v>2</v>
      </c>
      <c r="K642" t="s">
        <v>43</v>
      </c>
      <c r="L642" t="s">
        <v>53</v>
      </c>
      <c r="M642" s="1">
        <v>0.56597222222222221</v>
      </c>
      <c r="N642" t="s">
        <v>121</v>
      </c>
      <c r="O642" s="1">
        <v>0.58263888888888893</v>
      </c>
      <c r="P642" t="s">
        <v>277</v>
      </c>
      <c r="Q642">
        <v>7134</v>
      </c>
      <c r="R642">
        <v>12</v>
      </c>
      <c r="S642" t="s">
        <v>274</v>
      </c>
    </row>
    <row r="643" spans="1:19" x14ac:dyDescent="0.2">
      <c r="A643" t="s">
        <v>20</v>
      </c>
      <c r="B643" t="s">
        <v>174</v>
      </c>
      <c r="C643" t="s">
        <v>18</v>
      </c>
      <c r="D643" s="15">
        <v>45664</v>
      </c>
      <c r="E643" s="15">
        <v>45711</v>
      </c>
      <c r="G643" t="s">
        <v>45</v>
      </c>
      <c r="H643">
        <v>11.961</v>
      </c>
      <c r="I643">
        <v>45</v>
      </c>
      <c r="J643">
        <v>1</v>
      </c>
      <c r="K643" t="s">
        <v>43</v>
      </c>
      <c r="L643" t="s">
        <v>121</v>
      </c>
      <c r="M643" s="1">
        <v>0.58680555555555558</v>
      </c>
      <c r="N643" t="s">
        <v>53</v>
      </c>
      <c r="O643" s="1">
        <v>0.60347222222222219</v>
      </c>
      <c r="P643" t="s">
        <v>277</v>
      </c>
      <c r="Q643" t="s">
        <v>175</v>
      </c>
      <c r="R643">
        <v>12</v>
      </c>
      <c r="S643" t="s">
        <v>274</v>
      </c>
    </row>
    <row r="644" spans="1:19" x14ac:dyDescent="0.2">
      <c r="A644" t="s">
        <v>20</v>
      </c>
      <c r="B644" t="s">
        <v>174</v>
      </c>
      <c r="C644" t="s">
        <v>18</v>
      </c>
      <c r="D644" s="15">
        <v>45664</v>
      </c>
      <c r="E644" s="15">
        <v>45711</v>
      </c>
      <c r="G644" t="s">
        <v>45</v>
      </c>
      <c r="H644">
        <v>12.254</v>
      </c>
      <c r="I644">
        <v>45</v>
      </c>
      <c r="J644">
        <v>2</v>
      </c>
      <c r="K644" t="s">
        <v>43</v>
      </c>
      <c r="L644" t="s">
        <v>53</v>
      </c>
      <c r="M644" s="1">
        <v>0.60763888888888884</v>
      </c>
      <c r="N644" t="s">
        <v>121</v>
      </c>
      <c r="O644" s="1">
        <v>0.62430555555555556</v>
      </c>
      <c r="P644" t="s">
        <v>277</v>
      </c>
      <c r="Q644">
        <v>7212</v>
      </c>
      <c r="R644">
        <v>12</v>
      </c>
      <c r="S644" t="s">
        <v>274</v>
      </c>
    </row>
    <row r="645" spans="1:19" x14ac:dyDescent="0.2">
      <c r="A645" t="s">
        <v>20</v>
      </c>
      <c r="B645" t="s">
        <v>174</v>
      </c>
      <c r="C645" t="s">
        <v>18</v>
      </c>
      <c r="D645" s="15">
        <v>45664</v>
      </c>
      <c r="E645" s="15">
        <v>45711</v>
      </c>
      <c r="G645" t="s">
        <v>45</v>
      </c>
      <c r="H645">
        <v>11.961</v>
      </c>
      <c r="I645">
        <v>45</v>
      </c>
      <c r="J645">
        <v>1</v>
      </c>
      <c r="K645" t="s">
        <v>43</v>
      </c>
      <c r="L645" t="s">
        <v>121</v>
      </c>
      <c r="M645" s="1">
        <v>0.62847222222222221</v>
      </c>
      <c r="N645" t="s">
        <v>53</v>
      </c>
      <c r="O645" s="1">
        <v>0.64513888888888893</v>
      </c>
      <c r="P645" t="s">
        <v>277</v>
      </c>
      <c r="Q645">
        <v>7212</v>
      </c>
      <c r="R645">
        <v>12</v>
      </c>
      <c r="S645" t="s">
        <v>274</v>
      </c>
    </row>
    <row r="646" spans="1:19" x14ac:dyDescent="0.2">
      <c r="A646" t="s">
        <v>20</v>
      </c>
      <c r="B646" t="s">
        <v>174</v>
      </c>
      <c r="C646" t="s">
        <v>18</v>
      </c>
      <c r="D646" s="15">
        <v>45664</v>
      </c>
      <c r="E646" s="15">
        <v>45711</v>
      </c>
      <c r="G646" t="s">
        <v>45</v>
      </c>
      <c r="H646">
        <v>12.254</v>
      </c>
      <c r="I646">
        <v>45</v>
      </c>
      <c r="J646">
        <v>2</v>
      </c>
      <c r="K646" t="s">
        <v>43</v>
      </c>
      <c r="L646" t="s">
        <v>53</v>
      </c>
      <c r="M646" s="1">
        <v>0.64930555555555558</v>
      </c>
      <c r="N646" t="s">
        <v>121</v>
      </c>
      <c r="O646" s="1">
        <v>0.66597222222222219</v>
      </c>
      <c r="P646" t="s">
        <v>277</v>
      </c>
      <c r="Q646">
        <v>7212</v>
      </c>
      <c r="R646">
        <v>12</v>
      </c>
      <c r="S646" t="s">
        <v>274</v>
      </c>
    </row>
    <row r="647" spans="1:19" x14ac:dyDescent="0.2">
      <c r="A647" t="s">
        <v>20</v>
      </c>
      <c r="B647" t="s">
        <v>174</v>
      </c>
      <c r="C647" t="s">
        <v>18</v>
      </c>
      <c r="D647" s="15">
        <v>45664</v>
      </c>
      <c r="E647" s="15">
        <v>45711</v>
      </c>
      <c r="G647" t="s">
        <v>45</v>
      </c>
      <c r="H647">
        <v>11.961</v>
      </c>
      <c r="I647">
        <v>45</v>
      </c>
      <c r="J647">
        <v>1</v>
      </c>
      <c r="K647" t="s">
        <v>43</v>
      </c>
      <c r="L647" t="s">
        <v>121</v>
      </c>
      <c r="M647" s="1">
        <v>0.67013888888888884</v>
      </c>
      <c r="N647" t="s">
        <v>53</v>
      </c>
      <c r="O647" s="1">
        <v>0.68680555555555556</v>
      </c>
      <c r="P647" t="s">
        <v>277</v>
      </c>
      <c r="Q647">
        <v>7212</v>
      </c>
      <c r="R647">
        <v>12</v>
      </c>
      <c r="S647" t="s">
        <v>274</v>
      </c>
    </row>
    <row r="648" spans="1:19" x14ac:dyDescent="0.2">
      <c r="A648" t="s">
        <v>20</v>
      </c>
      <c r="B648" t="s">
        <v>174</v>
      </c>
      <c r="C648" t="s">
        <v>18</v>
      </c>
      <c r="D648" s="15">
        <v>45664</v>
      </c>
      <c r="E648" s="15">
        <v>45711</v>
      </c>
      <c r="G648" t="s">
        <v>45</v>
      </c>
      <c r="H648">
        <v>12.254</v>
      </c>
      <c r="I648">
        <v>45</v>
      </c>
      <c r="J648">
        <v>2</v>
      </c>
      <c r="K648" t="s">
        <v>43</v>
      </c>
      <c r="L648" t="s">
        <v>53</v>
      </c>
      <c r="M648" s="1">
        <v>0.69097222222222221</v>
      </c>
      <c r="N648" t="s">
        <v>121</v>
      </c>
      <c r="O648" s="1">
        <v>0.70763888888888893</v>
      </c>
      <c r="P648" t="s">
        <v>277</v>
      </c>
      <c r="Q648">
        <v>7212</v>
      </c>
      <c r="R648">
        <v>12</v>
      </c>
      <c r="S648" t="s">
        <v>274</v>
      </c>
    </row>
    <row r="649" spans="1:19" x14ac:dyDescent="0.2">
      <c r="A649" t="s">
        <v>20</v>
      </c>
      <c r="B649" t="s">
        <v>174</v>
      </c>
      <c r="C649" t="s">
        <v>18</v>
      </c>
      <c r="D649" s="15">
        <v>45664</v>
      </c>
      <c r="E649" s="15">
        <v>45711</v>
      </c>
      <c r="G649" t="s">
        <v>45</v>
      </c>
      <c r="H649">
        <v>11.961</v>
      </c>
      <c r="I649">
        <v>45</v>
      </c>
      <c r="J649">
        <v>1</v>
      </c>
      <c r="K649" t="s">
        <v>43</v>
      </c>
      <c r="L649" t="s">
        <v>121</v>
      </c>
      <c r="M649" s="1">
        <v>0.71180555555555558</v>
      </c>
      <c r="N649" t="s">
        <v>53</v>
      </c>
      <c r="O649" s="1">
        <v>0.72847222222222219</v>
      </c>
      <c r="P649" t="s">
        <v>277</v>
      </c>
      <c r="Q649">
        <v>7212</v>
      </c>
      <c r="R649">
        <v>12</v>
      </c>
      <c r="S649" t="s">
        <v>274</v>
      </c>
    </row>
    <row r="650" spans="1:19" x14ac:dyDescent="0.2">
      <c r="A650" t="s">
        <v>20</v>
      </c>
      <c r="B650" t="s">
        <v>174</v>
      </c>
      <c r="C650" t="s">
        <v>18</v>
      </c>
      <c r="D650" s="15">
        <v>45664</v>
      </c>
      <c r="E650" s="15">
        <v>45711</v>
      </c>
      <c r="G650" t="s">
        <v>45</v>
      </c>
      <c r="H650">
        <v>12.254</v>
      </c>
      <c r="I650">
        <v>45</v>
      </c>
      <c r="J650">
        <v>2</v>
      </c>
      <c r="K650" t="s">
        <v>43</v>
      </c>
      <c r="L650" t="s">
        <v>53</v>
      </c>
      <c r="M650" s="1">
        <v>0.73263888888888884</v>
      </c>
      <c r="N650" t="s">
        <v>121</v>
      </c>
      <c r="O650" s="1">
        <v>0.74930555555555556</v>
      </c>
      <c r="P650" t="s">
        <v>277</v>
      </c>
      <c r="Q650">
        <v>7212</v>
      </c>
      <c r="R650">
        <v>12</v>
      </c>
      <c r="S650" t="s">
        <v>274</v>
      </c>
    </row>
    <row r="651" spans="1:19" x14ac:dyDescent="0.2">
      <c r="A651" t="s">
        <v>20</v>
      </c>
      <c r="B651" t="s">
        <v>174</v>
      </c>
      <c r="C651" t="s">
        <v>18</v>
      </c>
      <c r="D651" s="15">
        <v>45664</v>
      </c>
      <c r="E651" s="15">
        <v>45711</v>
      </c>
      <c r="G651" t="s">
        <v>45</v>
      </c>
      <c r="H651">
        <v>11.961</v>
      </c>
      <c r="I651">
        <v>45</v>
      </c>
      <c r="J651">
        <v>1</v>
      </c>
      <c r="K651" t="s">
        <v>43</v>
      </c>
      <c r="L651" t="s">
        <v>121</v>
      </c>
      <c r="M651" s="1">
        <v>0.75347222222222221</v>
      </c>
      <c r="N651" t="s">
        <v>53</v>
      </c>
      <c r="O651" s="1">
        <v>0.77013888888888893</v>
      </c>
      <c r="P651" t="s">
        <v>277</v>
      </c>
      <c r="Q651">
        <v>7212</v>
      </c>
      <c r="R651">
        <v>12</v>
      </c>
      <c r="S651" t="s">
        <v>274</v>
      </c>
    </row>
    <row r="652" spans="1:19" x14ac:dyDescent="0.2">
      <c r="A652" t="s">
        <v>20</v>
      </c>
      <c r="B652" t="s">
        <v>174</v>
      </c>
      <c r="C652" t="s">
        <v>18</v>
      </c>
      <c r="D652" s="15">
        <v>45664</v>
      </c>
      <c r="E652" s="15">
        <v>45711</v>
      </c>
      <c r="G652" t="s">
        <v>45</v>
      </c>
      <c r="H652">
        <v>12.254</v>
      </c>
      <c r="I652">
        <v>45</v>
      </c>
      <c r="J652">
        <v>2</v>
      </c>
      <c r="K652" t="s">
        <v>43</v>
      </c>
      <c r="L652" t="s">
        <v>53</v>
      </c>
      <c r="M652" s="1">
        <v>0.77430555555555558</v>
      </c>
      <c r="N652" t="s">
        <v>121</v>
      </c>
      <c r="O652" s="1">
        <v>0.79097222222222219</v>
      </c>
      <c r="P652" t="s">
        <v>277</v>
      </c>
      <c r="Q652" t="s">
        <v>176</v>
      </c>
      <c r="R652">
        <v>12</v>
      </c>
      <c r="S652" t="s">
        <v>274</v>
      </c>
    </row>
    <row r="653" spans="1:19" x14ac:dyDescent="0.2">
      <c r="A653" t="s">
        <v>20</v>
      </c>
      <c r="B653" t="s">
        <v>174</v>
      </c>
      <c r="C653" t="s">
        <v>18</v>
      </c>
      <c r="D653" s="15">
        <v>45664</v>
      </c>
      <c r="E653" s="15">
        <v>45711</v>
      </c>
      <c r="G653" t="s">
        <v>45</v>
      </c>
      <c r="H653">
        <v>11.961</v>
      </c>
      <c r="I653">
        <v>45</v>
      </c>
      <c r="J653">
        <v>1</v>
      </c>
      <c r="K653" t="s">
        <v>43</v>
      </c>
      <c r="L653" t="s">
        <v>121</v>
      </c>
      <c r="M653" s="1">
        <v>0.79513888888888884</v>
      </c>
      <c r="N653" t="s">
        <v>53</v>
      </c>
      <c r="O653" s="1">
        <v>0.81180555555555556</v>
      </c>
      <c r="P653" t="s">
        <v>277</v>
      </c>
      <c r="Q653">
        <v>7235</v>
      </c>
      <c r="R653">
        <v>12</v>
      </c>
      <c r="S653" t="s">
        <v>274</v>
      </c>
    </row>
    <row r="654" spans="1:19" x14ac:dyDescent="0.2">
      <c r="A654" t="s">
        <v>20</v>
      </c>
      <c r="B654" t="s">
        <v>174</v>
      </c>
      <c r="C654" t="s">
        <v>18</v>
      </c>
      <c r="D654" s="15">
        <v>45664</v>
      </c>
      <c r="E654" s="15">
        <v>45711</v>
      </c>
      <c r="G654" t="s">
        <v>45</v>
      </c>
      <c r="H654">
        <v>12.254</v>
      </c>
      <c r="I654">
        <v>45</v>
      </c>
      <c r="J654">
        <v>2</v>
      </c>
      <c r="K654" t="s">
        <v>43</v>
      </c>
      <c r="L654" t="s">
        <v>53</v>
      </c>
      <c r="M654" s="1">
        <v>0.81597222222222221</v>
      </c>
      <c r="N654" t="s">
        <v>121</v>
      </c>
      <c r="O654" s="1">
        <v>0.83263888888888893</v>
      </c>
      <c r="P654" t="s">
        <v>277</v>
      </c>
      <c r="Q654">
        <v>7235</v>
      </c>
      <c r="R654">
        <v>12</v>
      </c>
      <c r="S654" t="s">
        <v>274</v>
      </c>
    </row>
    <row r="655" spans="1:19" x14ac:dyDescent="0.2">
      <c r="A655" t="s">
        <v>20</v>
      </c>
      <c r="B655" t="s">
        <v>174</v>
      </c>
      <c r="C655" t="s">
        <v>18</v>
      </c>
      <c r="D655" s="15">
        <v>45664</v>
      </c>
      <c r="E655" s="15">
        <v>45711</v>
      </c>
      <c r="H655">
        <v>9.8000000000000007</v>
      </c>
      <c r="K655" t="s">
        <v>43</v>
      </c>
      <c r="L655" t="s">
        <v>121</v>
      </c>
      <c r="M655" s="1">
        <v>0.83263888888888893</v>
      </c>
      <c r="N655" t="s">
        <v>23</v>
      </c>
      <c r="O655" s="1">
        <v>0.84097222222222223</v>
      </c>
      <c r="P655" t="s">
        <v>277</v>
      </c>
      <c r="Q655">
        <v>7235</v>
      </c>
      <c r="S655" t="s">
        <v>253</v>
      </c>
    </row>
    <row r="656" spans="1:19" x14ac:dyDescent="0.2">
      <c r="A656" t="s">
        <v>20</v>
      </c>
      <c r="B656" t="s">
        <v>177</v>
      </c>
      <c r="C656" t="s">
        <v>18</v>
      </c>
      <c r="D656" s="15">
        <v>45664</v>
      </c>
      <c r="E656" s="15">
        <v>45711</v>
      </c>
      <c r="H656">
        <v>7.8</v>
      </c>
      <c r="K656" t="s">
        <v>43</v>
      </c>
      <c r="L656" t="s">
        <v>23</v>
      </c>
      <c r="M656" s="1">
        <v>0.41180555555555554</v>
      </c>
      <c r="N656" t="s">
        <v>138</v>
      </c>
      <c r="O656" s="1">
        <v>0.4201388888888889</v>
      </c>
      <c r="P656" t="s">
        <v>277</v>
      </c>
      <c r="Q656">
        <v>7102</v>
      </c>
      <c r="S656" t="s">
        <v>249</v>
      </c>
    </row>
    <row r="657" spans="1:19" x14ac:dyDescent="0.2">
      <c r="A657" t="s">
        <v>20</v>
      </c>
      <c r="B657" t="s">
        <v>177</v>
      </c>
      <c r="C657" t="s">
        <v>18</v>
      </c>
      <c r="D657" s="15">
        <v>45664</v>
      </c>
      <c r="E657" s="15">
        <v>45711</v>
      </c>
      <c r="G657" t="s">
        <v>45</v>
      </c>
      <c r="H657">
        <v>10.294</v>
      </c>
      <c r="I657">
        <v>46</v>
      </c>
      <c r="J657">
        <v>1</v>
      </c>
      <c r="K657" t="s">
        <v>43</v>
      </c>
      <c r="L657" t="s">
        <v>138</v>
      </c>
      <c r="M657" s="1">
        <v>0.4201388888888889</v>
      </c>
      <c r="N657" t="s">
        <v>178</v>
      </c>
      <c r="O657" s="1">
        <v>0.4375</v>
      </c>
      <c r="P657" t="s">
        <v>277</v>
      </c>
      <c r="Q657">
        <v>7102</v>
      </c>
      <c r="R657">
        <v>12</v>
      </c>
      <c r="S657" t="s">
        <v>274</v>
      </c>
    </row>
    <row r="658" spans="1:19" x14ac:dyDescent="0.2">
      <c r="A658" t="s">
        <v>20</v>
      </c>
      <c r="B658" t="s">
        <v>177</v>
      </c>
      <c r="C658" t="s">
        <v>18</v>
      </c>
      <c r="D658" s="15">
        <v>45664</v>
      </c>
      <c r="E658" s="15">
        <v>45711</v>
      </c>
      <c r="G658" t="s">
        <v>45</v>
      </c>
      <c r="H658">
        <v>11.217000000000001</v>
      </c>
      <c r="I658">
        <v>46</v>
      </c>
      <c r="J658">
        <v>2</v>
      </c>
      <c r="K658" t="s">
        <v>43</v>
      </c>
      <c r="L658" t="s">
        <v>178</v>
      </c>
      <c r="M658" s="1">
        <v>0.44097222222222221</v>
      </c>
      <c r="N658" t="s">
        <v>138</v>
      </c>
      <c r="O658" s="1">
        <v>0.46041666666666664</v>
      </c>
      <c r="P658" t="s">
        <v>277</v>
      </c>
      <c r="Q658">
        <v>7102</v>
      </c>
      <c r="R658">
        <v>12</v>
      </c>
      <c r="S658" t="s">
        <v>274</v>
      </c>
    </row>
    <row r="659" spans="1:19" x14ac:dyDescent="0.2">
      <c r="A659" t="s">
        <v>20</v>
      </c>
      <c r="B659" t="s">
        <v>177</v>
      </c>
      <c r="C659" t="s">
        <v>18</v>
      </c>
      <c r="D659" s="15">
        <v>45664</v>
      </c>
      <c r="E659" s="15">
        <v>45711</v>
      </c>
      <c r="G659" t="s">
        <v>45</v>
      </c>
      <c r="H659">
        <v>10.294</v>
      </c>
      <c r="I659">
        <v>46</v>
      </c>
      <c r="J659">
        <v>1</v>
      </c>
      <c r="K659" t="s">
        <v>43</v>
      </c>
      <c r="L659" t="s">
        <v>138</v>
      </c>
      <c r="M659" s="1">
        <v>0.46180555555555558</v>
      </c>
      <c r="N659" t="s">
        <v>178</v>
      </c>
      <c r="O659" s="1">
        <v>0.47916666666666669</v>
      </c>
      <c r="P659" t="s">
        <v>277</v>
      </c>
      <c r="Q659">
        <v>7102</v>
      </c>
      <c r="R659">
        <v>12</v>
      </c>
      <c r="S659" t="s">
        <v>274</v>
      </c>
    </row>
    <row r="660" spans="1:19" x14ac:dyDescent="0.2">
      <c r="A660" t="s">
        <v>20</v>
      </c>
      <c r="B660" t="s">
        <v>177</v>
      </c>
      <c r="C660" t="s">
        <v>18</v>
      </c>
      <c r="D660" s="15">
        <v>45664</v>
      </c>
      <c r="E660" s="15">
        <v>45711</v>
      </c>
      <c r="G660" t="s">
        <v>45</v>
      </c>
      <c r="H660">
        <v>11.217000000000001</v>
      </c>
      <c r="I660">
        <v>46</v>
      </c>
      <c r="J660">
        <v>2</v>
      </c>
      <c r="K660" t="s">
        <v>43</v>
      </c>
      <c r="L660" t="s">
        <v>178</v>
      </c>
      <c r="M660" s="1">
        <v>0.4826388888888889</v>
      </c>
      <c r="N660" t="s">
        <v>138</v>
      </c>
      <c r="O660" s="1">
        <v>0.50208333333333333</v>
      </c>
      <c r="P660" t="s">
        <v>277</v>
      </c>
      <c r="Q660">
        <v>7102</v>
      </c>
      <c r="R660">
        <v>12</v>
      </c>
      <c r="S660" t="s">
        <v>274</v>
      </c>
    </row>
    <row r="661" spans="1:19" x14ac:dyDescent="0.2">
      <c r="A661" t="s">
        <v>20</v>
      </c>
      <c r="B661" t="s">
        <v>177</v>
      </c>
      <c r="C661" t="s">
        <v>18</v>
      </c>
      <c r="D661" s="15">
        <v>45664</v>
      </c>
      <c r="E661" s="15">
        <v>45711</v>
      </c>
      <c r="G661" t="s">
        <v>45</v>
      </c>
      <c r="H661">
        <v>10.294</v>
      </c>
      <c r="I661">
        <v>46</v>
      </c>
      <c r="J661">
        <v>1</v>
      </c>
      <c r="K661" t="s">
        <v>43</v>
      </c>
      <c r="L661" t="s">
        <v>138</v>
      </c>
      <c r="M661" s="1">
        <v>0.50347222222222221</v>
      </c>
      <c r="N661" t="s">
        <v>178</v>
      </c>
      <c r="O661" s="1">
        <v>0.52083333333333337</v>
      </c>
      <c r="P661" t="s">
        <v>277</v>
      </c>
      <c r="Q661">
        <v>7102</v>
      </c>
      <c r="R661">
        <v>12</v>
      </c>
      <c r="S661" t="s">
        <v>274</v>
      </c>
    </row>
    <row r="662" spans="1:19" x14ac:dyDescent="0.2">
      <c r="A662" t="s">
        <v>20</v>
      </c>
      <c r="B662" t="s">
        <v>177</v>
      </c>
      <c r="C662" t="s">
        <v>18</v>
      </c>
      <c r="D662" s="15">
        <v>45664</v>
      </c>
      <c r="E662" s="15">
        <v>45711</v>
      </c>
      <c r="G662" t="s">
        <v>45</v>
      </c>
      <c r="H662">
        <v>11.217000000000001</v>
      </c>
      <c r="I662">
        <v>46</v>
      </c>
      <c r="J662">
        <v>2</v>
      </c>
      <c r="K662" t="s">
        <v>43</v>
      </c>
      <c r="L662" t="s">
        <v>178</v>
      </c>
      <c r="M662" s="1">
        <v>0.52430555555555558</v>
      </c>
      <c r="N662" t="s">
        <v>138</v>
      </c>
      <c r="O662" s="1">
        <v>0.54374999999999996</v>
      </c>
      <c r="P662" t="s">
        <v>277</v>
      </c>
      <c r="Q662">
        <v>7102</v>
      </c>
      <c r="R662">
        <v>12</v>
      </c>
      <c r="S662" t="s">
        <v>274</v>
      </c>
    </row>
    <row r="663" spans="1:19" x14ac:dyDescent="0.2">
      <c r="A663" t="s">
        <v>20</v>
      </c>
      <c r="B663" t="s">
        <v>177</v>
      </c>
      <c r="C663" t="s">
        <v>18</v>
      </c>
      <c r="D663" s="15">
        <v>45664</v>
      </c>
      <c r="E663" s="15">
        <v>45711</v>
      </c>
      <c r="G663" t="s">
        <v>45</v>
      </c>
      <c r="H663">
        <v>10.294</v>
      </c>
      <c r="I663">
        <v>46</v>
      </c>
      <c r="J663">
        <v>1</v>
      </c>
      <c r="K663" t="s">
        <v>43</v>
      </c>
      <c r="L663" t="s">
        <v>138</v>
      </c>
      <c r="M663" s="1">
        <v>0.54513888888888884</v>
      </c>
      <c r="N663" t="s">
        <v>178</v>
      </c>
      <c r="O663" s="1">
        <v>0.5625</v>
      </c>
      <c r="P663" t="s">
        <v>277</v>
      </c>
      <c r="Q663">
        <v>7102</v>
      </c>
      <c r="R663">
        <v>12</v>
      </c>
      <c r="S663" t="s">
        <v>274</v>
      </c>
    </row>
    <row r="664" spans="1:19" x14ac:dyDescent="0.2">
      <c r="A664" t="s">
        <v>20</v>
      </c>
      <c r="B664" t="s">
        <v>177</v>
      </c>
      <c r="C664" t="s">
        <v>18</v>
      </c>
      <c r="D664" s="15">
        <v>45664</v>
      </c>
      <c r="E664" s="15">
        <v>45711</v>
      </c>
      <c r="G664" t="s">
        <v>45</v>
      </c>
      <c r="H664">
        <v>11.217000000000001</v>
      </c>
      <c r="I664">
        <v>46</v>
      </c>
      <c r="J664">
        <v>2</v>
      </c>
      <c r="K664" t="s">
        <v>43</v>
      </c>
      <c r="L664" t="s">
        <v>178</v>
      </c>
      <c r="M664" s="1">
        <v>0.56597222222222221</v>
      </c>
      <c r="N664" t="s">
        <v>138</v>
      </c>
      <c r="O664" s="1">
        <v>0.5854166666666667</v>
      </c>
      <c r="P664" t="s">
        <v>277</v>
      </c>
      <c r="Q664">
        <v>7102</v>
      </c>
      <c r="R664">
        <v>12</v>
      </c>
      <c r="S664" t="s">
        <v>274</v>
      </c>
    </row>
    <row r="665" spans="1:19" x14ac:dyDescent="0.2">
      <c r="A665" t="s">
        <v>20</v>
      </c>
      <c r="B665" t="s">
        <v>177</v>
      </c>
      <c r="C665" t="s">
        <v>18</v>
      </c>
      <c r="D665" s="15">
        <v>45664</v>
      </c>
      <c r="E665" s="15">
        <v>45711</v>
      </c>
      <c r="G665" t="s">
        <v>45</v>
      </c>
      <c r="H665">
        <v>10.294</v>
      </c>
      <c r="I665">
        <v>46</v>
      </c>
      <c r="J665">
        <v>1</v>
      </c>
      <c r="K665" t="s">
        <v>43</v>
      </c>
      <c r="L665" t="s">
        <v>138</v>
      </c>
      <c r="M665" s="1">
        <v>0.58680555555555558</v>
      </c>
      <c r="N665" t="s">
        <v>178</v>
      </c>
      <c r="O665" s="1">
        <v>0.60416666666666663</v>
      </c>
      <c r="P665" t="s">
        <v>277</v>
      </c>
      <c r="Q665">
        <v>7102</v>
      </c>
      <c r="R665">
        <v>12</v>
      </c>
      <c r="S665" t="s">
        <v>274</v>
      </c>
    </row>
    <row r="666" spans="1:19" x14ac:dyDescent="0.2">
      <c r="A666" t="s">
        <v>20</v>
      </c>
      <c r="B666" t="s">
        <v>177</v>
      </c>
      <c r="C666" t="s">
        <v>18</v>
      </c>
      <c r="D666" s="15">
        <v>45664</v>
      </c>
      <c r="E666" s="15">
        <v>45711</v>
      </c>
      <c r="G666" t="s">
        <v>45</v>
      </c>
      <c r="H666">
        <v>11.217000000000001</v>
      </c>
      <c r="I666">
        <v>46</v>
      </c>
      <c r="J666">
        <v>2</v>
      </c>
      <c r="K666" t="s">
        <v>43</v>
      </c>
      <c r="L666" t="s">
        <v>178</v>
      </c>
      <c r="M666" s="1">
        <v>0.60763888888888884</v>
      </c>
      <c r="N666" t="s">
        <v>138</v>
      </c>
      <c r="O666" s="1">
        <v>0.62708333333333333</v>
      </c>
      <c r="P666" t="s">
        <v>277</v>
      </c>
      <c r="Q666">
        <v>7102</v>
      </c>
      <c r="R666">
        <v>12</v>
      </c>
      <c r="S666" t="s">
        <v>274</v>
      </c>
    </row>
    <row r="667" spans="1:19" x14ac:dyDescent="0.2">
      <c r="A667" t="s">
        <v>20</v>
      </c>
      <c r="B667" t="s">
        <v>177</v>
      </c>
      <c r="C667" t="s">
        <v>18</v>
      </c>
      <c r="D667" s="15">
        <v>45664</v>
      </c>
      <c r="E667" s="15">
        <v>45711</v>
      </c>
      <c r="G667" t="s">
        <v>45</v>
      </c>
      <c r="H667">
        <v>10.294</v>
      </c>
      <c r="I667">
        <v>46</v>
      </c>
      <c r="J667">
        <v>1</v>
      </c>
      <c r="K667" t="s">
        <v>43</v>
      </c>
      <c r="L667" t="s">
        <v>138</v>
      </c>
      <c r="M667" s="1">
        <v>0.62847222222222221</v>
      </c>
      <c r="N667" t="s">
        <v>178</v>
      </c>
      <c r="O667" s="1">
        <v>0.64583333333333337</v>
      </c>
      <c r="P667" t="s">
        <v>277</v>
      </c>
      <c r="Q667">
        <v>7217</v>
      </c>
      <c r="R667">
        <v>12</v>
      </c>
      <c r="S667" t="s">
        <v>274</v>
      </c>
    </row>
    <row r="668" spans="1:19" x14ac:dyDescent="0.2">
      <c r="A668" t="s">
        <v>20</v>
      </c>
      <c r="B668" t="s">
        <v>177</v>
      </c>
      <c r="C668" t="s">
        <v>18</v>
      </c>
      <c r="D668" s="15">
        <v>45664</v>
      </c>
      <c r="E668" s="15">
        <v>45711</v>
      </c>
      <c r="G668" t="s">
        <v>45</v>
      </c>
      <c r="H668">
        <v>11.217000000000001</v>
      </c>
      <c r="I668">
        <v>46</v>
      </c>
      <c r="J668">
        <v>2</v>
      </c>
      <c r="K668" t="s">
        <v>43</v>
      </c>
      <c r="L668" t="s">
        <v>178</v>
      </c>
      <c r="M668" s="1">
        <v>0.64930555555555558</v>
      </c>
      <c r="N668" t="s">
        <v>138</v>
      </c>
      <c r="O668" s="1">
        <v>0.66874999999999996</v>
      </c>
      <c r="P668" t="s">
        <v>277</v>
      </c>
      <c r="Q668">
        <v>7217</v>
      </c>
      <c r="R668">
        <v>12</v>
      </c>
      <c r="S668" t="s">
        <v>274</v>
      </c>
    </row>
    <row r="669" spans="1:19" x14ac:dyDescent="0.2">
      <c r="A669" t="s">
        <v>20</v>
      </c>
      <c r="B669" t="s">
        <v>177</v>
      </c>
      <c r="C669" t="s">
        <v>18</v>
      </c>
      <c r="D669" s="15">
        <v>45664</v>
      </c>
      <c r="E669" s="15">
        <v>45711</v>
      </c>
      <c r="G669" t="s">
        <v>45</v>
      </c>
      <c r="H669">
        <v>10.294</v>
      </c>
      <c r="I669">
        <v>46</v>
      </c>
      <c r="J669">
        <v>1</v>
      </c>
      <c r="K669" t="s">
        <v>43</v>
      </c>
      <c r="L669" t="s">
        <v>138</v>
      </c>
      <c r="M669" s="1">
        <v>0.67013888888888884</v>
      </c>
      <c r="N669" t="s">
        <v>178</v>
      </c>
      <c r="O669" s="1">
        <v>0.6875</v>
      </c>
      <c r="P669" t="s">
        <v>277</v>
      </c>
      <c r="Q669">
        <v>7217</v>
      </c>
      <c r="R669">
        <v>12</v>
      </c>
      <c r="S669" t="s">
        <v>274</v>
      </c>
    </row>
    <row r="670" spans="1:19" x14ac:dyDescent="0.2">
      <c r="A670" t="s">
        <v>20</v>
      </c>
      <c r="B670" t="s">
        <v>177</v>
      </c>
      <c r="C670" t="s">
        <v>18</v>
      </c>
      <c r="D670" s="15">
        <v>45664</v>
      </c>
      <c r="E670" s="15">
        <v>45711</v>
      </c>
      <c r="G670" t="s">
        <v>45</v>
      </c>
      <c r="H670">
        <v>11.217000000000001</v>
      </c>
      <c r="I670">
        <v>46</v>
      </c>
      <c r="J670">
        <v>2</v>
      </c>
      <c r="K670" t="s">
        <v>43</v>
      </c>
      <c r="L670" t="s">
        <v>178</v>
      </c>
      <c r="M670" s="1">
        <v>0.69097222222222221</v>
      </c>
      <c r="N670" t="s">
        <v>138</v>
      </c>
      <c r="O670" s="1">
        <v>0.7104166666666667</v>
      </c>
      <c r="P670" t="s">
        <v>277</v>
      </c>
      <c r="Q670">
        <v>7217</v>
      </c>
      <c r="R670">
        <v>12</v>
      </c>
      <c r="S670" t="s">
        <v>274</v>
      </c>
    </row>
    <row r="671" spans="1:19" x14ac:dyDescent="0.2">
      <c r="A671" t="s">
        <v>20</v>
      </c>
      <c r="B671" t="s">
        <v>177</v>
      </c>
      <c r="C671" t="s">
        <v>18</v>
      </c>
      <c r="D671" s="15">
        <v>45664</v>
      </c>
      <c r="E671" s="15">
        <v>45711</v>
      </c>
      <c r="G671" t="s">
        <v>45</v>
      </c>
      <c r="H671">
        <v>10.294</v>
      </c>
      <c r="I671">
        <v>46</v>
      </c>
      <c r="J671">
        <v>1</v>
      </c>
      <c r="K671" t="s">
        <v>43</v>
      </c>
      <c r="L671" t="s">
        <v>138</v>
      </c>
      <c r="M671" s="1">
        <v>0.71180555555555558</v>
      </c>
      <c r="N671" t="s">
        <v>178</v>
      </c>
      <c r="O671" s="1">
        <v>0.72916666666666663</v>
      </c>
      <c r="P671" t="s">
        <v>277</v>
      </c>
      <c r="Q671">
        <v>7217</v>
      </c>
      <c r="R671">
        <v>12</v>
      </c>
      <c r="S671" t="s">
        <v>274</v>
      </c>
    </row>
    <row r="672" spans="1:19" x14ac:dyDescent="0.2">
      <c r="A672" t="s">
        <v>20</v>
      </c>
      <c r="B672" t="s">
        <v>177</v>
      </c>
      <c r="C672" t="s">
        <v>18</v>
      </c>
      <c r="D672" s="15">
        <v>45664</v>
      </c>
      <c r="E672" s="15">
        <v>45711</v>
      </c>
      <c r="G672" t="s">
        <v>45</v>
      </c>
      <c r="H672">
        <v>11.217000000000001</v>
      </c>
      <c r="I672">
        <v>46</v>
      </c>
      <c r="J672">
        <v>2</v>
      </c>
      <c r="K672" t="s">
        <v>43</v>
      </c>
      <c r="L672" t="s">
        <v>178</v>
      </c>
      <c r="M672" s="1">
        <v>0.73263888888888884</v>
      </c>
      <c r="N672" t="s">
        <v>138</v>
      </c>
      <c r="O672" s="1">
        <v>0.75208333333333333</v>
      </c>
      <c r="P672" t="s">
        <v>277</v>
      </c>
      <c r="Q672">
        <v>7217</v>
      </c>
      <c r="R672">
        <v>12</v>
      </c>
      <c r="S672" t="s">
        <v>274</v>
      </c>
    </row>
    <row r="673" spans="1:19" x14ac:dyDescent="0.2">
      <c r="A673" t="s">
        <v>20</v>
      </c>
      <c r="B673" t="s">
        <v>177</v>
      </c>
      <c r="C673" t="s">
        <v>18</v>
      </c>
      <c r="D673" s="15">
        <v>45664</v>
      </c>
      <c r="E673" s="15">
        <v>45711</v>
      </c>
      <c r="G673" t="s">
        <v>45</v>
      </c>
      <c r="H673">
        <v>10.294</v>
      </c>
      <c r="I673">
        <v>46</v>
      </c>
      <c r="J673">
        <v>1</v>
      </c>
      <c r="K673" t="s">
        <v>43</v>
      </c>
      <c r="L673" t="s">
        <v>138</v>
      </c>
      <c r="M673" s="1">
        <v>0.75347222222222221</v>
      </c>
      <c r="N673" t="s">
        <v>178</v>
      </c>
      <c r="O673" s="1">
        <v>0.77083333333333337</v>
      </c>
      <c r="P673" t="s">
        <v>277</v>
      </c>
      <c r="Q673">
        <v>7217</v>
      </c>
      <c r="R673">
        <v>12</v>
      </c>
      <c r="S673" t="s">
        <v>274</v>
      </c>
    </row>
    <row r="674" spans="1:19" x14ac:dyDescent="0.2">
      <c r="A674" t="s">
        <v>20</v>
      </c>
      <c r="B674" t="s">
        <v>177</v>
      </c>
      <c r="C674" t="s">
        <v>18</v>
      </c>
      <c r="D674" s="15">
        <v>45664</v>
      </c>
      <c r="E674" s="15">
        <v>45711</v>
      </c>
      <c r="G674" t="s">
        <v>45</v>
      </c>
      <c r="H674">
        <v>11.217000000000001</v>
      </c>
      <c r="I674">
        <v>46</v>
      </c>
      <c r="J674">
        <v>2</v>
      </c>
      <c r="K674" t="s">
        <v>43</v>
      </c>
      <c r="L674" t="s">
        <v>178</v>
      </c>
      <c r="M674" s="1">
        <v>0.77430555555555558</v>
      </c>
      <c r="N674" t="s">
        <v>138</v>
      </c>
      <c r="O674" s="1">
        <v>0.79374999999999996</v>
      </c>
      <c r="P674" t="s">
        <v>277</v>
      </c>
      <c r="Q674">
        <v>7217</v>
      </c>
      <c r="R674">
        <v>12</v>
      </c>
      <c r="S674" t="s">
        <v>274</v>
      </c>
    </row>
    <row r="675" spans="1:19" x14ac:dyDescent="0.2">
      <c r="A675" t="s">
        <v>20</v>
      </c>
      <c r="B675" t="s">
        <v>177</v>
      </c>
      <c r="C675" t="s">
        <v>18</v>
      </c>
      <c r="D675" s="15">
        <v>45664</v>
      </c>
      <c r="E675" s="15">
        <v>45711</v>
      </c>
      <c r="G675" t="s">
        <v>45</v>
      </c>
      <c r="H675">
        <v>10.294</v>
      </c>
      <c r="I675">
        <v>46</v>
      </c>
      <c r="J675">
        <v>1</v>
      </c>
      <c r="K675" t="s">
        <v>43</v>
      </c>
      <c r="L675" t="s">
        <v>138</v>
      </c>
      <c r="M675" s="1">
        <v>0.79513888888888884</v>
      </c>
      <c r="N675" t="s">
        <v>178</v>
      </c>
      <c r="O675" s="1">
        <v>0.8125</v>
      </c>
      <c r="P675" t="s">
        <v>277</v>
      </c>
      <c r="Q675">
        <v>7217</v>
      </c>
      <c r="R675">
        <v>12</v>
      </c>
      <c r="S675" t="s">
        <v>274</v>
      </c>
    </row>
    <row r="676" spans="1:19" x14ac:dyDescent="0.2">
      <c r="A676" t="s">
        <v>20</v>
      </c>
      <c r="B676" t="s">
        <v>177</v>
      </c>
      <c r="C676" t="s">
        <v>18</v>
      </c>
      <c r="D676" s="15">
        <v>45664</v>
      </c>
      <c r="E676" s="15">
        <v>45711</v>
      </c>
      <c r="G676" t="s">
        <v>45</v>
      </c>
      <c r="H676">
        <v>11.217000000000001</v>
      </c>
      <c r="I676">
        <v>46</v>
      </c>
      <c r="J676">
        <v>2</v>
      </c>
      <c r="K676" t="s">
        <v>43</v>
      </c>
      <c r="L676" t="s">
        <v>178</v>
      </c>
      <c r="M676" s="1">
        <v>0.81597222222222221</v>
      </c>
      <c r="N676" t="s">
        <v>138</v>
      </c>
      <c r="O676" s="1">
        <v>0.8354166666666667</v>
      </c>
      <c r="P676" t="s">
        <v>277</v>
      </c>
      <c r="Q676">
        <v>7217</v>
      </c>
      <c r="R676">
        <v>12</v>
      </c>
      <c r="S676" t="s">
        <v>274</v>
      </c>
    </row>
    <row r="677" spans="1:19" x14ac:dyDescent="0.2">
      <c r="A677" t="s">
        <v>20</v>
      </c>
      <c r="B677" t="s">
        <v>177</v>
      </c>
      <c r="C677" t="s">
        <v>18</v>
      </c>
      <c r="D677" s="15">
        <v>45664</v>
      </c>
      <c r="E677" s="15">
        <v>45711</v>
      </c>
      <c r="H677">
        <v>7.4</v>
      </c>
      <c r="K677" t="s">
        <v>43</v>
      </c>
      <c r="L677" t="s">
        <v>138</v>
      </c>
      <c r="M677" s="1">
        <v>0.8354166666666667</v>
      </c>
      <c r="N677" t="s">
        <v>23</v>
      </c>
      <c r="O677" s="1">
        <v>0.84375</v>
      </c>
      <c r="P677" t="s">
        <v>277</v>
      </c>
      <c r="Q677">
        <v>7217</v>
      </c>
      <c r="S677" t="s">
        <v>237</v>
      </c>
    </row>
    <row r="678" spans="1:19" x14ac:dyDescent="0.2">
      <c r="A678" t="s">
        <v>20</v>
      </c>
      <c r="B678" t="s">
        <v>179</v>
      </c>
      <c r="C678" t="s">
        <v>18</v>
      </c>
      <c r="D678" s="15">
        <v>45664</v>
      </c>
      <c r="E678" s="15">
        <v>45711</v>
      </c>
      <c r="H678">
        <v>2.4</v>
      </c>
      <c r="K678" t="s">
        <v>43</v>
      </c>
      <c r="L678" t="s">
        <v>23</v>
      </c>
      <c r="M678" s="1">
        <v>0.41666666666666669</v>
      </c>
      <c r="N678" t="s">
        <v>83</v>
      </c>
      <c r="O678" s="1">
        <v>0.4201388888888889</v>
      </c>
      <c r="P678" t="s">
        <v>277</v>
      </c>
      <c r="Q678">
        <v>7109</v>
      </c>
      <c r="S678" t="s">
        <v>250</v>
      </c>
    </row>
    <row r="679" spans="1:19" x14ac:dyDescent="0.2">
      <c r="A679" t="s">
        <v>20</v>
      </c>
      <c r="B679" t="s">
        <v>179</v>
      </c>
      <c r="C679" t="s">
        <v>18</v>
      </c>
      <c r="D679" s="15">
        <v>45664</v>
      </c>
      <c r="E679" s="15">
        <v>45711</v>
      </c>
      <c r="G679" t="s">
        <v>119</v>
      </c>
      <c r="H679">
        <v>15.025</v>
      </c>
      <c r="I679">
        <v>12</v>
      </c>
      <c r="J679">
        <v>2</v>
      </c>
      <c r="K679" t="s">
        <v>43</v>
      </c>
      <c r="L679" t="s">
        <v>83</v>
      </c>
      <c r="M679" s="1">
        <v>0.4201388888888889</v>
      </c>
      <c r="N679" t="s">
        <v>141</v>
      </c>
      <c r="O679" s="1">
        <v>0.44583333333333336</v>
      </c>
      <c r="P679" t="s">
        <v>277</v>
      </c>
      <c r="Q679">
        <v>7109</v>
      </c>
      <c r="R679">
        <v>12</v>
      </c>
      <c r="S679" t="s">
        <v>274</v>
      </c>
    </row>
    <row r="680" spans="1:19" x14ac:dyDescent="0.2">
      <c r="A680" t="s">
        <v>20</v>
      </c>
      <c r="B680" t="s">
        <v>179</v>
      </c>
      <c r="C680" t="s">
        <v>18</v>
      </c>
      <c r="D680" s="15">
        <v>45664</v>
      </c>
      <c r="E680" s="15">
        <v>45711</v>
      </c>
      <c r="G680" t="s">
        <v>119</v>
      </c>
      <c r="H680">
        <v>15.15</v>
      </c>
      <c r="I680">
        <v>12</v>
      </c>
      <c r="J680">
        <v>1</v>
      </c>
      <c r="K680" t="s">
        <v>43</v>
      </c>
      <c r="L680" t="s">
        <v>141</v>
      </c>
      <c r="M680" s="1">
        <v>0.4513888888888889</v>
      </c>
      <c r="N680" t="s">
        <v>83</v>
      </c>
      <c r="O680" s="1">
        <v>0.47916666666666669</v>
      </c>
      <c r="P680" t="s">
        <v>277</v>
      </c>
      <c r="Q680">
        <v>7109</v>
      </c>
      <c r="R680">
        <v>12</v>
      </c>
      <c r="S680" t="s">
        <v>274</v>
      </c>
    </row>
    <row r="681" spans="1:19" x14ac:dyDescent="0.2">
      <c r="A681" t="s">
        <v>20</v>
      </c>
      <c r="B681" t="s">
        <v>179</v>
      </c>
      <c r="C681" t="s">
        <v>18</v>
      </c>
      <c r="D681" s="15">
        <v>45664</v>
      </c>
      <c r="E681" s="15">
        <v>45711</v>
      </c>
      <c r="G681" t="s">
        <v>119</v>
      </c>
      <c r="H681">
        <v>15.025</v>
      </c>
      <c r="I681">
        <v>12</v>
      </c>
      <c r="J681">
        <v>2</v>
      </c>
      <c r="K681" t="s">
        <v>43</v>
      </c>
      <c r="L681" t="s">
        <v>83</v>
      </c>
      <c r="M681" s="1">
        <v>0.4826388888888889</v>
      </c>
      <c r="N681" t="s">
        <v>141</v>
      </c>
      <c r="O681" s="1">
        <v>0.5083333333333333</v>
      </c>
      <c r="P681" t="s">
        <v>277</v>
      </c>
      <c r="Q681">
        <v>7109</v>
      </c>
      <c r="R681">
        <v>12</v>
      </c>
      <c r="S681" t="s">
        <v>274</v>
      </c>
    </row>
    <row r="682" spans="1:19" x14ac:dyDescent="0.2">
      <c r="A682" t="s">
        <v>20</v>
      </c>
      <c r="B682" t="s">
        <v>179</v>
      </c>
      <c r="C682" t="s">
        <v>18</v>
      </c>
      <c r="D682" s="15">
        <v>45664</v>
      </c>
      <c r="E682" s="15">
        <v>45711</v>
      </c>
      <c r="G682" t="s">
        <v>119</v>
      </c>
      <c r="H682">
        <v>15.15</v>
      </c>
      <c r="I682">
        <v>12</v>
      </c>
      <c r="J682">
        <v>1</v>
      </c>
      <c r="K682" t="s">
        <v>43</v>
      </c>
      <c r="L682" t="s">
        <v>141</v>
      </c>
      <c r="M682" s="1">
        <v>0.51388888888888884</v>
      </c>
      <c r="N682" t="s">
        <v>83</v>
      </c>
      <c r="O682" s="1">
        <v>0.54166666666666663</v>
      </c>
      <c r="P682" t="s">
        <v>277</v>
      </c>
      <c r="Q682">
        <v>7109</v>
      </c>
      <c r="R682">
        <v>12</v>
      </c>
      <c r="S682" t="s">
        <v>274</v>
      </c>
    </row>
    <row r="683" spans="1:19" x14ac:dyDescent="0.2">
      <c r="A683" t="s">
        <v>20</v>
      </c>
      <c r="B683" t="s">
        <v>179</v>
      </c>
      <c r="C683" t="s">
        <v>18</v>
      </c>
      <c r="D683" s="15">
        <v>45664</v>
      </c>
      <c r="E683" s="15">
        <v>45711</v>
      </c>
      <c r="G683" t="s">
        <v>119</v>
      </c>
      <c r="H683">
        <v>15.025</v>
      </c>
      <c r="I683">
        <v>12</v>
      </c>
      <c r="J683">
        <v>2</v>
      </c>
      <c r="K683" t="s">
        <v>43</v>
      </c>
      <c r="L683" t="s">
        <v>83</v>
      </c>
      <c r="M683" s="1">
        <v>0.54513888888888884</v>
      </c>
      <c r="N683" t="s">
        <v>141</v>
      </c>
      <c r="O683" s="1">
        <v>0.5708333333333333</v>
      </c>
      <c r="P683" t="s">
        <v>277</v>
      </c>
      <c r="Q683">
        <v>7109</v>
      </c>
      <c r="R683">
        <v>12</v>
      </c>
      <c r="S683" t="s">
        <v>274</v>
      </c>
    </row>
    <row r="684" spans="1:19" x14ac:dyDescent="0.2">
      <c r="A684" t="s">
        <v>20</v>
      </c>
      <c r="B684" t="s">
        <v>179</v>
      </c>
      <c r="C684" t="s">
        <v>18</v>
      </c>
      <c r="D684" s="15">
        <v>45664</v>
      </c>
      <c r="E684" s="15">
        <v>45711</v>
      </c>
      <c r="G684" t="s">
        <v>119</v>
      </c>
      <c r="H684">
        <v>15.15</v>
      </c>
      <c r="I684">
        <v>12</v>
      </c>
      <c r="J684">
        <v>1</v>
      </c>
      <c r="K684" t="s">
        <v>43</v>
      </c>
      <c r="L684" t="s">
        <v>141</v>
      </c>
      <c r="M684" s="1">
        <v>0.57638888888888884</v>
      </c>
      <c r="N684" t="s">
        <v>83</v>
      </c>
      <c r="O684" s="1">
        <v>0.60416666666666663</v>
      </c>
      <c r="P684" t="s">
        <v>277</v>
      </c>
      <c r="Q684">
        <v>7109</v>
      </c>
      <c r="R684">
        <v>12</v>
      </c>
      <c r="S684" t="s">
        <v>274</v>
      </c>
    </row>
    <row r="685" spans="1:19" x14ac:dyDescent="0.2">
      <c r="A685" t="s">
        <v>20</v>
      </c>
      <c r="B685" t="s">
        <v>179</v>
      </c>
      <c r="C685" t="s">
        <v>18</v>
      </c>
      <c r="D685" s="15">
        <v>45664</v>
      </c>
      <c r="E685" s="15">
        <v>45711</v>
      </c>
      <c r="G685" t="s">
        <v>119</v>
      </c>
      <c r="H685">
        <v>15.025</v>
      </c>
      <c r="I685">
        <v>12</v>
      </c>
      <c r="J685">
        <v>2</v>
      </c>
      <c r="K685" t="s">
        <v>43</v>
      </c>
      <c r="L685" t="s">
        <v>83</v>
      </c>
      <c r="M685" s="1">
        <v>0.60763888888888884</v>
      </c>
      <c r="N685" t="s">
        <v>141</v>
      </c>
      <c r="O685" s="1">
        <v>0.6333333333333333</v>
      </c>
      <c r="P685" t="s">
        <v>277</v>
      </c>
      <c r="Q685">
        <v>7214</v>
      </c>
      <c r="R685">
        <v>12</v>
      </c>
      <c r="S685" t="s">
        <v>274</v>
      </c>
    </row>
    <row r="686" spans="1:19" x14ac:dyDescent="0.2">
      <c r="A686" t="s">
        <v>20</v>
      </c>
      <c r="B686" t="s">
        <v>179</v>
      </c>
      <c r="C686" t="s">
        <v>18</v>
      </c>
      <c r="D686" s="15">
        <v>45664</v>
      </c>
      <c r="E686" s="15">
        <v>45711</v>
      </c>
      <c r="G686" t="s">
        <v>119</v>
      </c>
      <c r="H686">
        <v>15.15</v>
      </c>
      <c r="I686">
        <v>12</v>
      </c>
      <c r="J686">
        <v>1</v>
      </c>
      <c r="K686" t="s">
        <v>43</v>
      </c>
      <c r="L686" t="s">
        <v>141</v>
      </c>
      <c r="M686" s="1">
        <v>0.63888888888888884</v>
      </c>
      <c r="N686" t="s">
        <v>83</v>
      </c>
      <c r="O686" s="1">
        <v>0.66666666666666663</v>
      </c>
      <c r="P686" t="s">
        <v>277</v>
      </c>
      <c r="Q686">
        <v>7214</v>
      </c>
      <c r="R686">
        <v>12</v>
      </c>
      <c r="S686" t="s">
        <v>274</v>
      </c>
    </row>
    <row r="687" spans="1:19" x14ac:dyDescent="0.2">
      <c r="A687" t="s">
        <v>20</v>
      </c>
      <c r="B687" t="s">
        <v>179</v>
      </c>
      <c r="C687" t="s">
        <v>18</v>
      </c>
      <c r="D687" s="15">
        <v>45664</v>
      </c>
      <c r="E687" s="15">
        <v>45711</v>
      </c>
      <c r="G687" t="s">
        <v>119</v>
      </c>
      <c r="H687">
        <v>15.025</v>
      </c>
      <c r="I687">
        <v>12</v>
      </c>
      <c r="J687">
        <v>2</v>
      </c>
      <c r="K687" t="s">
        <v>43</v>
      </c>
      <c r="L687" t="s">
        <v>83</v>
      </c>
      <c r="M687" s="1">
        <v>0.67013888888888884</v>
      </c>
      <c r="N687" t="s">
        <v>141</v>
      </c>
      <c r="O687" s="1">
        <v>0.6958333333333333</v>
      </c>
      <c r="P687" t="s">
        <v>277</v>
      </c>
      <c r="Q687">
        <v>7214</v>
      </c>
      <c r="R687">
        <v>12</v>
      </c>
      <c r="S687" t="s">
        <v>274</v>
      </c>
    </row>
    <row r="688" spans="1:19" x14ac:dyDescent="0.2">
      <c r="A688" t="s">
        <v>20</v>
      </c>
      <c r="B688" t="s">
        <v>179</v>
      </c>
      <c r="C688" t="s">
        <v>18</v>
      </c>
      <c r="D688" s="15">
        <v>45664</v>
      </c>
      <c r="E688" s="15">
        <v>45711</v>
      </c>
      <c r="G688" t="s">
        <v>119</v>
      </c>
      <c r="H688">
        <v>15.15</v>
      </c>
      <c r="I688">
        <v>12</v>
      </c>
      <c r="J688">
        <v>1</v>
      </c>
      <c r="K688" t="s">
        <v>43</v>
      </c>
      <c r="L688" t="s">
        <v>141</v>
      </c>
      <c r="M688" s="1">
        <v>0.70138888888888884</v>
      </c>
      <c r="N688" t="s">
        <v>83</v>
      </c>
      <c r="O688" s="1">
        <v>0.72916666666666663</v>
      </c>
      <c r="P688" t="s">
        <v>277</v>
      </c>
      <c r="Q688">
        <v>7214</v>
      </c>
      <c r="R688">
        <v>12</v>
      </c>
      <c r="S688" t="s">
        <v>274</v>
      </c>
    </row>
    <row r="689" spans="1:19" x14ac:dyDescent="0.2">
      <c r="A689" t="s">
        <v>20</v>
      </c>
      <c r="B689" t="s">
        <v>179</v>
      </c>
      <c r="C689" t="s">
        <v>18</v>
      </c>
      <c r="D689" s="15">
        <v>45664</v>
      </c>
      <c r="E689" s="15">
        <v>45711</v>
      </c>
      <c r="G689" t="s">
        <v>119</v>
      </c>
      <c r="H689">
        <v>15.025</v>
      </c>
      <c r="I689">
        <v>12</v>
      </c>
      <c r="J689">
        <v>2</v>
      </c>
      <c r="K689" t="s">
        <v>43</v>
      </c>
      <c r="L689" t="s">
        <v>83</v>
      </c>
      <c r="M689" s="1">
        <v>0.73263888888888884</v>
      </c>
      <c r="N689" t="s">
        <v>141</v>
      </c>
      <c r="O689" s="1">
        <v>0.7583333333333333</v>
      </c>
      <c r="P689" t="s">
        <v>277</v>
      </c>
      <c r="Q689" t="s">
        <v>180</v>
      </c>
      <c r="R689">
        <v>12</v>
      </c>
      <c r="S689" t="s">
        <v>274</v>
      </c>
    </row>
    <row r="690" spans="1:19" x14ac:dyDescent="0.2">
      <c r="A690" t="s">
        <v>20</v>
      </c>
      <c r="B690" t="s">
        <v>179</v>
      </c>
      <c r="C690" t="s">
        <v>18</v>
      </c>
      <c r="D690" s="15">
        <v>45664</v>
      </c>
      <c r="E690" s="15">
        <v>45711</v>
      </c>
      <c r="G690" t="s">
        <v>119</v>
      </c>
      <c r="H690">
        <v>15.15</v>
      </c>
      <c r="I690">
        <v>12</v>
      </c>
      <c r="J690">
        <v>1</v>
      </c>
      <c r="K690" t="s">
        <v>43</v>
      </c>
      <c r="L690" t="s">
        <v>141</v>
      </c>
      <c r="M690" s="1">
        <v>0.76388888888888884</v>
      </c>
      <c r="N690" t="s">
        <v>83</v>
      </c>
      <c r="O690" s="1">
        <v>0.79166666666666663</v>
      </c>
      <c r="P690" t="s">
        <v>277</v>
      </c>
      <c r="Q690">
        <v>7232</v>
      </c>
      <c r="R690">
        <v>12</v>
      </c>
      <c r="S690" t="s">
        <v>274</v>
      </c>
    </row>
    <row r="691" spans="1:19" x14ac:dyDescent="0.2">
      <c r="A691" t="s">
        <v>20</v>
      </c>
      <c r="B691" t="s">
        <v>179</v>
      </c>
      <c r="C691" t="s">
        <v>18</v>
      </c>
      <c r="D691" s="15">
        <v>45664</v>
      </c>
      <c r="E691" s="15">
        <v>45711</v>
      </c>
      <c r="G691" t="s">
        <v>119</v>
      </c>
      <c r="H691">
        <v>15.025</v>
      </c>
      <c r="I691">
        <v>12</v>
      </c>
      <c r="J691">
        <v>2</v>
      </c>
      <c r="K691" t="s">
        <v>43</v>
      </c>
      <c r="L691" t="s">
        <v>83</v>
      </c>
      <c r="M691" s="1">
        <v>0.79513888888888884</v>
      </c>
      <c r="N691" t="s">
        <v>141</v>
      </c>
      <c r="O691" s="1">
        <v>0.8208333333333333</v>
      </c>
      <c r="P691" t="s">
        <v>277</v>
      </c>
      <c r="Q691">
        <v>7232</v>
      </c>
      <c r="R691">
        <v>12</v>
      </c>
      <c r="S691" t="s">
        <v>274</v>
      </c>
    </row>
    <row r="692" spans="1:19" x14ac:dyDescent="0.2">
      <c r="A692" t="s">
        <v>20</v>
      </c>
      <c r="B692" t="s">
        <v>179</v>
      </c>
      <c r="C692" t="s">
        <v>18</v>
      </c>
      <c r="D692" s="15">
        <v>45664</v>
      </c>
      <c r="E692" s="15">
        <v>45711</v>
      </c>
      <c r="G692" t="s">
        <v>119</v>
      </c>
      <c r="H692">
        <v>15.15</v>
      </c>
      <c r="I692">
        <v>12</v>
      </c>
      <c r="J692">
        <v>1</v>
      </c>
      <c r="K692" t="s">
        <v>43</v>
      </c>
      <c r="L692" t="s">
        <v>141</v>
      </c>
      <c r="M692" s="1">
        <v>0.82638888888888884</v>
      </c>
      <c r="N692" t="s">
        <v>83</v>
      </c>
      <c r="O692" s="1">
        <v>0.85416666666666663</v>
      </c>
      <c r="P692" t="s">
        <v>277</v>
      </c>
      <c r="Q692">
        <v>7232</v>
      </c>
      <c r="R692">
        <v>12</v>
      </c>
      <c r="S692" t="s">
        <v>274</v>
      </c>
    </row>
    <row r="693" spans="1:19" x14ac:dyDescent="0.2">
      <c r="A693" t="s">
        <v>20</v>
      </c>
      <c r="B693" t="s">
        <v>179</v>
      </c>
      <c r="C693" t="s">
        <v>18</v>
      </c>
      <c r="D693" s="15">
        <v>45664</v>
      </c>
      <c r="E693" s="15">
        <v>45711</v>
      </c>
      <c r="H693">
        <v>2.4</v>
      </c>
      <c r="K693" t="s">
        <v>43</v>
      </c>
      <c r="L693" t="s">
        <v>83</v>
      </c>
      <c r="M693" s="1">
        <v>0.85416666666666663</v>
      </c>
      <c r="N693" t="s">
        <v>23</v>
      </c>
      <c r="O693" s="1">
        <v>0.85763888888888884</v>
      </c>
      <c r="P693" t="s">
        <v>277</v>
      </c>
      <c r="Q693">
        <v>7232</v>
      </c>
      <c r="S693" t="s">
        <v>235</v>
      </c>
    </row>
    <row r="694" spans="1:19" x14ac:dyDescent="0.2">
      <c r="A694" t="s">
        <v>20</v>
      </c>
      <c r="B694" t="s">
        <v>181</v>
      </c>
      <c r="C694" t="s">
        <v>18</v>
      </c>
      <c r="D694" s="15">
        <v>45664</v>
      </c>
      <c r="E694" s="15">
        <v>45711</v>
      </c>
      <c r="H694">
        <v>7.6</v>
      </c>
      <c r="K694" t="s">
        <v>43</v>
      </c>
      <c r="L694" t="s">
        <v>23</v>
      </c>
      <c r="M694" s="1">
        <v>0.42708333333333331</v>
      </c>
      <c r="N694" t="s">
        <v>120</v>
      </c>
      <c r="O694" s="1">
        <v>0.4375</v>
      </c>
      <c r="P694" t="s">
        <v>277</v>
      </c>
      <c r="Q694">
        <v>7100</v>
      </c>
      <c r="S694" t="s">
        <v>251</v>
      </c>
    </row>
    <row r="695" spans="1:19" x14ac:dyDescent="0.2">
      <c r="A695" t="s">
        <v>20</v>
      </c>
      <c r="B695" t="s">
        <v>181</v>
      </c>
      <c r="C695" t="s">
        <v>18</v>
      </c>
      <c r="D695" s="15">
        <v>45664</v>
      </c>
      <c r="E695" s="15">
        <v>45711</v>
      </c>
      <c r="G695" t="s">
        <v>119</v>
      </c>
      <c r="H695">
        <v>27.314</v>
      </c>
      <c r="I695">
        <v>22</v>
      </c>
      <c r="J695">
        <v>2</v>
      </c>
      <c r="K695" t="s">
        <v>43</v>
      </c>
      <c r="L695" t="s">
        <v>120</v>
      </c>
      <c r="M695" s="1">
        <v>0.4375</v>
      </c>
      <c r="N695" t="s">
        <v>118</v>
      </c>
      <c r="O695" s="1">
        <v>0.47291666666666665</v>
      </c>
      <c r="P695" t="s">
        <v>277</v>
      </c>
      <c r="Q695">
        <v>7100</v>
      </c>
      <c r="R695">
        <v>12</v>
      </c>
      <c r="S695" t="s">
        <v>274</v>
      </c>
    </row>
    <row r="696" spans="1:19" x14ac:dyDescent="0.2">
      <c r="A696" t="s">
        <v>20</v>
      </c>
      <c r="B696" t="s">
        <v>181</v>
      </c>
      <c r="C696" t="s">
        <v>18</v>
      </c>
      <c r="D696" s="15">
        <v>45664</v>
      </c>
      <c r="E696" s="15">
        <v>45711</v>
      </c>
      <c r="G696" t="s">
        <v>119</v>
      </c>
      <c r="H696">
        <v>27.443000000000001</v>
      </c>
      <c r="I696">
        <v>22</v>
      </c>
      <c r="J696">
        <v>1</v>
      </c>
      <c r="K696" t="s">
        <v>43</v>
      </c>
      <c r="L696" t="s">
        <v>118</v>
      </c>
      <c r="M696" s="1">
        <v>0.47916666666666669</v>
      </c>
      <c r="N696" t="s">
        <v>120</v>
      </c>
      <c r="O696" s="1">
        <v>0.51527777777777772</v>
      </c>
      <c r="P696" t="s">
        <v>277</v>
      </c>
      <c r="Q696">
        <v>7100</v>
      </c>
      <c r="R696">
        <v>12</v>
      </c>
      <c r="S696" t="s">
        <v>274</v>
      </c>
    </row>
    <row r="697" spans="1:19" x14ac:dyDescent="0.2">
      <c r="A697" t="s">
        <v>20</v>
      </c>
      <c r="B697" t="s">
        <v>181</v>
      </c>
      <c r="C697" t="s">
        <v>18</v>
      </c>
      <c r="D697" s="15">
        <v>45664</v>
      </c>
      <c r="E697" s="15">
        <v>45711</v>
      </c>
      <c r="G697" t="s">
        <v>119</v>
      </c>
      <c r="H697">
        <v>27.314</v>
      </c>
      <c r="I697">
        <v>22</v>
      </c>
      <c r="J697">
        <v>2</v>
      </c>
      <c r="K697" t="s">
        <v>43</v>
      </c>
      <c r="L697" t="s">
        <v>120</v>
      </c>
      <c r="M697" s="1">
        <v>0.52083333333333337</v>
      </c>
      <c r="N697" t="s">
        <v>118</v>
      </c>
      <c r="O697" s="1">
        <v>0.55625000000000002</v>
      </c>
      <c r="P697" t="s">
        <v>277</v>
      </c>
      <c r="Q697">
        <v>7100</v>
      </c>
      <c r="R697">
        <v>12</v>
      </c>
      <c r="S697" t="s">
        <v>274</v>
      </c>
    </row>
    <row r="698" spans="1:19" x14ac:dyDescent="0.2">
      <c r="A698" t="s">
        <v>20</v>
      </c>
      <c r="B698" t="s">
        <v>181</v>
      </c>
      <c r="C698" t="s">
        <v>18</v>
      </c>
      <c r="D698" s="15">
        <v>45664</v>
      </c>
      <c r="E698" s="15">
        <v>45711</v>
      </c>
      <c r="G698" t="s">
        <v>119</v>
      </c>
      <c r="H698">
        <v>27.443000000000001</v>
      </c>
      <c r="I698">
        <v>22</v>
      </c>
      <c r="J698">
        <v>1</v>
      </c>
      <c r="K698" t="s">
        <v>43</v>
      </c>
      <c r="L698" t="s">
        <v>118</v>
      </c>
      <c r="M698" s="1">
        <v>0.5625</v>
      </c>
      <c r="N698" t="s">
        <v>120</v>
      </c>
      <c r="O698" s="1">
        <v>0.59861111111111109</v>
      </c>
      <c r="P698" t="s">
        <v>277</v>
      </c>
      <c r="Q698" t="s">
        <v>182</v>
      </c>
      <c r="R698">
        <v>12</v>
      </c>
      <c r="S698" t="s">
        <v>274</v>
      </c>
    </row>
    <row r="699" spans="1:19" x14ac:dyDescent="0.2">
      <c r="A699" t="s">
        <v>20</v>
      </c>
      <c r="B699" t="s">
        <v>181</v>
      </c>
      <c r="C699" t="s">
        <v>18</v>
      </c>
      <c r="D699" s="15">
        <v>45664</v>
      </c>
      <c r="E699" s="15">
        <v>45711</v>
      </c>
      <c r="G699" t="s">
        <v>119</v>
      </c>
      <c r="H699">
        <v>27.314</v>
      </c>
      <c r="I699">
        <v>22</v>
      </c>
      <c r="J699">
        <v>2</v>
      </c>
      <c r="K699" t="s">
        <v>43</v>
      </c>
      <c r="L699" t="s">
        <v>120</v>
      </c>
      <c r="M699" s="1">
        <v>0.60416666666666663</v>
      </c>
      <c r="N699" t="s">
        <v>118</v>
      </c>
      <c r="O699" s="1">
        <v>0.63958333333333328</v>
      </c>
      <c r="P699" t="s">
        <v>277</v>
      </c>
      <c r="Q699">
        <v>7135</v>
      </c>
      <c r="R699">
        <v>12</v>
      </c>
      <c r="S699" t="s">
        <v>274</v>
      </c>
    </row>
    <row r="700" spans="1:19" x14ac:dyDescent="0.2">
      <c r="A700" t="s">
        <v>20</v>
      </c>
      <c r="B700" t="s">
        <v>181</v>
      </c>
      <c r="C700" t="s">
        <v>18</v>
      </c>
      <c r="D700" s="15">
        <v>45664</v>
      </c>
      <c r="E700" s="15">
        <v>45711</v>
      </c>
      <c r="G700" t="s">
        <v>119</v>
      </c>
      <c r="H700">
        <v>27.443000000000001</v>
      </c>
      <c r="I700">
        <v>22</v>
      </c>
      <c r="J700">
        <v>1</v>
      </c>
      <c r="K700" t="s">
        <v>43</v>
      </c>
      <c r="L700" t="s">
        <v>118</v>
      </c>
      <c r="M700" s="1">
        <v>0.64583333333333337</v>
      </c>
      <c r="N700" t="s">
        <v>120</v>
      </c>
      <c r="O700" s="1">
        <v>0.68194444444444446</v>
      </c>
      <c r="P700" t="s">
        <v>277</v>
      </c>
      <c r="Q700">
        <v>7135</v>
      </c>
      <c r="R700">
        <v>12</v>
      </c>
      <c r="S700" t="s">
        <v>274</v>
      </c>
    </row>
    <row r="701" spans="1:19" x14ac:dyDescent="0.2">
      <c r="A701" t="s">
        <v>20</v>
      </c>
      <c r="B701" t="s">
        <v>181</v>
      </c>
      <c r="C701" t="s">
        <v>18</v>
      </c>
      <c r="D701" s="15">
        <v>45664</v>
      </c>
      <c r="E701" s="15">
        <v>45711</v>
      </c>
      <c r="G701" t="s">
        <v>119</v>
      </c>
      <c r="H701">
        <v>27.314</v>
      </c>
      <c r="I701">
        <v>22</v>
      </c>
      <c r="J701">
        <v>2</v>
      </c>
      <c r="K701" t="s">
        <v>43</v>
      </c>
      <c r="L701" t="s">
        <v>120</v>
      </c>
      <c r="M701" s="1">
        <v>0.6875</v>
      </c>
      <c r="N701" t="s">
        <v>118</v>
      </c>
      <c r="O701" s="1">
        <v>0.72291666666666665</v>
      </c>
      <c r="P701" t="s">
        <v>277</v>
      </c>
      <c r="Q701">
        <v>7135</v>
      </c>
      <c r="R701">
        <v>12</v>
      </c>
      <c r="S701" t="s">
        <v>274</v>
      </c>
    </row>
    <row r="702" spans="1:19" x14ac:dyDescent="0.2">
      <c r="A702" t="s">
        <v>20</v>
      </c>
      <c r="B702" t="s">
        <v>181</v>
      </c>
      <c r="C702" t="s">
        <v>18</v>
      </c>
      <c r="D702" s="15">
        <v>45664</v>
      </c>
      <c r="E702" s="15">
        <v>45711</v>
      </c>
      <c r="G702" t="s">
        <v>119</v>
      </c>
      <c r="H702">
        <v>27.443000000000001</v>
      </c>
      <c r="I702">
        <v>22</v>
      </c>
      <c r="J702">
        <v>1</v>
      </c>
      <c r="K702" t="s">
        <v>43</v>
      </c>
      <c r="L702" t="s">
        <v>118</v>
      </c>
      <c r="M702" s="1">
        <v>0.72916666666666663</v>
      </c>
      <c r="N702" t="s">
        <v>120</v>
      </c>
      <c r="O702" s="1">
        <v>0.76527777777777772</v>
      </c>
      <c r="P702" t="s">
        <v>277</v>
      </c>
      <c r="Q702">
        <v>7135</v>
      </c>
      <c r="R702">
        <v>12</v>
      </c>
      <c r="S702" t="s">
        <v>274</v>
      </c>
    </row>
    <row r="703" spans="1:19" x14ac:dyDescent="0.2">
      <c r="A703" t="s">
        <v>20</v>
      </c>
      <c r="B703" t="s">
        <v>181</v>
      </c>
      <c r="C703" t="s">
        <v>18</v>
      </c>
      <c r="D703" s="15">
        <v>45664</v>
      </c>
      <c r="E703" s="15">
        <v>45711</v>
      </c>
      <c r="H703">
        <v>7.6</v>
      </c>
      <c r="K703" t="s">
        <v>43</v>
      </c>
      <c r="L703" t="s">
        <v>120</v>
      </c>
      <c r="M703" s="1">
        <v>0.76527777777777772</v>
      </c>
      <c r="N703" t="s">
        <v>23</v>
      </c>
      <c r="O703" s="1">
        <v>0.77569444444444446</v>
      </c>
      <c r="P703" t="s">
        <v>277</v>
      </c>
      <c r="Q703">
        <v>7135</v>
      </c>
      <c r="S703" t="s">
        <v>241</v>
      </c>
    </row>
    <row r="704" spans="1:19" x14ac:dyDescent="0.2">
      <c r="A704" t="s">
        <v>20</v>
      </c>
      <c r="B704" t="s">
        <v>183</v>
      </c>
      <c r="C704" t="s">
        <v>18</v>
      </c>
      <c r="D704" s="15">
        <v>45664</v>
      </c>
      <c r="E704" s="15">
        <v>45711</v>
      </c>
      <c r="H704">
        <v>5.9</v>
      </c>
      <c r="K704" t="s">
        <v>43</v>
      </c>
      <c r="L704" t="s">
        <v>23</v>
      </c>
      <c r="M704" s="1">
        <v>0.4375</v>
      </c>
      <c r="N704" t="s">
        <v>28</v>
      </c>
      <c r="O704" s="1">
        <v>0.44444444444444442</v>
      </c>
      <c r="P704" t="s">
        <v>277</v>
      </c>
      <c r="Q704">
        <v>7201</v>
      </c>
      <c r="S704" t="s">
        <v>252</v>
      </c>
    </row>
    <row r="705" spans="1:19" x14ac:dyDescent="0.2">
      <c r="A705" t="s">
        <v>20</v>
      </c>
      <c r="B705" t="s">
        <v>183</v>
      </c>
      <c r="C705" t="s">
        <v>18</v>
      </c>
      <c r="D705" s="15">
        <v>45664</v>
      </c>
      <c r="E705" s="15">
        <v>45711</v>
      </c>
      <c r="G705" t="s">
        <v>129</v>
      </c>
      <c r="H705">
        <v>16.553000000000001</v>
      </c>
      <c r="I705" t="s">
        <v>135</v>
      </c>
      <c r="J705">
        <v>2</v>
      </c>
      <c r="K705" t="s">
        <v>43</v>
      </c>
      <c r="L705" t="s">
        <v>28</v>
      </c>
      <c r="M705" s="1">
        <v>0.44444444444444442</v>
      </c>
      <c r="N705" t="s">
        <v>136</v>
      </c>
      <c r="O705" s="1">
        <v>0.46041666666666664</v>
      </c>
      <c r="P705" t="s">
        <v>277</v>
      </c>
      <c r="Q705">
        <v>7201</v>
      </c>
      <c r="R705">
        <v>12</v>
      </c>
      <c r="S705" t="s">
        <v>274</v>
      </c>
    </row>
    <row r="706" spans="1:19" x14ac:dyDescent="0.2">
      <c r="A706" t="s">
        <v>20</v>
      </c>
      <c r="B706" t="s">
        <v>183</v>
      </c>
      <c r="C706" t="s">
        <v>18</v>
      </c>
      <c r="D706" s="15">
        <v>45664</v>
      </c>
      <c r="E706" s="15">
        <v>45711</v>
      </c>
      <c r="G706" t="s">
        <v>129</v>
      </c>
      <c r="H706">
        <v>16.059000000000001</v>
      </c>
      <c r="I706" t="s">
        <v>135</v>
      </c>
      <c r="J706">
        <v>1</v>
      </c>
      <c r="K706" t="s">
        <v>43</v>
      </c>
      <c r="L706" t="s">
        <v>136</v>
      </c>
      <c r="M706" s="1">
        <v>0.46180555555555558</v>
      </c>
      <c r="N706" t="s">
        <v>19</v>
      </c>
      <c r="O706" s="1">
        <v>0.47847222222222224</v>
      </c>
      <c r="P706" t="s">
        <v>277</v>
      </c>
      <c r="Q706">
        <v>7201</v>
      </c>
      <c r="R706">
        <v>12</v>
      </c>
      <c r="S706" t="s">
        <v>274</v>
      </c>
    </row>
    <row r="707" spans="1:19" x14ac:dyDescent="0.2">
      <c r="A707" t="s">
        <v>20</v>
      </c>
      <c r="B707" t="s">
        <v>183</v>
      </c>
      <c r="C707" t="s">
        <v>18</v>
      </c>
      <c r="D707" s="15">
        <v>45664</v>
      </c>
      <c r="E707" s="15">
        <v>45711</v>
      </c>
      <c r="H707">
        <v>1.1000000000000001</v>
      </c>
      <c r="K707" t="s">
        <v>43</v>
      </c>
      <c r="L707" t="s">
        <v>19</v>
      </c>
      <c r="M707" s="1">
        <v>0.47847222222222224</v>
      </c>
      <c r="N707" t="s">
        <v>28</v>
      </c>
      <c r="O707" s="1">
        <v>0.48194444444444445</v>
      </c>
      <c r="P707" t="s">
        <v>277</v>
      </c>
      <c r="Q707">
        <v>7201</v>
      </c>
      <c r="S707" t="s">
        <v>274</v>
      </c>
    </row>
    <row r="708" spans="1:19" x14ac:dyDescent="0.2">
      <c r="A708" t="s">
        <v>20</v>
      </c>
      <c r="B708" t="s">
        <v>183</v>
      </c>
      <c r="C708" t="s">
        <v>18</v>
      </c>
      <c r="D708" s="15">
        <v>45664</v>
      </c>
      <c r="E708" s="15">
        <v>45711</v>
      </c>
      <c r="G708" t="s">
        <v>129</v>
      </c>
      <c r="H708">
        <v>16.553000000000001</v>
      </c>
      <c r="I708" t="s">
        <v>135</v>
      </c>
      <c r="J708">
        <v>2</v>
      </c>
      <c r="K708" t="s">
        <v>43</v>
      </c>
      <c r="L708" t="s">
        <v>28</v>
      </c>
      <c r="M708" s="1">
        <v>0.4861111111111111</v>
      </c>
      <c r="N708" t="s">
        <v>136</v>
      </c>
      <c r="O708" s="1">
        <v>0.50208333333333333</v>
      </c>
      <c r="P708" t="s">
        <v>277</v>
      </c>
      <c r="Q708">
        <v>7201</v>
      </c>
      <c r="R708">
        <v>12</v>
      </c>
      <c r="S708" t="s">
        <v>274</v>
      </c>
    </row>
    <row r="709" spans="1:19" x14ac:dyDescent="0.2">
      <c r="A709" t="s">
        <v>20</v>
      </c>
      <c r="B709" t="s">
        <v>183</v>
      </c>
      <c r="C709" t="s">
        <v>18</v>
      </c>
      <c r="D709" s="15">
        <v>45664</v>
      </c>
      <c r="E709" s="15">
        <v>45711</v>
      </c>
      <c r="G709" t="s">
        <v>129</v>
      </c>
      <c r="H709">
        <v>16.059000000000001</v>
      </c>
      <c r="I709" t="s">
        <v>135</v>
      </c>
      <c r="J709">
        <v>1</v>
      </c>
      <c r="K709" t="s">
        <v>43</v>
      </c>
      <c r="L709" t="s">
        <v>136</v>
      </c>
      <c r="M709" s="1">
        <v>0.50347222222222221</v>
      </c>
      <c r="N709" t="s">
        <v>19</v>
      </c>
      <c r="O709" s="1">
        <v>0.52013888888888893</v>
      </c>
      <c r="P709" t="s">
        <v>277</v>
      </c>
      <c r="Q709">
        <v>7201</v>
      </c>
      <c r="R709">
        <v>12</v>
      </c>
      <c r="S709" t="s">
        <v>274</v>
      </c>
    </row>
    <row r="710" spans="1:19" x14ac:dyDescent="0.2">
      <c r="A710" t="s">
        <v>20</v>
      </c>
      <c r="B710" t="s">
        <v>183</v>
      </c>
      <c r="C710" t="s">
        <v>18</v>
      </c>
      <c r="D710" s="15">
        <v>45664</v>
      </c>
      <c r="E710" s="15">
        <v>45711</v>
      </c>
      <c r="H710">
        <v>1.1000000000000001</v>
      </c>
      <c r="K710" t="s">
        <v>43</v>
      </c>
      <c r="L710" t="s">
        <v>19</v>
      </c>
      <c r="M710" s="1">
        <v>0.52013888888888893</v>
      </c>
      <c r="N710" t="s">
        <v>28</v>
      </c>
      <c r="O710" s="1">
        <v>0.52361111111111114</v>
      </c>
      <c r="P710" t="s">
        <v>277</v>
      </c>
      <c r="Q710">
        <v>7201</v>
      </c>
      <c r="S710" t="s">
        <v>274</v>
      </c>
    </row>
    <row r="711" spans="1:19" x14ac:dyDescent="0.2">
      <c r="A711" t="s">
        <v>20</v>
      </c>
      <c r="B711" t="s">
        <v>183</v>
      </c>
      <c r="C711" t="s">
        <v>18</v>
      </c>
      <c r="D711" s="15">
        <v>45664</v>
      </c>
      <c r="E711" s="15">
        <v>45711</v>
      </c>
      <c r="G711" t="s">
        <v>129</v>
      </c>
      <c r="H711">
        <v>16.553000000000001</v>
      </c>
      <c r="I711" t="s">
        <v>135</v>
      </c>
      <c r="J711">
        <v>2</v>
      </c>
      <c r="K711" t="s">
        <v>43</v>
      </c>
      <c r="L711" t="s">
        <v>28</v>
      </c>
      <c r="M711" s="1">
        <v>0.52777777777777779</v>
      </c>
      <c r="N711" t="s">
        <v>136</v>
      </c>
      <c r="O711" s="1">
        <v>0.54374999999999996</v>
      </c>
      <c r="P711" t="s">
        <v>277</v>
      </c>
      <c r="Q711">
        <v>7201</v>
      </c>
      <c r="R711">
        <v>12</v>
      </c>
      <c r="S711" t="s">
        <v>274</v>
      </c>
    </row>
    <row r="712" spans="1:19" x14ac:dyDescent="0.2">
      <c r="A712" t="s">
        <v>20</v>
      </c>
      <c r="B712" t="s">
        <v>183</v>
      </c>
      <c r="C712" t="s">
        <v>18</v>
      </c>
      <c r="D712" s="15">
        <v>45664</v>
      </c>
      <c r="E712" s="15">
        <v>45711</v>
      </c>
      <c r="G712" t="s">
        <v>129</v>
      </c>
      <c r="H712">
        <v>16.059000000000001</v>
      </c>
      <c r="I712" t="s">
        <v>135</v>
      </c>
      <c r="J712">
        <v>1</v>
      </c>
      <c r="K712" t="s">
        <v>43</v>
      </c>
      <c r="L712" t="s">
        <v>136</v>
      </c>
      <c r="M712" s="1">
        <v>0.54513888888888884</v>
      </c>
      <c r="N712" t="s">
        <v>19</v>
      </c>
      <c r="O712" s="1">
        <v>0.56180555555555556</v>
      </c>
      <c r="P712" t="s">
        <v>277</v>
      </c>
      <c r="Q712">
        <v>7201</v>
      </c>
      <c r="R712">
        <v>12</v>
      </c>
      <c r="S712" t="s">
        <v>274</v>
      </c>
    </row>
    <row r="713" spans="1:19" x14ac:dyDescent="0.2">
      <c r="A713" t="s">
        <v>20</v>
      </c>
      <c r="B713" t="s">
        <v>183</v>
      </c>
      <c r="C713" t="s">
        <v>18</v>
      </c>
      <c r="D713" s="15">
        <v>45664</v>
      </c>
      <c r="E713" s="15">
        <v>45711</v>
      </c>
      <c r="H713">
        <v>1.1000000000000001</v>
      </c>
      <c r="K713" t="s">
        <v>43</v>
      </c>
      <c r="L713" t="s">
        <v>19</v>
      </c>
      <c r="M713" s="1">
        <v>0.56180555555555556</v>
      </c>
      <c r="N713" t="s">
        <v>28</v>
      </c>
      <c r="O713" s="1">
        <v>0.56527777777777777</v>
      </c>
      <c r="P713" t="s">
        <v>277</v>
      </c>
      <c r="Q713">
        <v>7121</v>
      </c>
      <c r="S713" t="s">
        <v>274</v>
      </c>
    </row>
    <row r="714" spans="1:19" x14ac:dyDescent="0.2">
      <c r="A714" t="s">
        <v>20</v>
      </c>
      <c r="B714" t="s">
        <v>183</v>
      </c>
      <c r="C714" t="s">
        <v>18</v>
      </c>
      <c r="D714" s="15">
        <v>45664</v>
      </c>
      <c r="E714" s="15">
        <v>45711</v>
      </c>
      <c r="G714" t="s">
        <v>129</v>
      </c>
      <c r="H714">
        <v>16.553000000000001</v>
      </c>
      <c r="I714" t="s">
        <v>135</v>
      </c>
      <c r="J714">
        <v>2</v>
      </c>
      <c r="K714" t="s">
        <v>43</v>
      </c>
      <c r="L714" t="s">
        <v>28</v>
      </c>
      <c r="M714" s="1">
        <v>0.56944444444444442</v>
      </c>
      <c r="N714" t="s">
        <v>136</v>
      </c>
      <c r="O714" s="1">
        <v>0.5854166666666667</v>
      </c>
      <c r="P714" t="s">
        <v>277</v>
      </c>
      <c r="Q714">
        <v>7121</v>
      </c>
      <c r="R714">
        <v>12</v>
      </c>
      <c r="S714" t="s">
        <v>274</v>
      </c>
    </row>
    <row r="715" spans="1:19" x14ac:dyDescent="0.2">
      <c r="A715" t="s">
        <v>20</v>
      </c>
      <c r="B715" t="s">
        <v>183</v>
      </c>
      <c r="C715" t="s">
        <v>18</v>
      </c>
      <c r="D715" s="15">
        <v>45664</v>
      </c>
      <c r="E715" s="15">
        <v>45711</v>
      </c>
      <c r="G715" t="s">
        <v>129</v>
      </c>
      <c r="H715">
        <v>16.059000000000001</v>
      </c>
      <c r="I715" t="s">
        <v>135</v>
      </c>
      <c r="J715">
        <v>1</v>
      </c>
      <c r="K715" t="s">
        <v>43</v>
      </c>
      <c r="L715" t="s">
        <v>136</v>
      </c>
      <c r="M715" s="1">
        <v>0.58680555555555558</v>
      </c>
      <c r="N715" t="s">
        <v>19</v>
      </c>
      <c r="O715" s="1">
        <v>0.60347222222222219</v>
      </c>
      <c r="P715" t="s">
        <v>277</v>
      </c>
      <c r="Q715">
        <v>7121</v>
      </c>
      <c r="R715">
        <v>12</v>
      </c>
      <c r="S715" t="s">
        <v>274</v>
      </c>
    </row>
    <row r="716" spans="1:19" x14ac:dyDescent="0.2">
      <c r="A716" t="s">
        <v>20</v>
      </c>
      <c r="B716" t="s">
        <v>183</v>
      </c>
      <c r="C716" t="s">
        <v>18</v>
      </c>
      <c r="D716" s="15">
        <v>45664</v>
      </c>
      <c r="E716" s="15">
        <v>45711</v>
      </c>
      <c r="H716">
        <v>1.1000000000000001</v>
      </c>
      <c r="K716" t="s">
        <v>43</v>
      </c>
      <c r="L716" t="s">
        <v>19</v>
      </c>
      <c r="M716" s="1">
        <v>0.60347222222222219</v>
      </c>
      <c r="N716" t="s">
        <v>28</v>
      </c>
      <c r="O716" s="1">
        <v>0.6069444444444444</v>
      </c>
      <c r="P716" t="s">
        <v>277</v>
      </c>
      <c r="Q716">
        <v>7121</v>
      </c>
      <c r="S716" t="s">
        <v>274</v>
      </c>
    </row>
    <row r="717" spans="1:19" x14ac:dyDescent="0.2">
      <c r="A717" t="s">
        <v>20</v>
      </c>
      <c r="B717" t="s">
        <v>183</v>
      </c>
      <c r="C717" t="s">
        <v>18</v>
      </c>
      <c r="D717" s="15">
        <v>45664</v>
      </c>
      <c r="E717" s="15">
        <v>45711</v>
      </c>
      <c r="G717" t="s">
        <v>129</v>
      </c>
      <c r="H717">
        <v>16.553000000000001</v>
      </c>
      <c r="I717" t="s">
        <v>135</v>
      </c>
      <c r="J717">
        <v>2</v>
      </c>
      <c r="K717" t="s">
        <v>43</v>
      </c>
      <c r="L717" t="s">
        <v>28</v>
      </c>
      <c r="M717" s="1">
        <v>0.61111111111111116</v>
      </c>
      <c r="N717" t="s">
        <v>136</v>
      </c>
      <c r="O717" s="1">
        <v>0.62708333333333333</v>
      </c>
      <c r="P717" t="s">
        <v>277</v>
      </c>
      <c r="Q717">
        <v>7121</v>
      </c>
      <c r="R717">
        <v>12</v>
      </c>
      <c r="S717" t="s">
        <v>274</v>
      </c>
    </row>
    <row r="718" spans="1:19" x14ac:dyDescent="0.2">
      <c r="A718" t="s">
        <v>20</v>
      </c>
      <c r="B718" t="s">
        <v>183</v>
      </c>
      <c r="C718" t="s">
        <v>18</v>
      </c>
      <c r="D718" s="15">
        <v>45664</v>
      </c>
      <c r="E718" s="15">
        <v>45711</v>
      </c>
      <c r="G718" t="s">
        <v>129</v>
      </c>
      <c r="H718">
        <v>16.059000000000001</v>
      </c>
      <c r="I718" t="s">
        <v>135</v>
      </c>
      <c r="J718">
        <v>1</v>
      </c>
      <c r="K718" t="s">
        <v>43</v>
      </c>
      <c r="L718" t="s">
        <v>136</v>
      </c>
      <c r="M718" s="1">
        <v>0.62847222222222221</v>
      </c>
      <c r="N718" t="s">
        <v>19</v>
      </c>
      <c r="O718" s="1">
        <v>0.64513888888888893</v>
      </c>
      <c r="P718" t="s">
        <v>277</v>
      </c>
      <c r="Q718">
        <v>7121</v>
      </c>
      <c r="R718">
        <v>12</v>
      </c>
      <c r="S718" t="s">
        <v>274</v>
      </c>
    </row>
    <row r="719" spans="1:19" x14ac:dyDescent="0.2">
      <c r="A719" t="s">
        <v>20</v>
      </c>
      <c r="B719" t="s">
        <v>183</v>
      </c>
      <c r="C719" t="s">
        <v>18</v>
      </c>
      <c r="D719" s="15">
        <v>45664</v>
      </c>
      <c r="E719" s="15">
        <v>45711</v>
      </c>
      <c r="H719">
        <v>1.1000000000000001</v>
      </c>
      <c r="K719" t="s">
        <v>43</v>
      </c>
      <c r="L719" t="s">
        <v>19</v>
      </c>
      <c r="M719" s="1">
        <v>0.64513888888888893</v>
      </c>
      <c r="N719" t="s">
        <v>28</v>
      </c>
      <c r="O719" s="1">
        <v>0.64861111111111114</v>
      </c>
      <c r="P719" t="s">
        <v>277</v>
      </c>
      <c r="Q719">
        <v>7121</v>
      </c>
      <c r="S719" t="s">
        <v>274</v>
      </c>
    </row>
    <row r="720" spans="1:19" x14ac:dyDescent="0.2">
      <c r="A720" t="s">
        <v>20</v>
      </c>
      <c r="B720" t="s">
        <v>183</v>
      </c>
      <c r="C720" t="s">
        <v>18</v>
      </c>
      <c r="D720" s="15">
        <v>45664</v>
      </c>
      <c r="E720" s="15">
        <v>45711</v>
      </c>
      <c r="G720" t="s">
        <v>129</v>
      </c>
      <c r="H720">
        <v>16.553000000000001</v>
      </c>
      <c r="I720" t="s">
        <v>135</v>
      </c>
      <c r="J720">
        <v>2</v>
      </c>
      <c r="K720" t="s">
        <v>43</v>
      </c>
      <c r="L720" t="s">
        <v>28</v>
      </c>
      <c r="M720" s="1">
        <v>0.65277777777777779</v>
      </c>
      <c r="N720" t="s">
        <v>136</v>
      </c>
      <c r="O720" s="1">
        <v>0.66874999999999996</v>
      </c>
      <c r="P720" t="s">
        <v>277</v>
      </c>
      <c r="Q720">
        <v>7121</v>
      </c>
      <c r="R720">
        <v>12</v>
      </c>
      <c r="S720" t="s">
        <v>274</v>
      </c>
    </row>
    <row r="721" spans="1:19" x14ac:dyDescent="0.2">
      <c r="A721" t="s">
        <v>20</v>
      </c>
      <c r="B721" t="s">
        <v>183</v>
      </c>
      <c r="C721" t="s">
        <v>18</v>
      </c>
      <c r="D721" s="15">
        <v>45664</v>
      </c>
      <c r="E721" s="15">
        <v>45711</v>
      </c>
      <c r="G721" t="s">
        <v>129</v>
      </c>
      <c r="H721">
        <v>16.059000000000001</v>
      </c>
      <c r="I721" t="s">
        <v>135</v>
      </c>
      <c r="J721">
        <v>1</v>
      </c>
      <c r="K721" t="s">
        <v>43</v>
      </c>
      <c r="L721" t="s">
        <v>136</v>
      </c>
      <c r="M721" s="1">
        <v>0.67013888888888884</v>
      </c>
      <c r="N721" t="s">
        <v>19</v>
      </c>
      <c r="O721" s="1">
        <v>0.68680555555555556</v>
      </c>
      <c r="P721" t="s">
        <v>277</v>
      </c>
      <c r="Q721">
        <v>7121</v>
      </c>
      <c r="R721">
        <v>12</v>
      </c>
      <c r="S721" t="s">
        <v>274</v>
      </c>
    </row>
    <row r="722" spans="1:19" x14ac:dyDescent="0.2">
      <c r="A722" t="s">
        <v>20</v>
      </c>
      <c r="B722" t="s">
        <v>183</v>
      </c>
      <c r="C722" t="s">
        <v>18</v>
      </c>
      <c r="D722" s="15">
        <v>45664</v>
      </c>
      <c r="E722" s="15">
        <v>45711</v>
      </c>
      <c r="H722">
        <v>5.9</v>
      </c>
      <c r="K722" t="s">
        <v>43</v>
      </c>
      <c r="L722" t="s">
        <v>19</v>
      </c>
      <c r="M722" s="1">
        <v>0.68680555555555556</v>
      </c>
      <c r="N722" t="s">
        <v>23</v>
      </c>
      <c r="O722" s="1">
        <v>0.69374999999999998</v>
      </c>
      <c r="P722" t="s">
        <v>277</v>
      </c>
      <c r="Q722">
        <v>7121</v>
      </c>
      <c r="S722" t="s">
        <v>274</v>
      </c>
    </row>
    <row r="723" spans="1:19" x14ac:dyDescent="0.2">
      <c r="A723" t="s">
        <v>20</v>
      </c>
      <c r="B723" t="s">
        <v>183</v>
      </c>
      <c r="C723" t="s">
        <v>18</v>
      </c>
      <c r="D723" s="15">
        <v>45664</v>
      </c>
      <c r="E723" s="15">
        <v>45711</v>
      </c>
      <c r="H723">
        <v>5.9</v>
      </c>
      <c r="K723" t="s">
        <v>43</v>
      </c>
      <c r="L723" t="s">
        <v>23</v>
      </c>
      <c r="M723" s="1">
        <v>0.8125</v>
      </c>
      <c r="N723" t="s">
        <v>28</v>
      </c>
      <c r="O723" s="1">
        <v>0.81944444444444442</v>
      </c>
      <c r="P723" t="s">
        <v>277</v>
      </c>
      <c r="Q723">
        <v>7212</v>
      </c>
      <c r="S723" t="s">
        <v>274</v>
      </c>
    </row>
    <row r="724" spans="1:19" x14ac:dyDescent="0.2">
      <c r="A724" t="s">
        <v>20</v>
      </c>
      <c r="B724" t="s">
        <v>183</v>
      </c>
      <c r="C724" t="s">
        <v>18</v>
      </c>
      <c r="D724" s="15">
        <v>45664</v>
      </c>
      <c r="E724" s="15">
        <v>45711</v>
      </c>
      <c r="G724" t="s">
        <v>129</v>
      </c>
      <c r="H724">
        <v>16.553000000000001</v>
      </c>
      <c r="I724" t="s">
        <v>135</v>
      </c>
      <c r="J724">
        <v>2</v>
      </c>
      <c r="K724" t="s">
        <v>43</v>
      </c>
      <c r="L724" t="s">
        <v>28</v>
      </c>
      <c r="M724" s="1">
        <v>0.81944444444444442</v>
      </c>
      <c r="N724" t="s">
        <v>136</v>
      </c>
      <c r="O724" s="1">
        <v>0.8354166666666667</v>
      </c>
      <c r="P724" t="s">
        <v>277</v>
      </c>
      <c r="Q724">
        <v>7212</v>
      </c>
      <c r="R724">
        <v>12</v>
      </c>
      <c r="S724" t="s">
        <v>274</v>
      </c>
    </row>
    <row r="725" spans="1:19" x14ac:dyDescent="0.2">
      <c r="A725" t="s">
        <v>20</v>
      </c>
      <c r="B725" t="s">
        <v>183</v>
      </c>
      <c r="C725" t="s">
        <v>18</v>
      </c>
      <c r="D725" s="15">
        <v>45664</v>
      </c>
      <c r="E725" s="15">
        <v>45711</v>
      </c>
      <c r="G725" t="s">
        <v>129</v>
      </c>
      <c r="H725">
        <v>16.059000000000001</v>
      </c>
      <c r="I725" t="s">
        <v>135</v>
      </c>
      <c r="J725">
        <v>1</v>
      </c>
      <c r="K725" t="s">
        <v>43</v>
      </c>
      <c r="L725" t="s">
        <v>136</v>
      </c>
      <c r="M725" s="1">
        <v>0.83680555555555558</v>
      </c>
      <c r="N725" t="s">
        <v>19</v>
      </c>
      <c r="O725" s="1">
        <v>0.85347222222222219</v>
      </c>
      <c r="P725" t="s">
        <v>277</v>
      </c>
      <c r="Q725">
        <v>7212</v>
      </c>
      <c r="R725">
        <v>12</v>
      </c>
      <c r="S725" t="s">
        <v>274</v>
      </c>
    </row>
    <row r="726" spans="1:19" x14ac:dyDescent="0.2">
      <c r="A726" t="s">
        <v>20</v>
      </c>
      <c r="B726" t="s">
        <v>183</v>
      </c>
      <c r="C726" t="s">
        <v>18</v>
      </c>
      <c r="D726" s="15">
        <v>45664</v>
      </c>
      <c r="E726" s="15">
        <v>45711</v>
      </c>
      <c r="H726">
        <v>1.1000000000000001</v>
      </c>
      <c r="K726" t="s">
        <v>43</v>
      </c>
      <c r="L726" t="s">
        <v>19</v>
      </c>
      <c r="M726" s="1">
        <v>0.85347222222222219</v>
      </c>
      <c r="N726" t="s">
        <v>28</v>
      </c>
      <c r="O726" s="1">
        <v>0.8569444444444444</v>
      </c>
      <c r="P726" t="s">
        <v>277</v>
      </c>
      <c r="Q726">
        <v>7212</v>
      </c>
      <c r="S726" t="s">
        <v>274</v>
      </c>
    </row>
    <row r="727" spans="1:19" x14ac:dyDescent="0.2">
      <c r="A727" t="s">
        <v>20</v>
      </c>
      <c r="B727" t="s">
        <v>183</v>
      </c>
      <c r="C727" t="s">
        <v>18</v>
      </c>
      <c r="D727" s="15">
        <v>45664</v>
      </c>
      <c r="E727" s="15">
        <v>45711</v>
      </c>
      <c r="G727" t="s">
        <v>129</v>
      </c>
      <c r="H727">
        <v>16.553000000000001</v>
      </c>
      <c r="I727" t="s">
        <v>135</v>
      </c>
      <c r="J727">
        <v>2</v>
      </c>
      <c r="K727" t="s">
        <v>43</v>
      </c>
      <c r="L727" t="s">
        <v>28</v>
      </c>
      <c r="M727" s="1">
        <v>0.86111111111111116</v>
      </c>
      <c r="N727" t="s">
        <v>136</v>
      </c>
      <c r="O727" s="1">
        <v>0.87708333333333333</v>
      </c>
      <c r="P727" t="s">
        <v>277</v>
      </c>
      <c r="Q727">
        <v>7212</v>
      </c>
      <c r="R727">
        <v>12</v>
      </c>
      <c r="S727" t="s">
        <v>274</v>
      </c>
    </row>
    <row r="728" spans="1:19" x14ac:dyDescent="0.2">
      <c r="A728" t="s">
        <v>20</v>
      </c>
      <c r="B728" t="s">
        <v>183</v>
      </c>
      <c r="C728" t="s">
        <v>18</v>
      </c>
      <c r="D728" s="15">
        <v>45664</v>
      </c>
      <c r="E728" s="15">
        <v>45711</v>
      </c>
      <c r="G728" t="s">
        <v>129</v>
      </c>
      <c r="H728">
        <v>16.059000000000001</v>
      </c>
      <c r="I728" t="s">
        <v>135</v>
      </c>
      <c r="J728">
        <v>1</v>
      </c>
      <c r="K728" t="s">
        <v>43</v>
      </c>
      <c r="L728" t="s">
        <v>136</v>
      </c>
      <c r="M728" s="1">
        <v>0.87847222222222221</v>
      </c>
      <c r="N728" t="s">
        <v>19</v>
      </c>
      <c r="O728" s="1">
        <v>0.89513888888888893</v>
      </c>
      <c r="P728" t="s">
        <v>277</v>
      </c>
      <c r="Q728">
        <v>7212</v>
      </c>
      <c r="R728">
        <v>12</v>
      </c>
      <c r="S728" t="s">
        <v>274</v>
      </c>
    </row>
    <row r="729" spans="1:19" x14ac:dyDescent="0.2">
      <c r="A729" t="s">
        <v>20</v>
      </c>
      <c r="B729" t="s">
        <v>183</v>
      </c>
      <c r="C729" t="s">
        <v>18</v>
      </c>
      <c r="D729" s="15">
        <v>45664</v>
      </c>
      <c r="E729" s="15">
        <v>45711</v>
      </c>
      <c r="H729">
        <v>1.1000000000000001</v>
      </c>
      <c r="K729" t="s">
        <v>43</v>
      </c>
      <c r="L729" t="s">
        <v>19</v>
      </c>
      <c r="M729" s="1">
        <v>0.89513888888888893</v>
      </c>
      <c r="N729" t="s">
        <v>28</v>
      </c>
      <c r="O729" s="1">
        <v>0.89861111111111114</v>
      </c>
      <c r="P729" t="s">
        <v>277</v>
      </c>
      <c r="Q729">
        <v>7212</v>
      </c>
      <c r="S729" t="s">
        <v>274</v>
      </c>
    </row>
    <row r="730" spans="1:19" x14ac:dyDescent="0.2">
      <c r="A730" t="s">
        <v>20</v>
      </c>
      <c r="B730" t="s">
        <v>183</v>
      </c>
      <c r="C730" t="s">
        <v>18</v>
      </c>
      <c r="D730" s="15">
        <v>45664</v>
      </c>
      <c r="E730" s="15">
        <v>45711</v>
      </c>
      <c r="G730" t="s">
        <v>129</v>
      </c>
      <c r="H730">
        <v>16.553000000000001</v>
      </c>
      <c r="I730" t="s">
        <v>135</v>
      </c>
      <c r="J730">
        <v>2</v>
      </c>
      <c r="K730" t="s">
        <v>43</v>
      </c>
      <c r="L730" t="s">
        <v>28</v>
      </c>
      <c r="M730" s="1">
        <v>0.90277777777777779</v>
      </c>
      <c r="N730" t="s">
        <v>136</v>
      </c>
      <c r="O730" s="1">
        <v>0.91874999999999996</v>
      </c>
      <c r="P730" t="s">
        <v>277</v>
      </c>
      <c r="Q730">
        <v>7212</v>
      </c>
      <c r="R730">
        <v>12</v>
      </c>
      <c r="S730" t="s">
        <v>274</v>
      </c>
    </row>
    <row r="731" spans="1:19" x14ac:dyDescent="0.2">
      <c r="A731" t="s">
        <v>20</v>
      </c>
      <c r="B731" t="s">
        <v>183</v>
      </c>
      <c r="C731" t="s">
        <v>18</v>
      </c>
      <c r="D731" s="15">
        <v>45664</v>
      </c>
      <c r="E731" s="15">
        <v>45711</v>
      </c>
      <c r="G731" t="s">
        <v>129</v>
      </c>
      <c r="H731">
        <v>16.059000000000001</v>
      </c>
      <c r="I731" t="s">
        <v>135</v>
      </c>
      <c r="J731">
        <v>1</v>
      </c>
      <c r="K731" t="s">
        <v>43</v>
      </c>
      <c r="L731" t="s">
        <v>136</v>
      </c>
      <c r="M731" s="1">
        <v>0.92013888888888884</v>
      </c>
      <c r="N731" t="s">
        <v>19</v>
      </c>
      <c r="O731" s="1">
        <v>0.93680555555555556</v>
      </c>
      <c r="P731" t="s">
        <v>277</v>
      </c>
      <c r="Q731">
        <v>7212</v>
      </c>
      <c r="R731">
        <v>12</v>
      </c>
      <c r="S731" t="s">
        <v>274</v>
      </c>
    </row>
    <row r="732" spans="1:19" x14ac:dyDescent="0.2">
      <c r="A732" t="s">
        <v>20</v>
      </c>
      <c r="B732" t="s">
        <v>183</v>
      </c>
      <c r="C732" t="s">
        <v>18</v>
      </c>
      <c r="D732" s="15">
        <v>45664</v>
      </c>
      <c r="E732" s="15">
        <v>45711</v>
      </c>
      <c r="H732">
        <v>5.9</v>
      </c>
      <c r="K732" t="s">
        <v>43</v>
      </c>
      <c r="L732" t="s">
        <v>19</v>
      </c>
      <c r="M732" s="1">
        <v>0.93680555555555556</v>
      </c>
      <c r="N732" t="s">
        <v>23</v>
      </c>
      <c r="O732" s="1">
        <v>0.94374999999999998</v>
      </c>
      <c r="P732" t="s">
        <v>277</v>
      </c>
      <c r="Q732">
        <v>7212</v>
      </c>
      <c r="S732" t="s">
        <v>238</v>
      </c>
    </row>
    <row r="733" spans="1:19" x14ac:dyDescent="0.2">
      <c r="A733" t="s">
        <v>20</v>
      </c>
      <c r="B733" t="s">
        <v>184</v>
      </c>
      <c r="C733" t="s">
        <v>18</v>
      </c>
      <c r="D733" s="15">
        <v>45664</v>
      </c>
      <c r="E733" s="15">
        <v>45711</v>
      </c>
      <c r="H733">
        <v>2.4</v>
      </c>
      <c r="K733" t="s">
        <v>43</v>
      </c>
      <c r="L733" t="s">
        <v>23</v>
      </c>
      <c r="M733" s="1">
        <v>0.52083333333333337</v>
      </c>
      <c r="N733" t="s">
        <v>83</v>
      </c>
      <c r="O733" s="1">
        <v>0.52430555555555558</v>
      </c>
      <c r="P733" t="s">
        <v>277</v>
      </c>
      <c r="Q733">
        <v>7207</v>
      </c>
      <c r="S733" t="s">
        <v>253</v>
      </c>
    </row>
    <row r="734" spans="1:19" x14ac:dyDescent="0.2">
      <c r="A734" t="s">
        <v>20</v>
      </c>
      <c r="B734" t="s">
        <v>184</v>
      </c>
      <c r="C734" t="s">
        <v>18</v>
      </c>
      <c r="D734" s="15">
        <v>45664</v>
      </c>
      <c r="E734" s="15">
        <v>45711</v>
      </c>
      <c r="G734" t="s">
        <v>119</v>
      </c>
      <c r="H734">
        <v>15.025</v>
      </c>
      <c r="I734">
        <v>12</v>
      </c>
      <c r="J734">
        <v>2</v>
      </c>
      <c r="K734" t="s">
        <v>43</v>
      </c>
      <c r="L734" t="s">
        <v>83</v>
      </c>
      <c r="M734" s="1">
        <v>0.52430555555555558</v>
      </c>
      <c r="N734" t="s">
        <v>141</v>
      </c>
      <c r="O734" s="1">
        <v>0.55000000000000004</v>
      </c>
      <c r="P734" t="s">
        <v>277</v>
      </c>
      <c r="Q734">
        <v>7207</v>
      </c>
      <c r="R734">
        <v>12</v>
      </c>
      <c r="S734" t="s">
        <v>274</v>
      </c>
    </row>
    <row r="735" spans="1:19" x14ac:dyDescent="0.2">
      <c r="A735" t="s">
        <v>20</v>
      </c>
      <c r="B735" t="s">
        <v>184</v>
      </c>
      <c r="C735" t="s">
        <v>18</v>
      </c>
      <c r="D735" s="15">
        <v>45664</v>
      </c>
      <c r="E735" s="15">
        <v>45711</v>
      </c>
      <c r="G735" t="s">
        <v>119</v>
      </c>
      <c r="H735">
        <v>15.15</v>
      </c>
      <c r="I735">
        <v>12</v>
      </c>
      <c r="J735">
        <v>1</v>
      </c>
      <c r="K735" t="s">
        <v>43</v>
      </c>
      <c r="L735" t="s">
        <v>141</v>
      </c>
      <c r="M735" s="1">
        <v>0.55555555555555558</v>
      </c>
      <c r="N735" t="s">
        <v>83</v>
      </c>
      <c r="O735" s="1">
        <v>0.58333333333333337</v>
      </c>
      <c r="P735" t="s">
        <v>277</v>
      </c>
      <c r="Q735">
        <v>7207</v>
      </c>
      <c r="R735">
        <v>12</v>
      </c>
      <c r="S735" t="s">
        <v>274</v>
      </c>
    </row>
    <row r="736" spans="1:19" x14ac:dyDescent="0.2">
      <c r="A736" t="s">
        <v>20</v>
      </c>
      <c r="B736" t="s">
        <v>184</v>
      </c>
      <c r="C736" t="s">
        <v>18</v>
      </c>
      <c r="D736" s="15">
        <v>45664</v>
      </c>
      <c r="E736" s="15">
        <v>45711</v>
      </c>
      <c r="G736" t="s">
        <v>119</v>
      </c>
      <c r="H736">
        <v>15.025</v>
      </c>
      <c r="I736">
        <v>12</v>
      </c>
      <c r="J736">
        <v>2</v>
      </c>
      <c r="K736" t="s">
        <v>43</v>
      </c>
      <c r="L736" t="s">
        <v>83</v>
      </c>
      <c r="M736" s="1">
        <v>0.58680555555555558</v>
      </c>
      <c r="N736" t="s">
        <v>141</v>
      </c>
      <c r="O736" s="1">
        <v>0.61250000000000004</v>
      </c>
      <c r="P736" t="s">
        <v>277</v>
      </c>
      <c r="Q736">
        <v>7207</v>
      </c>
      <c r="R736">
        <v>12</v>
      </c>
      <c r="S736" t="s">
        <v>274</v>
      </c>
    </row>
    <row r="737" spans="1:19" x14ac:dyDescent="0.2">
      <c r="A737" t="s">
        <v>20</v>
      </c>
      <c r="B737" t="s">
        <v>184</v>
      </c>
      <c r="C737" t="s">
        <v>18</v>
      </c>
      <c r="D737" s="15">
        <v>45664</v>
      </c>
      <c r="E737" s="15">
        <v>45711</v>
      </c>
      <c r="G737" t="s">
        <v>119</v>
      </c>
      <c r="H737">
        <v>15.15</v>
      </c>
      <c r="I737">
        <v>12</v>
      </c>
      <c r="J737">
        <v>1</v>
      </c>
      <c r="K737" t="s">
        <v>43</v>
      </c>
      <c r="L737" t="s">
        <v>141</v>
      </c>
      <c r="M737" s="1">
        <v>0.61805555555555558</v>
      </c>
      <c r="N737" t="s">
        <v>83</v>
      </c>
      <c r="O737" s="1">
        <v>0.64583333333333337</v>
      </c>
      <c r="P737" t="s">
        <v>277</v>
      </c>
      <c r="Q737">
        <v>7207</v>
      </c>
      <c r="R737">
        <v>12</v>
      </c>
      <c r="S737" t="s">
        <v>274</v>
      </c>
    </row>
    <row r="738" spans="1:19" x14ac:dyDescent="0.2">
      <c r="A738" t="s">
        <v>20</v>
      </c>
      <c r="B738" t="s">
        <v>184</v>
      </c>
      <c r="C738" t="s">
        <v>18</v>
      </c>
      <c r="D738" s="15">
        <v>45664</v>
      </c>
      <c r="E738" s="15">
        <v>45711</v>
      </c>
      <c r="G738" t="s">
        <v>119</v>
      </c>
      <c r="H738">
        <v>15.025</v>
      </c>
      <c r="I738">
        <v>12</v>
      </c>
      <c r="J738">
        <v>2</v>
      </c>
      <c r="K738" t="s">
        <v>43</v>
      </c>
      <c r="L738" t="s">
        <v>83</v>
      </c>
      <c r="M738" s="1">
        <v>0.64930555555555558</v>
      </c>
      <c r="N738" t="s">
        <v>141</v>
      </c>
      <c r="O738" s="1">
        <v>0.67500000000000004</v>
      </c>
      <c r="P738" t="s">
        <v>277</v>
      </c>
      <c r="Q738">
        <v>7207</v>
      </c>
      <c r="R738">
        <v>12</v>
      </c>
      <c r="S738" t="s">
        <v>274</v>
      </c>
    </row>
    <row r="739" spans="1:19" x14ac:dyDescent="0.2">
      <c r="A739" t="s">
        <v>20</v>
      </c>
      <c r="B739" t="s">
        <v>184</v>
      </c>
      <c r="C739" t="s">
        <v>18</v>
      </c>
      <c r="D739" s="15">
        <v>45664</v>
      </c>
      <c r="E739" s="15">
        <v>45711</v>
      </c>
      <c r="G739" t="s">
        <v>119</v>
      </c>
      <c r="H739">
        <v>15.15</v>
      </c>
      <c r="I739">
        <v>12</v>
      </c>
      <c r="J739">
        <v>1</v>
      </c>
      <c r="K739" t="s">
        <v>43</v>
      </c>
      <c r="L739" t="s">
        <v>141</v>
      </c>
      <c r="M739" s="1">
        <v>0.68055555555555558</v>
      </c>
      <c r="N739" t="s">
        <v>83</v>
      </c>
      <c r="O739" s="1">
        <v>0.70833333333333337</v>
      </c>
      <c r="P739" t="s">
        <v>277</v>
      </c>
      <c r="Q739">
        <v>7207</v>
      </c>
      <c r="R739">
        <v>12</v>
      </c>
      <c r="S739" t="s">
        <v>274</v>
      </c>
    </row>
    <row r="740" spans="1:19" x14ac:dyDescent="0.2">
      <c r="A740" t="s">
        <v>20</v>
      </c>
      <c r="B740" t="s">
        <v>184</v>
      </c>
      <c r="C740" t="s">
        <v>18</v>
      </c>
      <c r="D740" s="15">
        <v>45664</v>
      </c>
      <c r="E740" s="15">
        <v>45711</v>
      </c>
      <c r="G740" t="s">
        <v>119</v>
      </c>
      <c r="H740">
        <v>15.025</v>
      </c>
      <c r="I740">
        <v>12</v>
      </c>
      <c r="J740">
        <v>2</v>
      </c>
      <c r="K740" t="s">
        <v>43</v>
      </c>
      <c r="L740" t="s">
        <v>83</v>
      </c>
      <c r="M740" s="1">
        <v>0.71180555555555558</v>
      </c>
      <c r="N740" t="s">
        <v>141</v>
      </c>
      <c r="O740" s="1">
        <v>0.73750000000000004</v>
      </c>
      <c r="P740" t="s">
        <v>277</v>
      </c>
      <c r="Q740" t="s">
        <v>185</v>
      </c>
      <c r="R740">
        <v>12</v>
      </c>
      <c r="S740" t="s">
        <v>274</v>
      </c>
    </row>
    <row r="741" spans="1:19" x14ac:dyDescent="0.2">
      <c r="A741" t="s">
        <v>20</v>
      </c>
      <c r="B741" t="s">
        <v>184</v>
      </c>
      <c r="C741" t="s">
        <v>18</v>
      </c>
      <c r="D741" s="15">
        <v>45664</v>
      </c>
      <c r="E741" s="15">
        <v>45711</v>
      </c>
      <c r="G741" t="s">
        <v>119</v>
      </c>
      <c r="H741">
        <v>15.15</v>
      </c>
      <c r="I741">
        <v>12</v>
      </c>
      <c r="J741">
        <v>1</v>
      </c>
      <c r="K741" t="s">
        <v>43</v>
      </c>
      <c r="L741" t="s">
        <v>141</v>
      </c>
      <c r="M741" s="1">
        <v>0.74305555555555558</v>
      </c>
      <c r="N741" t="s">
        <v>83</v>
      </c>
      <c r="O741" s="1">
        <v>0.77083333333333337</v>
      </c>
      <c r="P741" t="s">
        <v>277</v>
      </c>
      <c r="Q741" t="s">
        <v>186</v>
      </c>
      <c r="R741">
        <v>12</v>
      </c>
      <c r="S741" t="s">
        <v>274</v>
      </c>
    </row>
    <row r="742" spans="1:19" x14ac:dyDescent="0.2">
      <c r="A742" t="s">
        <v>20</v>
      </c>
      <c r="B742" t="s">
        <v>184</v>
      </c>
      <c r="C742" t="s">
        <v>18</v>
      </c>
      <c r="D742" s="15">
        <v>45664</v>
      </c>
      <c r="E742" s="15">
        <v>45711</v>
      </c>
      <c r="G742" t="s">
        <v>119</v>
      </c>
      <c r="H742">
        <v>15.025</v>
      </c>
      <c r="I742">
        <v>12</v>
      </c>
      <c r="J742">
        <v>2</v>
      </c>
      <c r="K742" t="s">
        <v>43</v>
      </c>
      <c r="L742" t="s">
        <v>83</v>
      </c>
      <c r="M742" s="1">
        <v>0.77430555555555558</v>
      </c>
      <c r="N742" t="s">
        <v>141</v>
      </c>
      <c r="O742" s="1">
        <v>0.8</v>
      </c>
      <c r="P742" t="s">
        <v>277</v>
      </c>
      <c r="Q742">
        <v>7209</v>
      </c>
      <c r="R742">
        <v>12</v>
      </c>
      <c r="S742" t="s">
        <v>274</v>
      </c>
    </row>
    <row r="743" spans="1:19" x14ac:dyDescent="0.2">
      <c r="A743" t="s">
        <v>20</v>
      </c>
      <c r="B743" t="s">
        <v>184</v>
      </c>
      <c r="C743" t="s">
        <v>18</v>
      </c>
      <c r="D743" s="15">
        <v>45664</v>
      </c>
      <c r="E743" s="15">
        <v>45711</v>
      </c>
      <c r="G743" t="s">
        <v>119</v>
      </c>
      <c r="H743">
        <v>15.15</v>
      </c>
      <c r="I743">
        <v>12</v>
      </c>
      <c r="J743">
        <v>1</v>
      </c>
      <c r="K743" t="s">
        <v>43</v>
      </c>
      <c r="L743" t="s">
        <v>141</v>
      </c>
      <c r="M743" s="1">
        <v>0.80555555555555558</v>
      </c>
      <c r="N743" t="s">
        <v>83</v>
      </c>
      <c r="O743" s="1">
        <v>0.83333333333333337</v>
      </c>
      <c r="P743" t="s">
        <v>277</v>
      </c>
      <c r="Q743">
        <v>7209</v>
      </c>
      <c r="R743">
        <v>12</v>
      </c>
      <c r="S743" t="s">
        <v>274</v>
      </c>
    </row>
    <row r="744" spans="1:19" x14ac:dyDescent="0.2">
      <c r="A744" t="s">
        <v>20</v>
      </c>
      <c r="B744" t="s">
        <v>184</v>
      </c>
      <c r="C744" t="s">
        <v>18</v>
      </c>
      <c r="D744" s="15">
        <v>45664</v>
      </c>
      <c r="E744" s="15">
        <v>45711</v>
      </c>
      <c r="G744" t="s">
        <v>119</v>
      </c>
      <c r="H744">
        <v>15.025</v>
      </c>
      <c r="I744">
        <v>12</v>
      </c>
      <c r="J744">
        <v>2</v>
      </c>
      <c r="K744" t="s">
        <v>43</v>
      </c>
      <c r="L744" t="s">
        <v>83</v>
      </c>
      <c r="M744" s="1">
        <v>0.83680555555555558</v>
      </c>
      <c r="N744" t="s">
        <v>141</v>
      </c>
      <c r="O744" s="1">
        <v>0.86250000000000004</v>
      </c>
      <c r="P744" t="s">
        <v>277</v>
      </c>
      <c r="Q744">
        <v>7209</v>
      </c>
      <c r="R744">
        <v>12</v>
      </c>
      <c r="S744" t="s">
        <v>274</v>
      </c>
    </row>
    <row r="745" spans="1:19" x14ac:dyDescent="0.2">
      <c r="A745" t="s">
        <v>20</v>
      </c>
      <c r="B745" t="s">
        <v>184</v>
      </c>
      <c r="C745" t="s">
        <v>18</v>
      </c>
      <c r="D745" s="15">
        <v>45664</v>
      </c>
      <c r="E745" s="15">
        <v>45711</v>
      </c>
      <c r="G745" t="s">
        <v>119</v>
      </c>
      <c r="H745">
        <v>15.15</v>
      </c>
      <c r="I745">
        <v>12</v>
      </c>
      <c r="J745">
        <v>1</v>
      </c>
      <c r="K745" t="s">
        <v>43</v>
      </c>
      <c r="L745" t="s">
        <v>141</v>
      </c>
      <c r="M745" s="1">
        <v>0.86805555555555558</v>
      </c>
      <c r="N745" t="s">
        <v>83</v>
      </c>
      <c r="O745" s="1">
        <v>0.89583333333333337</v>
      </c>
      <c r="P745" t="s">
        <v>277</v>
      </c>
      <c r="Q745">
        <v>7209</v>
      </c>
      <c r="R745">
        <v>12</v>
      </c>
      <c r="S745" t="s">
        <v>274</v>
      </c>
    </row>
    <row r="746" spans="1:19" x14ac:dyDescent="0.2">
      <c r="A746" t="s">
        <v>20</v>
      </c>
      <c r="B746" t="s">
        <v>184</v>
      </c>
      <c r="C746" t="s">
        <v>18</v>
      </c>
      <c r="D746" s="15">
        <v>45664</v>
      </c>
      <c r="E746" s="15">
        <v>45711</v>
      </c>
      <c r="G746" t="s">
        <v>119</v>
      </c>
      <c r="H746">
        <v>15.025</v>
      </c>
      <c r="I746">
        <v>12</v>
      </c>
      <c r="J746">
        <v>2</v>
      </c>
      <c r="K746" t="s">
        <v>43</v>
      </c>
      <c r="L746" t="s">
        <v>83</v>
      </c>
      <c r="M746" s="1">
        <v>0.89930555555555558</v>
      </c>
      <c r="N746" t="s">
        <v>141</v>
      </c>
      <c r="O746" s="1">
        <v>0.92500000000000004</v>
      </c>
      <c r="P746" t="s">
        <v>277</v>
      </c>
      <c r="Q746">
        <v>7209</v>
      </c>
      <c r="R746">
        <v>12</v>
      </c>
      <c r="S746" t="s">
        <v>274</v>
      </c>
    </row>
    <row r="747" spans="1:19" x14ac:dyDescent="0.2">
      <c r="A747" t="s">
        <v>20</v>
      </c>
      <c r="B747" t="s">
        <v>184</v>
      </c>
      <c r="C747" t="s">
        <v>18</v>
      </c>
      <c r="D747" s="15">
        <v>45664</v>
      </c>
      <c r="E747" s="15">
        <v>45711</v>
      </c>
      <c r="G747" t="s">
        <v>119</v>
      </c>
      <c r="H747">
        <v>15.15</v>
      </c>
      <c r="I747">
        <v>12</v>
      </c>
      <c r="J747">
        <v>1</v>
      </c>
      <c r="K747" t="s">
        <v>43</v>
      </c>
      <c r="L747" t="s">
        <v>141</v>
      </c>
      <c r="M747" s="1">
        <v>0.93055555555555558</v>
      </c>
      <c r="N747" t="s">
        <v>83</v>
      </c>
      <c r="O747" s="1">
        <v>0.95833333333333337</v>
      </c>
      <c r="P747" t="s">
        <v>277</v>
      </c>
      <c r="Q747">
        <v>7209</v>
      </c>
      <c r="R747">
        <v>12</v>
      </c>
      <c r="S747" t="s">
        <v>274</v>
      </c>
    </row>
    <row r="748" spans="1:19" x14ac:dyDescent="0.2">
      <c r="A748" t="s">
        <v>20</v>
      </c>
      <c r="B748" t="s">
        <v>184</v>
      </c>
      <c r="C748" t="s">
        <v>18</v>
      </c>
      <c r="D748" s="15">
        <v>45664</v>
      </c>
      <c r="E748" s="15">
        <v>45711</v>
      </c>
      <c r="H748">
        <v>2.4</v>
      </c>
      <c r="K748" t="s">
        <v>43</v>
      </c>
      <c r="L748" t="s">
        <v>83</v>
      </c>
      <c r="M748" s="1">
        <v>0.95833333333333337</v>
      </c>
      <c r="N748" t="s">
        <v>23</v>
      </c>
      <c r="O748" s="1">
        <v>0.96180555555555558</v>
      </c>
      <c r="P748" t="s">
        <v>277</v>
      </c>
      <c r="Q748">
        <v>7209</v>
      </c>
      <c r="S748" t="s">
        <v>245</v>
      </c>
    </row>
    <row r="749" spans="1:19" x14ac:dyDescent="0.2">
      <c r="A749" t="s">
        <v>20</v>
      </c>
      <c r="B749" t="s">
        <v>187</v>
      </c>
      <c r="C749" t="s">
        <v>18</v>
      </c>
      <c r="D749" s="15">
        <v>45664</v>
      </c>
      <c r="E749" s="15">
        <v>45711</v>
      </c>
      <c r="H749">
        <v>7.6</v>
      </c>
      <c r="K749" t="s">
        <v>43</v>
      </c>
      <c r="L749" t="s">
        <v>23</v>
      </c>
      <c r="M749" s="1">
        <v>0.53472222222222221</v>
      </c>
      <c r="N749" t="s">
        <v>120</v>
      </c>
      <c r="O749" s="1">
        <v>0.54513888888888884</v>
      </c>
      <c r="P749" t="s">
        <v>277</v>
      </c>
      <c r="Q749">
        <v>7209</v>
      </c>
      <c r="S749" t="s">
        <v>254</v>
      </c>
    </row>
    <row r="750" spans="1:19" x14ac:dyDescent="0.2">
      <c r="A750" t="s">
        <v>20</v>
      </c>
      <c r="B750" t="s">
        <v>187</v>
      </c>
      <c r="C750" t="s">
        <v>18</v>
      </c>
      <c r="D750" s="15">
        <v>45664</v>
      </c>
      <c r="E750" s="15">
        <v>45711</v>
      </c>
      <c r="G750" t="s">
        <v>129</v>
      </c>
      <c r="H750">
        <v>26.39</v>
      </c>
      <c r="I750">
        <v>16</v>
      </c>
      <c r="J750">
        <v>2</v>
      </c>
      <c r="K750" t="s">
        <v>43</v>
      </c>
      <c r="L750" t="s">
        <v>120</v>
      </c>
      <c r="M750" s="1">
        <v>0.54513888888888884</v>
      </c>
      <c r="N750" t="s">
        <v>131</v>
      </c>
      <c r="O750" s="1">
        <v>0.58125000000000004</v>
      </c>
      <c r="P750" t="s">
        <v>277</v>
      </c>
      <c r="Q750">
        <v>7209</v>
      </c>
      <c r="R750">
        <v>12</v>
      </c>
      <c r="S750" t="s">
        <v>274</v>
      </c>
    </row>
    <row r="751" spans="1:19" x14ac:dyDescent="0.2">
      <c r="A751" t="s">
        <v>20</v>
      </c>
      <c r="B751" t="s">
        <v>187</v>
      </c>
      <c r="C751" t="s">
        <v>18</v>
      </c>
      <c r="D751" s="15">
        <v>45664</v>
      </c>
      <c r="E751" s="15">
        <v>45711</v>
      </c>
      <c r="G751" t="s">
        <v>129</v>
      </c>
      <c r="H751">
        <v>26.221</v>
      </c>
      <c r="I751">
        <v>16</v>
      </c>
      <c r="J751">
        <v>1</v>
      </c>
      <c r="K751" t="s">
        <v>43</v>
      </c>
      <c r="L751" t="s">
        <v>131</v>
      </c>
      <c r="M751" s="1">
        <v>0.58333333333333337</v>
      </c>
      <c r="N751" t="s">
        <v>120</v>
      </c>
      <c r="O751" s="1">
        <v>0.62083333333333335</v>
      </c>
      <c r="P751" t="s">
        <v>277</v>
      </c>
      <c r="Q751">
        <v>7209</v>
      </c>
      <c r="R751">
        <v>12</v>
      </c>
      <c r="S751" t="s">
        <v>274</v>
      </c>
    </row>
    <row r="752" spans="1:19" x14ac:dyDescent="0.2">
      <c r="A752" t="s">
        <v>20</v>
      </c>
      <c r="B752" t="s">
        <v>187</v>
      </c>
      <c r="C752" t="s">
        <v>18</v>
      </c>
      <c r="D752" s="15">
        <v>45664</v>
      </c>
      <c r="E752" s="15">
        <v>45711</v>
      </c>
      <c r="G752" t="s">
        <v>129</v>
      </c>
      <c r="H752">
        <v>26.39</v>
      </c>
      <c r="I752">
        <v>16</v>
      </c>
      <c r="J752">
        <v>2</v>
      </c>
      <c r="K752" t="s">
        <v>43</v>
      </c>
      <c r="L752" t="s">
        <v>120</v>
      </c>
      <c r="M752" s="1">
        <v>0.62847222222222221</v>
      </c>
      <c r="N752" t="s">
        <v>131</v>
      </c>
      <c r="O752" s="1">
        <v>0.6645833333333333</v>
      </c>
      <c r="P752" t="s">
        <v>277</v>
      </c>
      <c r="Q752">
        <v>7209</v>
      </c>
      <c r="R752">
        <v>12</v>
      </c>
      <c r="S752" t="s">
        <v>274</v>
      </c>
    </row>
    <row r="753" spans="1:19" x14ac:dyDescent="0.2">
      <c r="A753" t="s">
        <v>20</v>
      </c>
      <c r="B753" t="s">
        <v>187</v>
      </c>
      <c r="C753" t="s">
        <v>18</v>
      </c>
      <c r="D753" s="15">
        <v>45664</v>
      </c>
      <c r="E753" s="15">
        <v>45711</v>
      </c>
      <c r="G753" t="s">
        <v>129</v>
      </c>
      <c r="H753">
        <v>26.221</v>
      </c>
      <c r="I753">
        <v>16</v>
      </c>
      <c r="J753">
        <v>1</v>
      </c>
      <c r="K753" t="s">
        <v>43</v>
      </c>
      <c r="L753" t="s">
        <v>131</v>
      </c>
      <c r="M753" s="1">
        <v>0.67013888888888884</v>
      </c>
      <c r="N753" t="s">
        <v>120</v>
      </c>
      <c r="O753" s="1">
        <v>0.70763888888888893</v>
      </c>
      <c r="P753" t="s">
        <v>277</v>
      </c>
      <c r="Q753">
        <v>7209</v>
      </c>
      <c r="R753">
        <v>12</v>
      </c>
      <c r="S753" t="s">
        <v>274</v>
      </c>
    </row>
    <row r="754" spans="1:19" x14ac:dyDescent="0.2">
      <c r="A754" t="s">
        <v>20</v>
      </c>
      <c r="B754" t="s">
        <v>187</v>
      </c>
      <c r="C754" t="s">
        <v>18</v>
      </c>
      <c r="D754" s="15">
        <v>45664</v>
      </c>
      <c r="E754" s="15">
        <v>45711</v>
      </c>
      <c r="G754" t="s">
        <v>129</v>
      </c>
      <c r="H754">
        <v>26.39</v>
      </c>
      <c r="I754">
        <v>16</v>
      </c>
      <c r="J754">
        <v>2</v>
      </c>
      <c r="K754" t="s">
        <v>43</v>
      </c>
      <c r="L754" t="s">
        <v>120</v>
      </c>
      <c r="M754" s="1">
        <v>0.71180555555555558</v>
      </c>
      <c r="N754" t="s">
        <v>131</v>
      </c>
      <c r="O754" s="1">
        <v>0.74791666666666667</v>
      </c>
      <c r="P754" t="s">
        <v>277</v>
      </c>
      <c r="Q754" t="s">
        <v>188</v>
      </c>
      <c r="R754">
        <v>12</v>
      </c>
      <c r="S754" t="s">
        <v>274</v>
      </c>
    </row>
    <row r="755" spans="1:19" x14ac:dyDescent="0.2">
      <c r="A755" t="s">
        <v>20</v>
      </c>
      <c r="B755" t="s">
        <v>187</v>
      </c>
      <c r="C755" t="s">
        <v>18</v>
      </c>
      <c r="D755" s="15">
        <v>45664</v>
      </c>
      <c r="E755" s="15">
        <v>45711</v>
      </c>
      <c r="G755" t="s">
        <v>129</v>
      </c>
      <c r="H755">
        <v>26.221</v>
      </c>
      <c r="I755">
        <v>16</v>
      </c>
      <c r="J755">
        <v>1</v>
      </c>
      <c r="K755" t="s">
        <v>43</v>
      </c>
      <c r="L755" t="s">
        <v>131</v>
      </c>
      <c r="M755" s="1">
        <v>0.75</v>
      </c>
      <c r="N755" t="s">
        <v>120</v>
      </c>
      <c r="O755" s="1">
        <v>0.78749999999999998</v>
      </c>
      <c r="P755" t="s">
        <v>277</v>
      </c>
      <c r="Q755">
        <v>7227</v>
      </c>
      <c r="R755">
        <v>12</v>
      </c>
      <c r="S755" t="s">
        <v>274</v>
      </c>
    </row>
    <row r="756" spans="1:19" x14ac:dyDescent="0.2">
      <c r="A756" t="s">
        <v>20</v>
      </c>
      <c r="B756" t="s">
        <v>187</v>
      </c>
      <c r="C756" t="s">
        <v>18</v>
      </c>
      <c r="D756" s="15">
        <v>45664</v>
      </c>
      <c r="E756" s="15">
        <v>45711</v>
      </c>
      <c r="G756" t="s">
        <v>129</v>
      </c>
      <c r="H756">
        <v>26.39</v>
      </c>
      <c r="I756">
        <v>16</v>
      </c>
      <c r="J756">
        <v>2</v>
      </c>
      <c r="K756" t="s">
        <v>43</v>
      </c>
      <c r="L756" t="s">
        <v>120</v>
      </c>
      <c r="M756" s="1">
        <v>0.79513888888888884</v>
      </c>
      <c r="N756" t="s">
        <v>131</v>
      </c>
      <c r="O756" s="1">
        <v>0.83125000000000004</v>
      </c>
      <c r="P756" t="s">
        <v>277</v>
      </c>
      <c r="Q756">
        <v>7227</v>
      </c>
      <c r="R756">
        <v>12</v>
      </c>
      <c r="S756" t="s">
        <v>274</v>
      </c>
    </row>
    <row r="757" spans="1:19" x14ac:dyDescent="0.2">
      <c r="A757" t="s">
        <v>20</v>
      </c>
      <c r="B757" t="s">
        <v>187</v>
      </c>
      <c r="C757" t="s">
        <v>18</v>
      </c>
      <c r="D757" s="15">
        <v>45664</v>
      </c>
      <c r="E757" s="15">
        <v>45711</v>
      </c>
      <c r="G757" t="s">
        <v>129</v>
      </c>
      <c r="H757">
        <v>25.457000000000001</v>
      </c>
      <c r="I757">
        <v>16</v>
      </c>
      <c r="J757">
        <v>1</v>
      </c>
      <c r="K757" t="s">
        <v>43</v>
      </c>
      <c r="L757" t="s">
        <v>131</v>
      </c>
      <c r="M757" s="1">
        <v>0.83333333333333337</v>
      </c>
      <c r="N757" t="s">
        <v>120</v>
      </c>
      <c r="O757" s="1">
        <v>0.86944444444444446</v>
      </c>
      <c r="P757" t="s">
        <v>277</v>
      </c>
      <c r="Q757">
        <v>7227</v>
      </c>
      <c r="R757">
        <v>12</v>
      </c>
      <c r="S757" t="s">
        <v>274</v>
      </c>
    </row>
    <row r="758" spans="1:19" x14ac:dyDescent="0.2">
      <c r="A758" t="s">
        <v>20</v>
      </c>
      <c r="B758" t="s">
        <v>187</v>
      </c>
      <c r="C758" t="s">
        <v>18</v>
      </c>
      <c r="D758" s="15">
        <v>45664</v>
      </c>
      <c r="E758" s="15">
        <v>45711</v>
      </c>
      <c r="H758">
        <v>7.6</v>
      </c>
      <c r="K758" t="s">
        <v>43</v>
      </c>
      <c r="L758" t="s">
        <v>120</v>
      </c>
      <c r="M758" s="1">
        <v>0.86944444444444446</v>
      </c>
      <c r="N758" t="s">
        <v>23</v>
      </c>
      <c r="O758" s="1">
        <v>0.87986111111111109</v>
      </c>
      <c r="P758" t="s">
        <v>277</v>
      </c>
      <c r="Q758">
        <v>7227</v>
      </c>
      <c r="S758" t="s">
        <v>236</v>
      </c>
    </row>
    <row r="759" spans="1:19" x14ac:dyDescent="0.2">
      <c r="A759" t="s">
        <v>20</v>
      </c>
      <c r="B759" t="s">
        <v>189</v>
      </c>
      <c r="C759" t="s">
        <v>18</v>
      </c>
      <c r="D759" s="15">
        <v>45664</v>
      </c>
      <c r="E759" s="15">
        <v>45711</v>
      </c>
      <c r="H759">
        <v>2.7</v>
      </c>
      <c r="K759" t="s">
        <v>190</v>
      </c>
      <c r="L759" t="s">
        <v>23</v>
      </c>
      <c r="M759" s="1">
        <v>0.54861111111111116</v>
      </c>
      <c r="N759" t="s">
        <v>51</v>
      </c>
      <c r="O759" s="1">
        <v>0.55208333333333337</v>
      </c>
      <c r="P759" t="s">
        <v>278</v>
      </c>
      <c r="Q759">
        <v>7122</v>
      </c>
      <c r="S759" t="s">
        <v>255</v>
      </c>
    </row>
    <row r="760" spans="1:19" x14ac:dyDescent="0.2">
      <c r="A760" t="s">
        <v>20</v>
      </c>
      <c r="B760" t="s">
        <v>189</v>
      </c>
      <c r="C760" t="s">
        <v>18</v>
      </c>
      <c r="D760" s="15">
        <v>45664</v>
      </c>
      <c r="E760" s="15">
        <v>45711</v>
      </c>
      <c r="G760" t="s">
        <v>45</v>
      </c>
      <c r="H760">
        <v>19.007000000000001</v>
      </c>
      <c r="I760" t="s">
        <v>52</v>
      </c>
      <c r="J760">
        <v>1</v>
      </c>
      <c r="K760" t="s">
        <v>190</v>
      </c>
      <c r="L760" t="s">
        <v>51</v>
      </c>
      <c r="M760" s="1">
        <v>0.55208333333333337</v>
      </c>
      <c r="N760" t="s">
        <v>53</v>
      </c>
      <c r="O760" s="1">
        <v>0.58750000000000002</v>
      </c>
      <c r="P760" t="s">
        <v>278</v>
      </c>
      <c r="Q760">
        <v>7122</v>
      </c>
      <c r="R760">
        <v>12</v>
      </c>
      <c r="S760" t="s">
        <v>274</v>
      </c>
    </row>
    <row r="761" spans="1:19" x14ac:dyDescent="0.2">
      <c r="A761" t="s">
        <v>20</v>
      </c>
      <c r="B761" t="s">
        <v>189</v>
      </c>
      <c r="C761" t="s">
        <v>18</v>
      </c>
      <c r="D761" s="15">
        <v>45664</v>
      </c>
      <c r="E761" s="15">
        <v>45711</v>
      </c>
      <c r="G761" t="s">
        <v>45</v>
      </c>
      <c r="H761">
        <v>17.852</v>
      </c>
      <c r="I761" t="s">
        <v>52</v>
      </c>
      <c r="J761">
        <v>2</v>
      </c>
      <c r="K761" t="s">
        <v>190</v>
      </c>
      <c r="L761" t="s">
        <v>53</v>
      </c>
      <c r="M761" s="1">
        <v>0.59722222222222221</v>
      </c>
      <c r="N761" t="s">
        <v>51</v>
      </c>
      <c r="O761" s="1">
        <v>0.62847222222222221</v>
      </c>
      <c r="P761" t="s">
        <v>278</v>
      </c>
      <c r="Q761">
        <v>7122</v>
      </c>
      <c r="R761">
        <v>12</v>
      </c>
      <c r="S761" t="s">
        <v>274</v>
      </c>
    </row>
    <row r="762" spans="1:19" x14ac:dyDescent="0.2">
      <c r="A762" t="s">
        <v>20</v>
      </c>
      <c r="B762" t="s">
        <v>189</v>
      </c>
      <c r="C762" t="s">
        <v>18</v>
      </c>
      <c r="D762" s="15">
        <v>45664</v>
      </c>
      <c r="E762" s="15">
        <v>45711</v>
      </c>
      <c r="G762" t="s">
        <v>45</v>
      </c>
      <c r="H762">
        <v>19.007000000000001</v>
      </c>
      <c r="I762" t="s">
        <v>52</v>
      </c>
      <c r="J762">
        <v>1</v>
      </c>
      <c r="K762" t="s">
        <v>190</v>
      </c>
      <c r="L762" t="s">
        <v>51</v>
      </c>
      <c r="M762" s="1">
        <v>0.63541666666666663</v>
      </c>
      <c r="N762" t="s">
        <v>53</v>
      </c>
      <c r="O762" s="1">
        <v>0.67083333333333328</v>
      </c>
      <c r="P762" t="s">
        <v>278</v>
      </c>
      <c r="Q762">
        <v>7122</v>
      </c>
      <c r="R762">
        <v>12</v>
      </c>
      <c r="S762" t="s">
        <v>274</v>
      </c>
    </row>
    <row r="763" spans="1:19" x14ac:dyDescent="0.2">
      <c r="A763" t="s">
        <v>20</v>
      </c>
      <c r="B763" t="s">
        <v>189</v>
      </c>
      <c r="C763" t="s">
        <v>18</v>
      </c>
      <c r="D763" s="15">
        <v>45664</v>
      </c>
      <c r="E763" s="15">
        <v>45711</v>
      </c>
      <c r="G763" t="s">
        <v>45</v>
      </c>
      <c r="H763">
        <v>17.852</v>
      </c>
      <c r="I763" t="s">
        <v>52</v>
      </c>
      <c r="J763">
        <v>2</v>
      </c>
      <c r="K763" t="s">
        <v>190</v>
      </c>
      <c r="L763" t="s">
        <v>53</v>
      </c>
      <c r="M763" s="1">
        <v>0.68055555555555558</v>
      </c>
      <c r="N763" t="s">
        <v>51</v>
      </c>
      <c r="O763" s="1">
        <v>0.71180555555555558</v>
      </c>
      <c r="P763" t="s">
        <v>278</v>
      </c>
      <c r="Q763">
        <v>7122</v>
      </c>
      <c r="R763">
        <v>12</v>
      </c>
      <c r="S763" t="s">
        <v>274</v>
      </c>
    </row>
    <row r="764" spans="1:19" x14ac:dyDescent="0.2">
      <c r="A764" t="s">
        <v>20</v>
      </c>
      <c r="B764" t="s">
        <v>189</v>
      </c>
      <c r="C764" t="s">
        <v>18</v>
      </c>
      <c r="D764" s="15">
        <v>45664</v>
      </c>
      <c r="E764" s="15">
        <v>45711</v>
      </c>
      <c r="H764">
        <v>2.7</v>
      </c>
      <c r="K764" t="s">
        <v>190</v>
      </c>
      <c r="L764" t="s">
        <v>51</v>
      </c>
      <c r="M764" s="1">
        <v>0.71180555555555558</v>
      </c>
      <c r="N764" t="s">
        <v>23</v>
      </c>
      <c r="O764" s="1">
        <v>0.71527777777777779</v>
      </c>
      <c r="P764" t="s">
        <v>278</v>
      </c>
      <c r="Q764">
        <v>7122</v>
      </c>
      <c r="S764" t="s">
        <v>255</v>
      </c>
    </row>
    <row r="765" spans="1:19" x14ac:dyDescent="0.2">
      <c r="A765" t="s">
        <v>20</v>
      </c>
      <c r="B765" t="s">
        <v>191</v>
      </c>
      <c r="C765" t="s">
        <v>18</v>
      </c>
      <c r="D765" s="15">
        <v>45664</v>
      </c>
      <c r="E765" s="15">
        <v>45711</v>
      </c>
      <c r="H765">
        <v>5.9</v>
      </c>
      <c r="K765" t="s">
        <v>190</v>
      </c>
      <c r="L765" t="s">
        <v>23</v>
      </c>
      <c r="M765" s="1">
        <v>0.3298611111111111</v>
      </c>
      <c r="N765" t="s">
        <v>192</v>
      </c>
      <c r="O765" s="1">
        <v>0.34027777777777779</v>
      </c>
      <c r="P765" t="s">
        <v>279</v>
      </c>
      <c r="Q765">
        <v>7122</v>
      </c>
      <c r="S765" t="s">
        <v>256</v>
      </c>
    </row>
    <row r="766" spans="1:19" x14ac:dyDescent="0.2">
      <c r="A766" t="s">
        <v>20</v>
      </c>
      <c r="B766" t="s">
        <v>191</v>
      </c>
      <c r="C766" t="s">
        <v>18</v>
      </c>
      <c r="D766" s="15">
        <v>45664</v>
      </c>
      <c r="E766" s="15">
        <v>45711</v>
      </c>
      <c r="G766" t="s">
        <v>193</v>
      </c>
      <c r="H766">
        <v>31.207000000000001</v>
      </c>
      <c r="I766">
        <v>41</v>
      </c>
      <c r="J766">
        <v>2</v>
      </c>
      <c r="K766" t="s">
        <v>190</v>
      </c>
      <c r="L766" t="s">
        <v>192</v>
      </c>
      <c r="M766" s="1">
        <v>0.34027777777777779</v>
      </c>
      <c r="N766" t="s">
        <v>194</v>
      </c>
      <c r="O766" s="1">
        <v>0.375</v>
      </c>
      <c r="P766" t="s">
        <v>279</v>
      </c>
      <c r="Q766">
        <v>7122</v>
      </c>
      <c r="R766">
        <v>12</v>
      </c>
      <c r="S766" t="s">
        <v>274</v>
      </c>
    </row>
    <row r="767" spans="1:19" x14ac:dyDescent="0.2">
      <c r="A767" t="s">
        <v>20</v>
      </c>
      <c r="B767" t="s">
        <v>191</v>
      </c>
      <c r="C767" t="s">
        <v>18</v>
      </c>
      <c r="D767" s="15">
        <v>45664</v>
      </c>
      <c r="E767" s="15">
        <v>45711</v>
      </c>
      <c r="G767" t="s">
        <v>193</v>
      </c>
      <c r="H767">
        <v>30.872</v>
      </c>
      <c r="I767">
        <v>41</v>
      </c>
      <c r="J767">
        <v>1</v>
      </c>
      <c r="K767" t="s">
        <v>190</v>
      </c>
      <c r="L767" t="s">
        <v>194</v>
      </c>
      <c r="M767" s="1">
        <v>0.37847222222222221</v>
      </c>
      <c r="N767" t="s">
        <v>155</v>
      </c>
      <c r="O767" s="1">
        <v>0.41597222222222224</v>
      </c>
      <c r="P767" t="s">
        <v>279</v>
      </c>
      <c r="Q767">
        <v>7122</v>
      </c>
      <c r="R767">
        <v>12</v>
      </c>
      <c r="S767" t="s">
        <v>274</v>
      </c>
    </row>
    <row r="768" spans="1:19" x14ac:dyDescent="0.2">
      <c r="A768" t="s">
        <v>20</v>
      </c>
      <c r="B768" t="s">
        <v>191</v>
      </c>
      <c r="C768" t="s">
        <v>18</v>
      </c>
      <c r="D768" s="15">
        <v>45664</v>
      </c>
      <c r="E768" s="15">
        <v>45711</v>
      </c>
      <c r="H768">
        <v>1.4</v>
      </c>
      <c r="K768" t="s">
        <v>190</v>
      </c>
      <c r="L768" t="s">
        <v>155</v>
      </c>
      <c r="M768" s="1">
        <v>0.41597222222222224</v>
      </c>
      <c r="N768" t="s">
        <v>192</v>
      </c>
      <c r="O768" s="1">
        <v>0.41944444444444445</v>
      </c>
      <c r="P768" t="s">
        <v>279</v>
      </c>
      <c r="Q768">
        <v>7122</v>
      </c>
      <c r="S768" t="s">
        <v>274</v>
      </c>
    </row>
    <row r="769" spans="1:19" x14ac:dyDescent="0.2">
      <c r="A769" t="s">
        <v>20</v>
      </c>
      <c r="B769" t="s">
        <v>191</v>
      </c>
      <c r="C769" t="s">
        <v>18</v>
      </c>
      <c r="D769" s="15">
        <v>45664</v>
      </c>
      <c r="E769" s="15">
        <v>45711</v>
      </c>
      <c r="G769" t="s">
        <v>193</v>
      </c>
      <c r="H769">
        <v>35.194000000000003</v>
      </c>
      <c r="I769">
        <v>41</v>
      </c>
      <c r="J769">
        <v>2</v>
      </c>
      <c r="K769" t="s">
        <v>190</v>
      </c>
      <c r="L769" t="s">
        <v>192</v>
      </c>
      <c r="M769" s="1">
        <v>0.4236111111111111</v>
      </c>
      <c r="N769" t="s">
        <v>195</v>
      </c>
      <c r="O769" s="1">
        <v>0.46527777777777779</v>
      </c>
      <c r="P769" t="s">
        <v>279</v>
      </c>
      <c r="Q769">
        <v>7122</v>
      </c>
      <c r="R769">
        <v>12</v>
      </c>
      <c r="S769" t="s">
        <v>274</v>
      </c>
    </row>
    <row r="770" spans="1:19" x14ac:dyDescent="0.2">
      <c r="A770" t="s">
        <v>20</v>
      </c>
      <c r="B770" t="s">
        <v>191</v>
      </c>
      <c r="C770" t="s">
        <v>18</v>
      </c>
      <c r="D770" s="15">
        <v>45664</v>
      </c>
      <c r="E770" s="15">
        <v>45711</v>
      </c>
      <c r="G770" t="s">
        <v>193</v>
      </c>
      <c r="H770">
        <v>30.959</v>
      </c>
      <c r="I770">
        <v>41</v>
      </c>
      <c r="J770">
        <v>1</v>
      </c>
      <c r="K770" t="s">
        <v>190</v>
      </c>
      <c r="L770" t="s">
        <v>195</v>
      </c>
      <c r="M770" s="1">
        <v>0.46527777777777779</v>
      </c>
      <c r="N770" t="s">
        <v>155</v>
      </c>
      <c r="O770" s="1">
        <v>0.50347222222222221</v>
      </c>
      <c r="P770" t="s">
        <v>279</v>
      </c>
      <c r="Q770">
        <v>7122</v>
      </c>
      <c r="R770">
        <v>12</v>
      </c>
      <c r="S770" t="s">
        <v>274</v>
      </c>
    </row>
    <row r="771" spans="1:19" x14ac:dyDescent="0.2">
      <c r="A771" t="s">
        <v>20</v>
      </c>
      <c r="B771" t="s">
        <v>191</v>
      </c>
      <c r="C771" t="s">
        <v>18</v>
      </c>
      <c r="D771" s="15">
        <v>45664</v>
      </c>
      <c r="E771" s="15">
        <v>45711</v>
      </c>
      <c r="H771">
        <v>5.9</v>
      </c>
      <c r="K771" t="s">
        <v>190</v>
      </c>
      <c r="L771" t="s">
        <v>155</v>
      </c>
      <c r="M771" s="1">
        <v>0.50347222222222221</v>
      </c>
      <c r="N771" t="s">
        <v>23</v>
      </c>
      <c r="O771" s="1">
        <v>0.51041666666666663</v>
      </c>
      <c r="P771" t="s">
        <v>279</v>
      </c>
      <c r="Q771">
        <v>7122</v>
      </c>
      <c r="S771" t="s">
        <v>274</v>
      </c>
    </row>
    <row r="772" spans="1:19" x14ac:dyDescent="0.2">
      <c r="A772" t="s">
        <v>20</v>
      </c>
      <c r="B772" t="s">
        <v>191</v>
      </c>
      <c r="C772" t="s">
        <v>18</v>
      </c>
      <c r="D772" s="15">
        <v>45664</v>
      </c>
      <c r="E772" s="15">
        <v>45711</v>
      </c>
      <c r="H772">
        <v>7.6</v>
      </c>
      <c r="K772" t="s">
        <v>190</v>
      </c>
      <c r="L772" t="s">
        <v>23</v>
      </c>
      <c r="M772" s="1">
        <v>0.66666666666666663</v>
      </c>
      <c r="N772" t="s">
        <v>120</v>
      </c>
      <c r="O772" s="1">
        <v>0.67708333333333337</v>
      </c>
      <c r="P772" t="s">
        <v>279</v>
      </c>
      <c r="Q772">
        <v>7221</v>
      </c>
      <c r="S772" t="s">
        <v>274</v>
      </c>
    </row>
    <row r="773" spans="1:19" x14ac:dyDescent="0.2">
      <c r="A773" t="s">
        <v>20</v>
      </c>
      <c r="B773" t="s">
        <v>191</v>
      </c>
      <c r="C773" t="s">
        <v>18</v>
      </c>
      <c r="D773" s="15">
        <v>45664</v>
      </c>
      <c r="E773" s="15">
        <v>45711</v>
      </c>
      <c r="G773" t="s">
        <v>193</v>
      </c>
      <c r="H773">
        <v>34.640999999999998</v>
      </c>
      <c r="I773">
        <v>41</v>
      </c>
      <c r="J773">
        <v>2</v>
      </c>
      <c r="K773" t="s">
        <v>190</v>
      </c>
      <c r="L773" t="s">
        <v>120</v>
      </c>
      <c r="M773" s="1">
        <v>0.67708333333333337</v>
      </c>
      <c r="N773" t="s">
        <v>194</v>
      </c>
      <c r="O773" s="1">
        <v>0.71875</v>
      </c>
      <c r="P773" t="s">
        <v>279</v>
      </c>
      <c r="Q773">
        <v>7221</v>
      </c>
      <c r="R773">
        <v>12</v>
      </c>
      <c r="S773" t="s">
        <v>274</v>
      </c>
    </row>
    <row r="774" spans="1:19" x14ac:dyDescent="0.2">
      <c r="A774" t="s">
        <v>20</v>
      </c>
      <c r="B774" t="s">
        <v>191</v>
      </c>
      <c r="C774" t="s">
        <v>18</v>
      </c>
      <c r="D774" s="15">
        <v>45664</v>
      </c>
      <c r="E774" s="15">
        <v>45711</v>
      </c>
      <c r="G774" t="s">
        <v>193</v>
      </c>
      <c r="H774">
        <v>26.986000000000001</v>
      </c>
      <c r="I774">
        <v>41</v>
      </c>
      <c r="J774">
        <v>1</v>
      </c>
      <c r="K774" t="s">
        <v>190</v>
      </c>
      <c r="L774" t="s">
        <v>194</v>
      </c>
      <c r="M774" s="1">
        <v>0.72569444444444442</v>
      </c>
      <c r="N774" t="s">
        <v>155</v>
      </c>
      <c r="O774" s="1">
        <v>0.75694444444444442</v>
      </c>
      <c r="P774" t="s">
        <v>279</v>
      </c>
      <c r="Q774">
        <v>7221</v>
      </c>
      <c r="R774">
        <v>12</v>
      </c>
      <c r="S774" t="s">
        <v>274</v>
      </c>
    </row>
    <row r="775" spans="1:19" x14ac:dyDescent="0.2">
      <c r="A775" t="s">
        <v>20</v>
      </c>
      <c r="B775" t="s">
        <v>191</v>
      </c>
      <c r="C775" t="s">
        <v>18</v>
      </c>
      <c r="D775" s="15">
        <v>45664</v>
      </c>
      <c r="E775" s="15">
        <v>45711</v>
      </c>
      <c r="H775">
        <v>1.4</v>
      </c>
      <c r="K775" t="s">
        <v>190</v>
      </c>
      <c r="L775" t="s">
        <v>155</v>
      </c>
      <c r="M775" s="1">
        <v>0.75694444444444442</v>
      </c>
      <c r="N775" t="s">
        <v>192</v>
      </c>
      <c r="O775" s="1">
        <v>0.76041666666666663</v>
      </c>
      <c r="P775" t="s">
        <v>279</v>
      </c>
      <c r="Q775">
        <v>7221</v>
      </c>
      <c r="S775" t="s">
        <v>274</v>
      </c>
    </row>
    <row r="776" spans="1:19" x14ac:dyDescent="0.2">
      <c r="A776" t="s">
        <v>20</v>
      </c>
      <c r="B776" t="s">
        <v>191</v>
      </c>
      <c r="C776" t="s">
        <v>18</v>
      </c>
      <c r="D776" s="15">
        <v>45664</v>
      </c>
      <c r="E776" s="15">
        <v>45711</v>
      </c>
      <c r="G776" t="s">
        <v>193</v>
      </c>
      <c r="H776">
        <v>31.222000000000001</v>
      </c>
      <c r="I776">
        <v>41</v>
      </c>
      <c r="J776">
        <v>2</v>
      </c>
      <c r="K776" t="s">
        <v>190</v>
      </c>
      <c r="L776" t="s">
        <v>192</v>
      </c>
      <c r="M776" s="1">
        <v>0.76388888888888884</v>
      </c>
      <c r="N776" t="s">
        <v>195</v>
      </c>
      <c r="O776" s="1">
        <v>0.80069444444444449</v>
      </c>
      <c r="P776" t="s">
        <v>279</v>
      </c>
      <c r="Q776">
        <v>7221</v>
      </c>
      <c r="R776">
        <v>12</v>
      </c>
      <c r="S776" t="s">
        <v>274</v>
      </c>
    </row>
    <row r="777" spans="1:19" x14ac:dyDescent="0.2">
      <c r="A777" t="s">
        <v>20</v>
      </c>
      <c r="B777" t="s">
        <v>191</v>
      </c>
      <c r="C777" t="s">
        <v>18</v>
      </c>
      <c r="D777" s="15">
        <v>45664</v>
      </c>
      <c r="E777" s="15">
        <v>45711</v>
      </c>
      <c r="G777" t="s">
        <v>193</v>
      </c>
      <c r="H777">
        <v>30.959</v>
      </c>
      <c r="I777">
        <v>41</v>
      </c>
      <c r="J777">
        <v>1</v>
      </c>
      <c r="K777" t="s">
        <v>190</v>
      </c>
      <c r="L777" t="s">
        <v>195</v>
      </c>
      <c r="M777" s="1">
        <v>0.80208333333333337</v>
      </c>
      <c r="N777" t="s">
        <v>155</v>
      </c>
      <c r="O777" s="1">
        <v>0.84027777777777779</v>
      </c>
      <c r="P777" t="s">
        <v>279</v>
      </c>
      <c r="Q777">
        <v>7221</v>
      </c>
      <c r="R777">
        <v>12</v>
      </c>
      <c r="S777" t="s">
        <v>274</v>
      </c>
    </row>
    <row r="778" spans="1:19" x14ac:dyDescent="0.2">
      <c r="A778" t="s">
        <v>20</v>
      </c>
      <c r="B778" t="s">
        <v>191</v>
      </c>
      <c r="C778" t="s">
        <v>18</v>
      </c>
      <c r="D778" s="15">
        <v>45664</v>
      </c>
      <c r="E778" s="15">
        <v>45711</v>
      </c>
      <c r="H778">
        <v>1.4</v>
      </c>
      <c r="K778" t="s">
        <v>190</v>
      </c>
      <c r="L778" t="s">
        <v>155</v>
      </c>
      <c r="M778" s="1">
        <v>0.84027777777777779</v>
      </c>
      <c r="N778" t="s">
        <v>192</v>
      </c>
      <c r="O778" s="1">
        <v>0.84375</v>
      </c>
      <c r="P778" t="s">
        <v>279</v>
      </c>
      <c r="Q778">
        <v>7221</v>
      </c>
      <c r="S778" t="s">
        <v>274</v>
      </c>
    </row>
    <row r="779" spans="1:19" x14ac:dyDescent="0.2">
      <c r="A779" t="s">
        <v>20</v>
      </c>
      <c r="B779" t="s">
        <v>191</v>
      </c>
      <c r="C779" t="s">
        <v>18</v>
      </c>
      <c r="D779" s="15">
        <v>45664</v>
      </c>
      <c r="E779" s="15">
        <v>45711</v>
      </c>
      <c r="G779" t="s">
        <v>193</v>
      </c>
      <c r="H779">
        <v>31.222000000000001</v>
      </c>
      <c r="I779">
        <v>41</v>
      </c>
      <c r="J779">
        <v>2</v>
      </c>
      <c r="K779" t="s">
        <v>190</v>
      </c>
      <c r="L779" t="s">
        <v>192</v>
      </c>
      <c r="M779" s="1">
        <v>0.84722222222222221</v>
      </c>
      <c r="N779" t="s">
        <v>195</v>
      </c>
      <c r="O779" s="1">
        <v>0.88194444444444442</v>
      </c>
      <c r="P779" t="s">
        <v>279</v>
      </c>
      <c r="Q779">
        <v>7218</v>
      </c>
      <c r="R779">
        <v>12</v>
      </c>
      <c r="S779" t="s">
        <v>274</v>
      </c>
    </row>
    <row r="780" spans="1:19" x14ac:dyDescent="0.2">
      <c r="A780" t="s">
        <v>20</v>
      </c>
      <c r="B780" t="s">
        <v>191</v>
      </c>
      <c r="C780" t="s">
        <v>18</v>
      </c>
      <c r="D780" s="15">
        <v>45664</v>
      </c>
      <c r="E780" s="15">
        <v>45711</v>
      </c>
      <c r="G780" t="s">
        <v>193</v>
      </c>
      <c r="H780">
        <v>34.301000000000002</v>
      </c>
      <c r="I780">
        <v>41</v>
      </c>
      <c r="J780">
        <v>1</v>
      </c>
      <c r="K780" t="s">
        <v>190</v>
      </c>
      <c r="L780" t="s">
        <v>195</v>
      </c>
      <c r="M780" s="1">
        <v>0.88194444444444442</v>
      </c>
      <c r="N780" t="s">
        <v>120</v>
      </c>
      <c r="O780" s="1">
        <v>0.92152777777777772</v>
      </c>
      <c r="P780" t="s">
        <v>279</v>
      </c>
      <c r="Q780">
        <v>7218</v>
      </c>
      <c r="R780">
        <v>12</v>
      </c>
      <c r="S780" t="s">
        <v>274</v>
      </c>
    </row>
    <row r="781" spans="1:19" x14ac:dyDescent="0.2">
      <c r="A781" t="s">
        <v>20</v>
      </c>
      <c r="B781" t="s">
        <v>191</v>
      </c>
      <c r="C781" t="s">
        <v>18</v>
      </c>
      <c r="D781" s="15">
        <v>45664</v>
      </c>
      <c r="E781" s="15">
        <v>45711</v>
      </c>
      <c r="G781" t="s">
        <v>193</v>
      </c>
      <c r="H781">
        <v>30.667000000000002</v>
      </c>
      <c r="I781">
        <v>41</v>
      </c>
      <c r="J781">
        <v>2</v>
      </c>
      <c r="K781" t="s">
        <v>190</v>
      </c>
      <c r="L781" t="s">
        <v>120</v>
      </c>
      <c r="M781" s="1">
        <v>0.92708333333333337</v>
      </c>
      <c r="N781" t="s">
        <v>194</v>
      </c>
      <c r="O781" s="1">
        <v>0.96180555555555558</v>
      </c>
      <c r="P781" t="s">
        <v>279</v>
      </c>
      <c r="Q781">
        <v>7218</v>
      </c>
      <c r="R781">
        <v>12</v>
      </c>
      <c r="S781" t="s">
        <v>274</v>
      </c>
    </row>
    <row r="782" spans="1:19" x14ac:dyDescent="0.2">
      <c r="A782" t="s">
        <v>20</v>
      </c>
      <c r="B782" t="s">
        <v>191</v>
      </c>
      <c r="C782" t="s">
        <v>18</v>
      </c>
      <c r="D782" s="15">
        <v>45664</v>
      </c>
      <c r="E782" s="15">
        <v>45711</v>
      </c>
      <c r="G782" t="s">
        <v>193</v>
      </c>
      <c r="H782">
        <v>26.986000000000001</v>
      </c>
      <c r="I782">
        <v>41</v>
      </c>
      <c r="J782">
        <v>1</v>
      </c>
      <c r="K782" t="s">
        <v>190</v>
      </c>
      <c r="L782" t="s">
        <v>194</v>
      </c>
      <c r="M782" s="1">
        <v>0.96180555555555558</v>
      </c>
      <c r="N782" t="s">
        <v>155</v>
      </c>
      <c r="O782" s="1">
        <v>0.98888888888888893</v>
      </c>
      <c r="P782" t="s">
        <v>279</v>
      </c>
      <c r="Q782">
        <v>7218</v>
      </c>
      <c r="R782">
        <v>12</v>
      </c>
      <c r="S782" t="s">
        <v>274</v>
      </c>
    </row>
    <row r="783" spans="1:19" x14ac:dyDescent="0.2">
      <c r="A783" t="s">
        <v>20</v>
      </c>
      <c r="B783" t="s">
        <v>191</v>
      </c>
      <c r="C783" t="s">
        <v>18</v>
      </c>
      <c r="D783" s="15">
        <v>45664</v>
      </c>
      <c r="E783" s="15">
        <v>45711</v>
      </c>
      <c r="H783">
        <v>5.9</v>
      </c>
      <c r="K783" t="s">
        <v>190</v>
      </c>
      <c r="L783" t="s">
        <v>155</v>
      </c>
      <c r="M783" s="1">
        <v>0.98888888888888893</v>
      </c>
      <c r="N783" t="s">
        <v>23</v>
      </c>
      <c r="O783" s="1">
        <v>0.99583333333333335</v>
      </c>
      <c r="P783" t="s">
        <v>279</v>
      </c>
      <c r="Q783">
        <v>7218</v>
      </c>
      <c r="S783" t="s">
        <v>264</v>
      </c>
    </row>
    <row r="784" spans="1:19" x14ac:dyDescent="0.2">
      <c r="A784" t="s">
        <v>20</v>
      </c>
      <c r="B784" t="s">
        <v>196</v>
      </c>
      <c r="C784" t="s">
        <v>18</v>
      </c>
      <c r="D784" s="15">
        <v>45664</v>
      </c>
      <c r="E784" s="15">
        <v>45711</v>
      </c>
      <c r="H784">
        <v>5.9</v>
      </c>
      <c r="K784" t="s">
        <v>190</v>
      </c>
      <c r="L784" t="s">
        <v>23</v>
      </c>
      <c r="M784" s="1">
        <v>0.37152777777777779</v>
      </c>
      <c r="N784" t="s">
        <v>192</v>
      </c>
      <c r="O784" s="1">
        <v>0.38194444444444442</v>
      </c>
      <c r="P784" t="s">
        <v>279</v>
      </c>
      <c r="Q784">
        <v>7127</v>
      </c>
      <c r="S784" t="s">
        <v>257</v>
      </c>
    </row>
    <row r="785" spans="1:19" x14ac:dyDescent="0.2">
      <c r="A785" t="s">
        <v>20</v>
      </c>
      <c r="B785" t="s">
        <v>196</v>
      </c>
      <c r="C785" t="s">
        <v>18</v>
      </c>
      <c r="D785" s="15">
        <v>45664</v>
      </c>
      <c r="E785" s="15">
        <v>45711</v>
      </c>
      <c r="G785" t="s">
        <v>193</v>
      </c>
      <c r="H785">
        <v>31.207000000000001</v>
      </c>
      <c r="I785">
        <v>41</v>
      </c>
      <c r="J785">
        <v>2</v>
      </c>
      <c r="K785" t="s">
        <v>190</v>
      </c>
      <c r="L785" t="s">
        <v>192</v>
      </c>
      <c r="M785" s="1">
        <v>0.38194444444444442</v>
      </c>
      <c r="N785" t="s">
        <v>194</v>
      </c>
      <c r="O785" s="1">
        <v>0.41666666666666669</v>
      </c>
      <c r="P785" t="s">
        <v>279</v>
      </c>
      <c r="Q785">
        <v>7127</v>
      </c>
      <c r="R785">
        <v>12</v>
      </c>
      <c r="S785" t="s">
        <v>274</v>
      </c>
    </row>
    <row r="786" spans="1:19" x14ac:dyDescent="0.2">
      <c r="A786" t="s">
        <v>20</v>
      </c>
      <c r="B786" t="s">
        <v>196</v>
      </c>
      <c r="C786" t="s">
        <v>18</v>
      </c>
      <c r="D786" s="15">
        <v>45664</v>
      </c>
      <c r="E786" s="15">
        <v>45711</v>
      </c>
      <c r="G786" t="s">
        <v>193</v>
      </c>
      <c r="H786">
        <v>31.074999999999999</v>
      </c>
      <c r="I786">
        <v>41</v>
      </c>
      <c r="J786">
        <v>1</v>
      </c>
      <c r="K786" t="s">
        <v>190</v>
      </c>
      <c r="L786" t="s">
        <v>194</v>
      </c>
      <c r="M786" s="1">
        <v>0.4236111111111111</v>
      </c>
      <c r="N786" t="s">
        <v>155</v>
      </c>
      <c r="O786" s="1">
        <v>0.45833333333333331</v>
      </c>
      <c r="P786" t="s">
        <v>279</v>
      </c>
      <c r="Q786">
        <v>7127</v>
      </c>
      <c r="R786">
        <v>12</v>
      </c>
      <c r="S786" t="s">
        <v>274</v>
      </c>
    </row>
    <row r="787" spans="1:19" x14ac:dyDescent="0.2">
      <c r="A787" t="s">
        <v>20</v>
      </c>
      <c r="B787" t="s">
        <v>196</v>
      </c>
      <c r="C787" t="s">
        <v>18</v>
      </c>
      <c r="D787" s="15">
        <v>45664</v>
      </c>
      <c r="E787" s="15">
        <v>45711</v>
      </c>
      <c r="H787">
        <v>1.4</v>
      </c>
      <c r="K787" t="s">
        <v>190</v>
      </c>
      <c r="L787" t="s">
        <v>155</v>
      </c>
      <c r="M787" s="1">
        <v>0.45833333333333331</v>
      </c>
      <c r="N787" t="s">
        <v>192</v>
      </c>
      <c r="O787" s="1">
        <v>0.46180555555555558</v>
      </c>
      <c r="P787" t="s">
        <v>279</v>
      </c>
      <c r="Q787">
        <v>7127</v>
      </c>
      <c r="S787" t="s">
        <v>274</v>
      </c>
    </row>
    <row r="788" spans="1:19" x14ac:dyDescent="0.2">
      <c r="A788" t="s">
        <v>20</v>
      </c>
      <c r="B788" t="s">
        <v>196</v>
      </c>
      <c r="C788" t="s">
        <v>18</v>
      </c>
      <c r="D788" s="15">
        <v>45664</v>
      </c>
      <c r="E788" s="15">
        <v>45711</v>
      </c>
      <c r="G788" t="s">
        <v>193</v>
      </c>
      <c r="H788">
        <v>31.207000000000001</v>
      </c>
      <c r="I788">
        <v>41</v>
      </c>
      <c r="J788">
        <v>2</v>
      </c>
      <c r="K788" t="s">
        <v>190</v>
      </c>
      <c r="L788" t="s">
        <v>192</v>
      </c>
      <c r="M788" s="1">
        <v>0.46527777777777779</v>
      </c>
      <c r="N788" t="s">
        <v>194</v>
      </c>
      <c r="O788" s="1">
        <v>0.5</v>
      </c>
      <c r="P788" t="s">
        <v>279</v>
      </c>
      <c r="Q788">
        <v>7127</v>
      </c>
      <c r="R788">
        <v>12</v>
      </c>
      <c r="S788" t="s">
        <v>274</v>
      </c>
    </row>
    <row r="789" spans="1:19" x14ac:dyDescent="0.2">
      <c r="A789" t="s">
        <v>20</v>
      </c>
      <c r="B789" t="s">
        <v>196</v>
      </c>
      <c r="C789" t="s">
        <v>18</v>
      </c>
      <c r="D789" s="15">
        <v>45664</v>
      </c>
      <c r="E789" s="15">
        <v>45711</v>
      </c>
      <c r="G789" t="s">
        <v>193</v>
      </c>
      <c r="H789">
        <v>31.074999999999999</v>
      </c>
      <c r="I789">
        <v>41</v>
      </c>
      <c r="J789">
        <v>1</v>
      </c>
      <c r="K789" t="s">
        <v>190</v>
      </c>
      <c r="L789" t="s">
        <v>194</v>
      </c>
      <c r="M789" s="1">
        <v>0.50347222222222221</v>
      </c>
      <c r="N789" t="s">
        <v>155</v>
      </c>
      <c r="O789" s="1">
        <v>0.53819444444444442</v>
      </c>
      <c r="P789" t="s">
        <v>279</v>
      </c>
      <c r="Q789" t="s">
        <v>197</v>
      </c>
      <c r="R789">
        <v>12</v>
      </c>
      <c r="S789" t="s">
        <v>274</v>
      </c>
    </row>
    <row r="790" spans="1:19" x14ac:dyDescent="0.2">
      <c r="A790" t="s">
        <v>20</v>
      </c>
      <c r="B790" t="s">
        <v>196</v>
      </c>
      <c r="C790" t="s">
        <v>18</v>
      </c>
      <c r="D790" s="15">
        <v>45664</v>
      </c>
      <c r="E790" s="15">
        <v>45711</v>
      </c>
      <c r="H790">
        <v>1.4</v>
      </c>
      <c r="K790" t="s">
        <v>190</v>
      </c>
      <c r="L790" t="s">
        <v>155</v>
      </c>
      <c r="M790" s="1">
        <v>0.53819444444444442</v>
      </c>
      <c r="N790" t="s">
        <v>192</v>
      </c>
      <c r="O790" s="1">
        <v>0.54166666666666663</v>
      </c>
      <c r="P790" t="s">
        <v>279</v>
      </c>
      <c r="Q790">
        <v>7208</v>
      </c>
      <c r="S790" t="s">
        <v>274</v>
      </c>
    </row>
    <row r="791" spans="1:19" x14ac:dyDescent="0.2">
      <c r="A791" t="s">
        <v>20</v>
      </c>
      <c r="B791" t="s">
        <v>196</v>
      </c>
      <c r="C791" t="s">
        <v>18</v>
      </c>
      <c r="D791" s="15">
        <v>45664</v>
      </c>
      <c r="E791" s="15">
        <v>45711</v>
      </c>
      <c r="G791" t="s">
        <v>193</v>
      </c>
      <c r="H791">
        <v>27.233000000000001</v>
      </c>
      <c r="I791">
        <v>41</v>
      </c>
      <c r="J791">
        <v>2</v>
      </c>
      <c r="K791" t="s">
        <v>190</v>
      </c>
      <c r="L791" t="s">
        <v>192</v>
      </c>
      <c r="M791" s="1">
        <v>0.54861111111111116</v>
      </c>
      <c r="N791" t="s">
        <v>194</v>
      </c>
      <c r="O791" s="1">
        <v>0.57986111111111116</v>
      </c>
      <c r="P791" t="s">
        <v>279</v>
      </c>
      <c r="Q791">
        <v>7208</v>
      </c>
      <c r="R791">
        <v>12</v>
      </c>
      <c r="S791" t="s">
        <v>274</v>
      </c>
    </row>
    <row r="792" spans="1:19" x14ac:dyDescent="0.2">
      <c r="A792" t="s">
        <v>20</v>
      </c>
      <c r="B792" t="s">
        <v>196</v>
      </c>
      <c r="C792" t="s">
        <v>18</v>
      </c>
      <c r="D792" s="15">
        <v>45664</v>
      </c>
      <c r="E792" s="15">
        <v>45711</v>
      </c>
      <c r="G792" t="s">
        <v>193</v>
      </c>
      <c r="H792">
        <v>30.327999999999999</v>
      </c>
      <c r="I792">
        <v>41</v>
      </c>
      <c r="J792">
        <v>1</v>
      </c>
      <c r="K792" t="s">
        <v>190</v>
      </c>
      <c r="L792" t="s">
        <v>194</v>
      </c>
      <c r="M792" s="1">
        <v>0.58680555555555558</v>
      </c>
      <c r="N792" t="s">
        <v>120</v>
      </c>
      <c r="O792" s="1">
        <v>0.625</v>
      </c>
      <c r="P792" t="s">
        <v>279</v>
      </c>
      <c r="Q792">
        <v>7208</v>
      </c>
      <c r="R792">
        <v>12</v>
      </c>
      <c r="S792" t="s">
        <v>274</v>
      </c>
    </row>
    <row r="793" spans="1:19" x14ac:dyDescent="0.2">
      <c r="A793" t="s">
        <v>20</v>
      </c>
      <c r="B793" t="s">
        <v>196</v>
      </c>
      <c r="C793" t="s">
        <v>18</v>
      </c>
      <c r="D793" s="15">
        <v>45664</v>
      </c>
      <c r="E793" s="15">
        <v>45711</v>
      </c>
      <c r="G793" t="s">
        <v>193</v>
      </c>
      <c r="H793">
        <v>38.630000000000003</v>
      </c>
      <c r="I793">
        <v>41</v>
      </c>
      <c r="J793">
        <v>2</v>
      </c>
      <c r="K793" t="s">
        <v>190</v>
      </c>
      <c r="L793" t="s">
        <v>120</v>
      </c>
      <c r="M793" s="1">
        <v>0.63194444444444442</v>
      </c>
      <c r="N793" t="s">
        <v>195</v>
      </c>
      <c r="O793" s="1">
        <v>0.67708333333333337</v>
      </c>
      <c r="P793" t="s">
        <v>279</v>
      </c>
      <c r="Q793">
        <v>7208</v>
      </c>
      <c r="R793">
        <v>12</v>
      </c>
      <c r="S793" t="s">
        <v>274</v>
      </c>
    </row>
    <row r="794" spans="1:19" x14ac:dyDescent="0.2">
      <c r="A794" t="s">
        <v>20</v>
      </c>
      <c r="B794" t="s">
        <v>196</v>
      </c>
      <c r="C794" t="s">
        <v>18</v>
      </c>
      <c r="D794" s="15">
        <v>45664</v>
      </c>
      <c r="E794" s="15">
        <v>45711</v>
      </c>
      <c r="G794" t="s">
        <v>193</v>
      </c>
      <c r="H794">
        <v>35.055999999999997</v>
      </c>
      <c r="I794">
        <v>41</v>
      </c>
      <c r="J794">
        <v>1</v>
      </c>
      <c r="K794" t="s">
        <v>190</v>
      </c>
      <c r="L794" t="s">
        <v>195</v>
      </c>
      <c r="M794" s="1">
        <v>0.67708333333333337</v>
      </c>
      <c r="N794" t="s">
        <v>155</v>
      </c>
      <c r="O794" s="1">
        <v>0.71875</v>
      </c>
      <c r="P794" t="s">
        <v>279</v>
      </c>
      <c r="Q794">
        <v>7208</v>
      </c>
      <c r="R794">
        <v>12</v>
      </c>
      <c r="S794" t="s">
        <v>274</v>
      </c>
    </row>
    <row r="795" spans="1:19" x14ac:dyDescent="0.2">
      <c r="A795" t="s">
        <v>20</v>
      </c>
      <c r="B795" t="s">
        <v>196</v>
      </c>
      <c r="C795" t="s">
        <v>18</v>
      </c>
      <c r="D795" s="15">
        <v>45664</v>
      </c>
      <c r="E795" s="15">
        <v>45711</v>
      </c>
      <c r="H795">
        <v>5.9</v>
      </c>
      <c r="K795" t="s">
        <v>190</v>
      </c>
      <c r="L795" t="s">
        <v>155</v>
      </c>
      <c r="M795" s="1">
        <v>0.71875</v>
      </c>
      <c r="N795" t="s">
        <v>23</v>
      </c>
      <c r="O795" s="1">
        <v>0.72569444444444442</v>
      </c>
      <c r="P795" t="s">
        <v>279</v>
      </c>
      <c r="Q795">
        <v>7208</v>
      </c>
      <c r="S795" t="s">
        <v>274</v>
      </c>
    </row>
    <row r="796" spans="1:19" x14ac:dyDescent="0.2">
      <c r="A796" t="s">
        <v>20</v>
      </c>
      <c r="B796" t="s">
        <v>196</v>
      </c>
      <c r="C796" t="s">
        <v>18</v>
      </c>
      <c r="D796" s="15">
        <v>45664</v>
      </c>
      <c r="E796" s="15">
        <v>45711</v>
      </c>
      <c r="H796">
        <v>7.6</v>
      </c>
      <c r="K796" t="s">
        <v>190</v>
      </c>
      <c r="L796" t="s">
        <v>23</v>
      </c>
      <c r="M796" s="1">
        <v>0.82291666666666663</v>
      </c>
      <c r="N796" t="s">
        <v>120</v>
      </c>
      <c r="O796" s="1">
        <v>0.83333333333333337</v>
      </c>
      <c r="P796" t="s">
        <v>279</v>
      </c>
      <c r="Q796">
        <v>7215</v>
      </c>
      <c r="S796" t="s">
        <v>274</v>
      </c>
    </row>
    <row r="797" spans="1:19" x14ac:dyDescent="0.2">
      <c r="A797" t="s">
        <v>20</v>
      </c>
      <c r="B797" t="s">
        <v>196</v>
      </c>
      <c r="C797" t="s">
        <v>18</v>
      </c>
      <c r="D797" s="15">
        <v>45664</v>
      </c>
      <c r="E797" s="15">
        <v>45711</v>
      </c>
      <c r="G797" t="s">
        <v>119</v>
      </c>
      <c r="H797">
        <v>30.106000000000002</v>
      </c>
      <c r="I797">
        <v>22</v>
      </c>
      <c r="J797">
        <v>2</v>
      </c>
      <c r="K797" t="s">
        <v>190</v>
      </c>
      <c r="L797" t="s">
        <v>120</v>
      </c>
      <c r="M797" s="1">
        <v>0.83333333333333337</v>
      </c>
      <c r="N797" t="s">
        <v>118</v>
      </c>
      <c r="O797" s="1">
        <v>0.87152777777777779</v>
      </c>
      <c r="P797" t="s">
        <v>279</v>
      </c>
      <c r="Q797">
        <v>7215</v>
      </c>
      <c r="R797">
        <v>12</v>
      </c>
      <c r="S797" t="s">
        <v>274</v>
      </c>
    </row>
    <row r="798" spans="1:19" x14ac:dyDescent="0.2">
      <c r="A798" t="s">
        <v>20</v>
      </c>
      <c r="B798" t="s">
        <v>196</v>
      </c>
      <c r="C798" t="s">
        <v>18</v>
      </c>
      <c r="D798" s="15">
        <v>45664</v>
      </c>
      <c r="E798" s="15">
        <v>45711</v>
      </c>
      <c r="G798" t="s">
        <v>119</v>
      </c>
      <c r="H798">
        <v>27.443000000000001</v>
      </c>
      <c r="I798">
        <v>22</v>
      </c>
      <c r="J798">
        <v>1</v>
      </c>
      <c r="K798" t="s">
        <v>190</v>
      </c>
      <c r="L798" t="s">
        <v>118</v>
      </c>
      <c r="M798" s="1">
        <v>0.875</v>
      </c>
      <c r="N798" t="s">
        <v>120</v>
      </c>
      <c r="O798" s="1">
        <v>0.91111111111111109</v>
      </c>
      <c r="P798" t="s">
        <v>279</v>
      </c>
      <c r="Q798">
        <v>7215</v>
      </c>
      <c r="R798">
        <v>12</v>
      </c>
      <c r="S798" t="s">
        <v>274</v>
      </c>
    </row>
    <row r="799" spans="1:19" x14ac:dyDescent="0.2">
      <c r="A799" t="s">
        <v>20</v>
      </c>
      <c r="B799" t="s">
        <v>196</v>
      </c>
      <c r="C799" t="s">
        <v>18</v>
      </c>
      <c r="D799" s="15">
        <v>45664</v>
      </c>
      <c r="E799" s="15">
        <v>45711</v>
      </c>
      <c r="G799" t="s">
        <v>119</v>
      </c>
      <c r="H799">
        <v>27.314</v>
      </c>
      <c r="I799">
        <v>22</v>
      </c>
      <c r="J799">
        <v>2</v>
      </c>
      <c r="K799" t="s">
        <v>190</v>
      </c>
      <c r="L799" t="s">
        <v>120</v>
      </c>
      <c r="M799" s="1">
        <v>0.91666666666666663</v>
      </c>
      <c r="N799" t="s">
        <v>118</v>
      </c>
      <c r="O799" s="1">
        <v>0.95208333333333328</v>
      </c>
      <c r="P799" t="s">
        <v>279</v>
      </c>
      <c r="Q799" t="s">
        <v>198</v>
      </c>
      <c r="R799">
        <v>12</v>
      </c>
      <c r="S799" t="s">
        <v>274</v>
      </c>
    </row>
    <row r="800" spans="1:19" x14ac:dyDescent="0.2">
      <c r="A800" t="s">
        <v>20</v>
      </c>
      <c r="B800" t="s">
        <v>196</v>
      </c>
      <c r="C800" t="s">
        <v>18</v>
      </c>
      <c r="D800" s="15">
        <v>45664</v>
      </c>
      <c r="E800" s="15">
        <v>45711</v>
      </c>
      <c r="G800" t="s">
        <v>119</v>
      </c>
      <c r="H800">
        <v>24.734000000000002</v>
      </c>
      <c r="I800">
        <v>22</v>
      </c>
      <c r="J800">
        <v>1</v>
      </c>
      <c r="K800" t="s">
        <v>190</v>
      </c>
      <c r="L800" t="s">
        <v>118</v>
      </c>
      <c r="M800" s="1">
        <v>0.95833333333333337</v>
      </c>
      <c r="N800" t="s">
        <v>104</v>
      </c>
      <c r="O800" s="1">
        <v>0.98472222222222228</v>
      </c>
      <c r="P800" t="s">
        <v>279</v>
      </c>
      <c r="Q800">
        <v>7236</v>
      </c>
      <c r="R800">
        <v>12</v>
      </c>
      <c r="S800" t="s">
        <v>274</v>
      </c>
    </row>
    <row r="801" spans="1:19" x14ac:dyDescent="0.2">
      <c r="A801" t="s">
        <v>20</v>
      </c>
      <c r="B801" t="s">
        <v>196</v>
      </c>
      <c r="C801" t="s">
        <v>18</v>
      </c>
      <c r="D801" s="15">
        <v>45664</v>
      </c>
      <c r="E801" s="15">
        <v>45711</v>
      </c>
      <c r="H801">
        <v>1.4</v>
      </c>
      <c r="K801" t="s">
        <v>190</v>
      </c>
      <c r="L801" t="s">
        <v>104</v>
      </c>
      <c r="M801" s="1">
        <v>0.98472222222222228</v>
      </c>
      <c r="N801" t="s">
        <v>74</v>
      </c>
      <c r="O801" s="1">
        <v>0.98819444444444449</v>
      </c>
      <c r="P801" t="s">
        <v>279</v>
      </c>
      <c r="Q801">
        <v>7236</v>
      </c>
      <c r="S801" t="s">
        <v>274</v>
      </c>
    </row>
    <row r="802" spans="1:19" x14ac:dyDescent="0.2">
      <c r="A802" t="s">
        <v>20</v>
      </c>
      <c r="B802" t="s">
        <v>196</v>
      </c>
      <c r="C802" t="s">
        <v>18</v>
      </c>
      <c r="D802" s="15">
        <v>45664</v>
      </c>
      <c r="E802" s="15">
        <v>45711</v>
      </c>
      <c r="G802" t="s">
        <v>119</v>
      </c>
      <c r="H802">
        <v>24.64</v>
      </c>
      <c r="I802">
        <v>22</v>
      </c>
      <c r="J802">
        <v>2</v>
      </c>
      <c r="K802" t="s">
        <v>190</v>
      </c>
      <c r="L802" t="s">
        <v>74</v>
      </c>
      <c r="M802" s="2">
        <v>1</v>
      </c>
      <c r="N802" t="s">
        <v>118</v>
      </c>
      <c r="O802" s="2">
        <v>1.0277777777777777</v>
      </c>
      <c r="P802" t="s">
        <v>279</v>
      </c>
      <c r="Q802">
        <v>7236</v>
      </c>
      <c r="R802">
        <v>12</v>
      </c>
      <c r="S802" t="s">
        <v>274</v>
      </c>
    </row>
    <row r="803" spans="1:19" x14ac:dyDescent="0.2">
      <c r="A803" t="s">
        <v>20</v>
      </c>
      <c r="B803" t="s">
        <v>196</v>
      </c>
      <c r="C803" t="s">
        <v>18</v>
      </c>
      <c r="D803" s="15">
        <v>45664</v>
      </c>
      <c r="E803" s="15">
        <v>45711</v>
      </c>
      <c r="H803">
        <v>22.2</v>
      </c>
      <c r="K803" t="s">
        <v>190</v>
      </c>
      <c r="L803" t="s">
        <v>118</v>
      </c>
      <c r="M803" s="2">
        <v>1.0277777777777777</v>
      </c>
      <c r="N803" t="s">
        <v>23</v>
      </c>
      <c r="O803" s="2">
        <v>1.0430555555555556</v>
      </c>
      <c r="P803" t="s">
        <v>279</v>
      </c>
      <c r="Q803">
        <v>7236</v>
      </c>
      <c r="S803" t="s">
        <v>265</v>
      </c>
    </row>
    <row r="804" spans="1:19" x14ac:dyDescent="0.2">
      <c r="A804" t="s">
        <v>20</v>
      </c>
      <c r="B804" t="s">
        <v>199</v>
      </c>
      <c r="C804" t="s">
        <v>18</v>
      </c>
      <c r="D804" s="15">
        <v>45664</v>
      </c>
      <c r="E804" s="15">
        <v>45711</v>
      </c>
      <c r="H804">
        <v>5.9</v>
      </c>
      <c r="K804" t="s">
        <v>190</v>
      </c>
      <c r="L804" t="s">
        <v>23</v>
      </c>
      <c r="M804" s="1">
        <v>0.5</v>
      </c>
      <c r="N804" t="s">
        <v>192</v>
      </c>
      <c r="O804" s="1">
        <v>0.50694444444444442</v>
      </c>
      <c r="P804" t="s">
        <v>279</v>
      </c>
      <c r="Q804">
        <v>7206</v>
      </c>
      <c r="S804" t="s">
        <v>258</v>
      </c>
    </row>
    <row r="805" spans="1:19" x14ac:dyDescent="0.2">
      <c r="A805" t="s">
        <v>20</v>
      </c>
      <c r="B805" t="s">
        <v>199</v>
      </c>
      <c r="C805" t="s">
        <v>18</v>
      </c>
      <c r="D805" s="15">
        <v>45664</v>
      </c>
      <c r="E805" s="15">
        <v>45711</v>
      </c>
      <c r="G805" t="s">
        <v>193</v>
      </c>
      <c r="H805">
        <v>30.945</v>
      </c>
      <c r="I805">
        <v>41</v>
      </c>
      <c r="J805">
        <v>2</v>
      </c>
      <c r="K805" t="s">
        <v>190</v>
      </c>
      <c r="L805" t="s">
        <v>192</v>
      </c>
      <c r="M805" s="1">
        <v>0.50694444444444442</v>
      </c>
      <c r="N805" t="s">
        <v>194</v>
      </c>
      <c r="O805" s="1">
        <v>0.54166666666666663</v>
      </c>
      <c r="P805" t="s">
        <v>279</v>
      </c>
      <c r="Q805">
        <v>7206</v>
      </c>
      <c r="R805">
        <v>12</v>
      </c>
      <c r="S805" t="s">
        <v>274</v>
      </c>
    </row>
    <row r="806" spans="1:19" x14ac:dyDescent="0.2">
      <c r="A806" t="s">
        <v>20</v>
      </c>
      <c r="B806" t="s">
        <v>199</v>
      </c>
      <c r="C806" t="s">
        <v>18</v>
      </c>
      <c r="D806" s="15">
        <v>45664</v>
      </c>
      <c r="E806" s="15">
        <v>45711</v>
      </c>
      <c r="G806" t="s">
        <v>193</v>
      </c>
      <c r="H806">
        <v>34.213999999999999</v>
      </c>
      <c r="I806">
        <v>41</v>
      </c>
      <c r="J806">
        <v>1</v>
      </c>
      <c r="K806" t="s">
        <v>190</v>
      </c>
      <c r="L806" t="s">
        <v>194</v>
      </c>
      <c r="M806" s="1">
        <v>0.54513888888888884</v>
      </c>
      <c r="N806" t="s">
        <v>120</v>
      </c>
      <c r="O806" s="1">
        <v>0.5854166666666667</v>
      </c>
      <c r="P806" t="s">
        <v>279</v>
      </c>
      <c r="Q806">
        <v>7206</v>
      </c>
      <c r="R806">
        <v>12</v>
      </c>
      <c r="S806" t="s">
        <v>274</v>
      </c>
    </row>
    <row r="807" spans="1:19" x14ac:dyDescent="0.2">
      <c r="A807" t="s">
        <v>20</v>
      </c>
      <c r="B807" t="s">
        <v>199</v>
      </c>
      <c r="C807" t="s">
        <v>18</v>
      </c>
      <c r="D807" s="15">
        <v>45664</v>
      </c>
      <c r="E807" s="15">
        <v>45711</v>
      </c>
      <c r="G807" t="s">
        <v>193</v>
      </c>
      <c r="H807">
        <v>30.667000000000002</v>
      </c>
      <c r="I807">
        <v>41</v>
      </c>
      <c r="J807">
        <v>2</v>
      </c>
      <c r="K807" t="s">
        <v>190</v>
      </c>
      <c r="L807" t="s">
        <v>120</v>
      </c>
      <c r="M807" s="1">
        <v>0.59027777777777779</v>
      </c>
      <c r="N807" t="s">
        <v>194</v>
      </c>
      <c r="O807" s="1">
        <v>0.62847222222222221</v>
      </c>
      <c r="P807" t="s">
        <v>279</v>
      </c>
      <c r="Q807">
        <v>7206</v>
      </c>
      <c r="R807">
        <v>12</v>
      </c>
      <c r="S807" t="s">
        <v>274</v>
      </c>
    </row>
    <row r="808" spans="1:19" x14ac:dyDescent="0.2">
      <c r="A808" t="s">
        <v>20</v>
      </c>
      <c r="B808" t="s">
        <v>199</v>
      </c>
      <c r="C808" t="s">
        <v>18</v>
      </c>
      <c r="D808" s="15">
        <v>45664</v>
      </c>
      <c r="E808" s="15">
        <v>45711</v>
      </c>
      <c r="G808" t="s">
        <v>193</v>
      </c>
      <c r="H808">
        <v>34.417000000000002</v>
      </c>
      <c r="I808">
        <v>41</v>
      </c>
      <c r="J808">
        <v>1</v>
      </c>
      <c r="K808" t="s">
        <v>190</v>
      </c>
      <c r="L808" t="s">
        <v>194</v>
      </c>
      <c r="M808" s="1">
        <v>0.62847222222222221</v>
      </c>
      <c r="N808" t="s">
        <v>120</v>
      </c>
      <c r="O808" s="1">
        <v>0.67013888888888884</v>
      </c>
      <c r="P808" t="s">
        <v>279</v>
      </c>
      <c r="Q808">
        <v>7206</v>
      </c>
      <c r="R808">
        <v>12</v>
      </c>
      <c r="S808" t="s">
        <v>274</v>
      </c>
    </row>
    <row r="809" spans="1:19" x14ac:dyDescent="0.2">
      <c r="A809" t="s">
        <v>20</v>
      </c>
      <c r="B809" t="s">
        <v>199</v>
      </c>
      <c r="C809" t="s">
        <v>18</v>
      </c>
      <c r="D809" s="15">
        <v>45664</v>
      </c>
      <c r="E809" s="15">
        <v>45711</v>
      </c>
      <c r="H809">
        <v>7.6</v>
      </c>
      <c r="K809" t="s">
        <v>190</v>
      </c>
      <c r="L809" t="s">
        <v>120</v>
      </c>
      <c r="M809" s="1">
        <v>0.67013888888888884</v>
      </c>
      <c r="N809" t="s">
        <v>23</v>
      </c>
      <c r="O809" s="1">
        <v>0.68055555555555558</v>
      </c>
      <c r="P809" t="s">
        <v>279</v>
      </c>
      <c r="Q809">
        <v>7206</v>
      </c>
      <c r="S809" t="s">
        <v>274</v>
      </c>
    </row>
    <row r="810" spans="1:19" x14ac:dyDescent="0.2">
      <c r="A810" t="s">
        <v>20</v>
      </c>
      <c r="B810" t="s">
        <v>199</v>
      </c>
      <c r="C810" t="s">
        <v>18</v>
      </c>
      <c r="D810" s="15">
        <v>45664</v>
      </c>
      <c r="E810" s="15">
        <v>45711</v>
      </c>
      <c r="H810">
        <v>5.9</v>
      </c>
      <c r="K810" t="s">
        <v>190</v>
      </c>
      <c r="L810" t="s">
        <v>23</v>
      </c>
      <c r="M810" s="1">
        <v>0.72222222222222221</v>
      </c>
      <c r="N810" t="s">
        <v>192</v>
      </c>
      <c r="O810" s="1">
        <v>0.72916666666666663</v>
      </c>
      <c r="P810" t="s">
        <v>279</v>
      </c>
      <c r="Q810">
        <v>7228</v>
      </c>
      <c r="S810" t="s">
        <v>274</v>
      </c>
    </row>
    <row r="811" spans="1:19" x14ac:dyDescent="0.2">
      <c r="A811" t="s">
        <v>20</v>
      </c>
      <c r="B811" t="s">
        <v>199</v>
      </c>
      <c r="C811" t="s">
        <v>18</v>
      </c>
      <c r="D811" s="15">
        <v>45664</v>
      </c>
      <c r="E811" s="15">
        <v>45711</v>
      </c>
      <c r="G811" t="s">
        <v>193</v>
      </c>
      <c r="H811">
        <v>30.945</v>
      </c>
      <c r="I811">
        <v>41</v>
      </c>
      <c r="J811">
        <v>2</v>
      </c>
      <c r="K811" t="s">
        <v>190</v>
      </c>
      <c r="L811" t="s">
        <v>192</v>
      </c>
      <c r="M811" s="1">
        <v>0.72916666666666663</v>
      </c>
      <c r="N811" t="s">
        <v>194</v>
      </c>
      <c r="O811" s="1">
        <v>0.76388888888888884</v>
      </c>
      <c r="P811" t="s">
        <v>279</v>
      </c>
      <c r="Q811">
        <v>7228</v>
      </c>
      <c r="R811">
        <v>12</v>
      </c>
      <c r="S811" t="s">
        <v>274</v>
      </c>
    </row>
    <row r="812" spans="1:19" x14ac:dyDescent="0.2">
      <c r="A812" t="s">
        <v>20</v>
      </c>
      <c r="B812" t="s">
        <v>199</v>
      </c>
      <c r="C812" t="s">
        <v>18</v>
      </c>
      <c r="D812" s="15">
        <v>45664</v>
      </c>
      <c r="E812" s="15">
        <v>45711</v>
      </c>
      <c r="G812" t="s">
        <v>193</v>
      </c>
      <c r="H812">
        <v>31.074999999999999</v>
      </c>
      <c r="I812">
        <v>41</v>
      </c>
      <c r="J812">
        <v>1</v>
      </c>
      <c r="K812" t="s">
        <v>190</v>
      </c>
      <c r="L812" t="s">
        <v>194</v>
      </c>
      <c r="M812" s="1">
        <v>0.76388888888888884</v>
      </c>
      <c r="N812" t="s">
        <v>155</v>
      </c>
      <c r="O812" s="1">
        <v>0.79722222222222228</v>
      </c>
      <c r="P812" t="s">
        <v>279</v>
      </c>
      <c r="Q812">
        <v>7228</v>
      </c>
      <c r="R812">
        <v>12</v>
      </c>
      <c r="S812" t="s">
        <v>274</v>
      </c>
    </row>
    <row r="813" spans="1:19" x14ac:dyDescent="0.2">
      <c r="A813" t="s">
        <v>20</v>
      </c>
      <c r="B813" t="s">
        <v>199</v>
      </c>
      <c r="C813" t="s">
        <v>18</v>
      </c>
      <c r="D813" s="15">
        <v>45664</v>
      </c>
      <c r="E813" s="15">
        <v>45711</v>
      </c>
      <c r="H813">
        <v>1.4</v>
      </c>
      <c r="K813" t="s">
        <v>190</v>
      </c>
      <c r="L813" t="s">
        <v>155</v>
      </c>
      <c r="M813" s="1">
        <v>0.79722222222222228</v>
      </c>
      <c r="N813" t="s">
        <v>192</v>
      </c>
      <c r="O813" s="1">
        <v>0.80069444444444449</v>
      </c>
      <c r="P813" t="s">
        <v>279</v>
      </c>
      <c r="Q813">
        <v>7210</v>
      </c>
      <c r="S813" t="s">
        <v>274</v>
      </c>
    </row>
    <row r="814" spans="1:19" x14ac:dyDescent="0.2">
      <c r="A814" t="s">
        <v>20</v>
      </c>
      <c r="B814" t="s">
        <v>199</v>
      </c>
      <c r="C814" t="s">
        <v>18</v>
      </c>
      <c r="D814" s="15">
        <v>45664</v>
      </c>
      <c r="E814" s="15">
        <v>45711</v>
      </c>
      <c r="G814" t="s">
        <v>193</v>
      </c>
      <c r="H814">
        <v>31.207000000000001</v>
      </c>
      <c r="I814">
        <v>41</v>
      </c>
      <c r="J814">
        <v>2</v>
      </c>
      <c r="K814" t="s">
        <v>190</v>
      </c>
      <c r="L814" t="s">
        <v>192</v>
      </c>
      <c r="M814" s="1">
        <v>0.80555555555555558</v>
      </c>
      <c r="N814" t="s">
        <v>194</v>
      </c>
      <c r="O814" s="1">
        <v>0.84027777777777779</v>
      </c>
      <c r="P814" t="s">
        <v>279</v>
      </c>
      <c r="Q814">
        <v>7210</v>
      </c>
      <c r="R814">
        <v>12</v>
      </c>
      <c r="S814" t="s">
        <v>274</v>
      </c>
    </row>
    <row r="815" spans="1:19" x14ac:dyDescent="0.2">
      <c r="A815" t="s">
        <v>20</v>
      </c>
      <c r="B815" t="s">
        <v>199</v>
      </c>
      <c r="C815" t="s">
        <v>18</v>
      </c>
      <c r="D815" s="15">
        <v>45664</v>
      </c>
      <c r="E815" s="15">
        <v>45711</v>
      </c>
      <c r="G815" t="s">
        <v>193</v>
      </c>
      <c r="H815">
        <v>31.074999999999999</v>
      </c>
      <c r="I815">
        <v>41</v>
      </c>
      <c r="J815">
        <v>1</v>
      </c>
      <c r="K815" t="s">
        <v>190</v>
      </c>
      <c r="L815" t="s">
        <v>194</v>
      </c>
      <c r="M815" s="1">
        <v>0.84722222222222221</v>
      </c>
      <c r="N815" t="s">
        <v>155</v>
      </c>
      <c r="O815" s="1">
        <v>0.88055555555555554</v>
      </c>
      <c r="P815" t="s">
        <v>279</v>
      </c>
      <c r="Q815">
        <v>7210</v>
      </c>
      <c r="R815">
        <v>12</v>
      </c>
      <c r="S815" t="s">
        <v>274</v>
      </c>
    </row>
    <row r="816" spans="1:19" x14ac:dyDescent="0.2">
      <c r="A816" t="s">
        <v>20</v>
      </c>
      <c r="B816" t="s">
        <v>199</v>
      </c>
      <c r="C816" t="s">
        <v>18</v>
      </c>
      <c r="D816" s="15">
        <v>45664</v>
      </c>
      <c r="E816" s="15">
        <v>45711</v>
      </c>
      <c r="H816">
        <v>1.4</v>
      </c>
      <c r="K816" t="s">
        <v>190</v>
      </c>
      <c r="L816" t="s">
        <v>155</v>
      </c>
      <c r="M816" s="1">
        <v>0.88055555555555554</v>
      </c>
      <c r="N816" t="s">
        <v>192</v>
      </c>
      <c r="O816" s="1">
        <v>0.88402777777777775</v>
      </c>
      <c r="P816" t="s">
        <v>279</v>
      </c>
      <c r="Q816">
        <v>7210</v>
      </c>
      <c r="S816" t="s">
        <v>274</v>
      </c>
    </row>
    <row r="817" spans="1:19" x14ac:dyDescent="0.2">
      <c r="A817" t="s">
        <v>20</v>
      </c>
      <c r="B817" t="s">
        <v>199</v>
      </c>
      <c r="C817" t="s">
        <v>18</v>
      </c>
      <c r="D817" s="15">
        <v>45664</v>
      </c>
      <c r="E817" s="15">
        <v>45711</v>
      </c>
      <c r="G817" t="s">
        <v>193</v>
      </c>
      <c r="H817">
        <v>31.222000000000001</v>
      </c>
      <c r="I817">
        <v>41</v>
      </c>
      <c r="J817">
        <v>2</v>
      </c>
      <c r="K817" t="s">
        <v>190</v>
      </c>
      <c r="L817" t="s">
        <v>192</v>
      </c>
      <c r="M817" s="1">
        <v>0.88888888888888884</v>
      </c>
      <c r="N817" t="s">
        <v>195</v>
      </c>
      <c r="O817" s="1">
        <v>0.92222222222222228</v>
      </c>
      <c r="P817" t="s">
        <v>279</v>
      </c>
      <c r="Q817">
        <v>7210</v>
      </c>
      <c r="R817">
        <v>12</v>
      </c>
      <c r="S817" t="s">
        <v>274</v>
      </c>
    </row>
    <row r="818" spans="1:19" x14ac:dyDescent="0.2">
      <c r="A818" t="s">
        <v>20</v>
      </c>
      <c r="B818" t="s">
        <v>199</v>
      </c>
      <c r="C818" t="s">
        <v>18</v>
      </c>
      <c r="D818" s="15">
        <v>45664</v>
      </c>
      <c r="E818" s="15">
        <v>45711</v>
      </c>
      <c r="G818" t="s">
        <v>193</v>
      </c>
      <c r="H818">
        <v>30.959</v>
      </c>
      <c r="I818">
        <v>41</v>
      </c>
      <c r="J818">
        <v>1</v>
      </c>
      <c r="K818" t="s">
        <v>190</v>
      </c>
      <c r="L818" t="s">
        <v>195</v>
      </c>
      <c r="M818" s="1">
        <v>0.92361111111111116</v>
      </c>
      <c r="N818" t="s">
        <v>155</v>
      </c>
      <c r="O818" s="1">
        <v>0.95763888888888893</v>
      </c>
      <c r="P818" t="s">
        <v>279</v>
      </c>
      <c r="Q818">
        <v>7210</v>
      </c>
      <c r="R818">
        <v>12</v>
      </c>
      <c r="S818" t="s">
        <v>274</v>
      </c>
    </row>
    <row r="819" spans="1:19" x14ac:dyDescent="0.2">
      <c r="A819" t="s">
        <v>20</v>
      </c>
      <c r="B819" t="s">
        <v>199</v>
      </c>
      <c r="C819" t="s">
        <v>18</v>
      </c>
      <c r="D819" s="15">
        <v>45664</v>
      </c>
      <c r="E819" s="15">
        <v>45711</v>
      </c>
      <c r="H819">
        <v>5.9</v>
      </c>
      <c r="K819" t="s">
        <v>190</v>
      </c>
      <c r="L819" t="s">
        <v>155</v>
      </c>
      <c r="M819" s="1">
        <v>0.95763888888888893</v>
      </c>
      <c r="N819" t="s">
        <v>23</v>
      </c>
      <c r="O819" s="1">
        <v>0.96458333333333335</v>
      </c>
      <c r="P819" t="s">
        <v>279</v>
      </c>
      <c r="Q819">
        <v>7210</v>
      </c>
      <c r="S819" t="s">
        <v>263</v>
      </c>
    </row>
    <row r="820" spans="1:19" x14ac:dyDescent="0.2">
      <c r="A820" t="s">
        <v>20</v>
      </c>
      <c r="B820" t="s">
        <v>200</v>
      </c>
      <c r="C820" t="s">
        <v>18</v>
      </c>
      <c r="D820" s="15">
        <v>45664</v>
      </c>
      <c r="E820" s="15">
        <v>45711</v>
      </c>
      <c r="H820">
        <v>2.4</v>
      </c>
      <c r="K820" t="s">
        <v>201</v>
      </c>
      <c r="L820" t="s">
        <v>23</v>
      </c>
      <c r="M820" s="1">
        <v>0.3923611111111111</v>
      </c>
      <c r="N820" t="s">
        <v>83</v>
      </c>
      <c r="O820" s="1">
        <v>0.39930555555555558</v>
      </c>
      <c r="P820" t="s">
        <v>280</v>
      </c>
      <c r="Q820">
        <v>7104</v>
      </c>
      <c r="S820" t="s">
        <v>259</v>
      </c>
    </row>
    <row r="821" spans="1:19" x14ac:dyDescent="0.2">
      <c r="A821" t="s">
        <v>20</v>
      </c>
      <c r="B821" t="s">
        <v>200</v>
      </c>
      <c r="C821" t="s">
        <v>18</v>
      </c>
      <c r="D821" s="15">
        <v>45664</v>
      </c>
      <c r="E821" s="15">
        <v>45711</v>
      </c>
      <c r="G821" t="s">
        <v>119</v>
      </c>
      <c r="H821">
        <v>15.025</v>
      </c>
      <c r="I821">
        <v>12</v>
      </c>
      <c r="J821">
        <v>2</v>
      </c>
      <c r="K821" t="s">
        <v>201</v>
      </c>
      <c r="L821" t="s">
        <v>83</v>
      </c>
      <c r="M821" s="1">
        <v>0.39930555555555558</v>
      </c>
      <c r="N821" t="s">
        <v>141</v>
      </c>
      <c r="O821" s="1">
        <v>0.42499999999999999</v>
      </c>
      <c r="P821" t="s">
        <v>280</v>
      </c>
      <c r="Q821">
        <v>7104</v>
      </c>
      <c r="R821">
        <v>12</v>
      </c>
      <c r="S821" t="s">
        <v>274</v>
      </c>
    </row>
    <row r="822" spans="1:19" x14ac:dyDescent="0.2">
      <c r="A822" t="s">
        <v>20</v>
      </c>
      <c r="B822" t="s">
        <v>200</v>
      </c>
      <c r="C822" t="s">
        <v>18</v>
      </c>
      <c r="D822" s="15">
        <v>45664</v>
      </c>
      <c r="E822" s="15">
        <v>45711</v>
      </c>
      <c r="G822" t="s">
        <v>119</v>
      </c>
      <c r="H822">
        <v>15.15</v>
      </c>
      <c r="I822">
        <v>12</v>
      </c>
      <c r="J822">
        <v>1</v>
      </c>
      <c r="K822" t="s">
        <v>201</v>
      </c>
      <c r="L822" t="s">
        <v>141</v>
      </c>
      <c r="M822" s="1">
        <v>0.43055555555555558</v>
      </c>
      <c r="N822" t="s">
        <v>83</v>
      </c>
      <c r="O822" s="1">
        <v>0.45833333333333331</v>
      </c>
      <c r="P822" t="s">
        <v>280</v>
      </c>
      <c r="Q822">
        <v>7104</v>
      </c>
      <c r="R822">
        <v>12</v>
      </c>
      <c r="S822" t="s">
        <v>274</v>
      </c>
    </row>
    <row r="823" spans="1:19" x14ac:dyDescent="0.2">
      <c r="A823" t="s">
        <v>20</v>
      </c>
      <c r="B823" t="s">
        <v>200</v>
      </c>
      <c r="C823" t="s">
        <v>18</v>
      </c>
      <c r="D823" s="15">
        <v>45664</v>
      </c>
      <c r="E823" s="15">
        <v>45711</v>
      </c>
      <c r="G823" t="s">
        <v>119</v>
      </c>
      <c r="H823">
        <v>15.025</v>
      </c>
      <c r="I823">
        <v>12</v>
      </c>
      <c r="J823">
        <v>2</v>
      </c>
      <c r="K823" t="s">
        <v>201</v>
      </c>
      <c r="L823" t="s">
        <v>83</v>
      </c>
      <c r="M823" s="1">
        <v>0.46180555555555558</v>
      </c>
      <c r="N823" t="s">
        <v>141</v>
      </c>
      <c r="O823" s="1">
        <v>0.48749999999999999</v>
      </c>
      <c r="P823" t="s">
        <v>280</v>
      </c>
      <c r="Q823">
        <v>7104</v>
      </c>
      <c r="R823">
        <v>12</v>
      </c>
      <c r="S823" t="s">
        <v>274</v>
      </c>
    </row>
    <row r="824" spans="1:19" x14ac:dyDescent="0.2">
      <c r="A824" t="s">
        <v>20</v>
      </c>
      <c r="B824" t="s">
        <v>200</v>
      </c>
      <c r="C824" t="s">
        <v>18</v>
      </c>
      <c r="D824" s="15">
        <v>45664</v>
      </c>
      <c r="E824" s="15">
        <v>45711</v>
      </c>
      <c r="G824" t="s">
        <v>119</v>
      </c>
      <c r="H824">
        <v>15.15</v>
      </c>
      <c r="I824">
        <v>12</v>
      </c>
      <c r="J824">
        <v>1</v>
      </c>
      <c r="K824" t="s">
        <v>201</v>
      </c>
      <c r="L824" t="s">
        <v>141</v>
      </c>
      <c r="M824" s="1">
        <v>0.49305555555555558</v>
      </c>
      <c r="N824" t="s">
        <v>83</v>
      </c>
      <c r="O824" s="1">
        <v>0.52083333333333337</v>
      </c>
      <c r="P824" t="s">
        <v>280</v>
      </c>
      <c r="Q824">
        <v>7104</v>
      </c>
      <c r="R824">
        <v>12</v>
      </c>
      <c r="S824" t="s">
        <v>274</v>
      </c>
    </row>
    <row r="825" spans="1:19" x14ac:dyDescent="0.2">
      <c r="A825" t="s">
        <v>20</v>
      </c>
      <c r="B825" t="s">
        <v>200</v>
      </c>
      <c r="C825" t="s">
        <v>18</v>
      </c>
      <c r="D825" s="15">
        <v>45664</v>
      </c>
      <c r="E825" s="15">
        <v>45711</v>
      </c>
      <c r="H825">
        <v>2.4</v>
      </c>
      <c r="K825" t="s">
        <v>201</v>
      </c>
      <c r="L825" t="s">
        <v>83</v>
      </c>
      <c r="M825" s="1">
        <v>0.52083333333333337</v>
      </c>
      <c r="N825" t="s">
        <v>23</v>
      </c>
      <c r="O825" s="1">
        <v>0.52430555555555558</v>
      </c>
      <c r="P825" t="s">
        <v>280</v>
      </c>
      <c r="Q825">
        <v>7104</v>
      </c>
      <c r="S825" t="s">
        <v>274</v>
      </c>
    </row>
    <row r="826" spans="1:19" x14ac:dyDescent="0.2">
      <c r="A826" t="s">
        <v>20</v>
      </c>
      <c r="B826" t="s">
        <v>200</v>
      </c>
      <c r="C826" t="s">
        <v>18</v>
      </c>
      <c r="D826" s="15">
        <v>45664</v>
      </c>
      <c r="E826" s="15">
        <v>45711</v>
      </c>
      <c r="H826">
        <v>4.7</v>
      </c>
      <c r="K826" t="s">
        <v>201</v>
      </c>
      <c r="L826" t="s">
        <v>23</v>
      </c>
      <c r="M826" s="1">
        <v>0.56597222222222221</v>
      </c>
      <c r="N826" t="s">
        <v>130</v>
      </c>
      <c r="O826" s="1">
        <v>0.57291666666666663</v>
      </c>
      <c r="P826" t="s">
        <v>280</v>
      </c>
      <c r="Q826">
        <v>7127</v>
      </c>
      <c r="S826" t="s">
        <v>274</v>
      </c>
    </row>
    <row r="827" spans="1:19" x14ac:dyDescent="0.2">
      <c r="A827" t="s">
        <v>20</v>
      </c>
      <c r="B827" t="s">
        <v>200</v>
      </c>
      <c r="C827" t="s">
        <v>18</v>
      </c>
      <c r="D827" s="15">
        <v>45664</v>
      </c>
      <c r="E827" s="15">
        <v>45711</v>
      </c>
      <c r="G827" t="s">
        <v>129</v>
      </c>
      <c r="H827">
        <v>24.946999999999999</v>
      </c>
      <c r="I827">
        <v>21</v>
      </c>
      <c r="J827">
        <v>2</v>
      </c>
      <c r="K827" t="s">
        <v>201</v>
      </c>
      <c r="L827" t="s">
        <v>130</v>
      </c>
      <c r="M827" s="1">
        <v>0.57291666666666663</v>
      </c>
      <c r="N827" t="s">
        <v>128</v>
      </c>
      <c r="O827" s="1">
        <v>0.60416666666666663</v>
      </c>
      <c r="P827" t="s">
        <v>280</v>
      </c>
      <c r="Q827">
        <v>7127</v>
      </c>
      <c r="R827">
        <v>12</v>
      </c>
      <c r="S827" t="s">
        <v>274</v>
      </c>
    </row>
    <row r="828" spans="1:19" x14ac:dyDescent="0.2">
      <c r="A828" t="s">
        <v>20</v>
      </c>
      <c r="B828" t="s">
        <v>200</v>
      </c>
      <c r="C828" t="s">
        <v>18</v>
      </c>
      <c r="D828" s="15">
        <v>45664</v>
      </c>
      <c r="E828" s="15">
        <v>45711</v>
      </c>
      <c r="G828" t="s">
        <v>129</v>
      </c>
      <c r="H828">
        <v>24.242999999999999</v>
      </c>
      <c r="I828">
        <v>21</v>
      </c>
      <c r="J828">
        <v>1</v>
      </c>
      <c r="K828" t="s">
        <v>201</v>
      </c>
      <c r="L828" t="s">
        <v>128</v>
      </c>
      <c r="M828" s="1">
        <v>0.60416666666666663</v>
      </c>
      <c r="N828" t="s">
        <v>130</v>
      </c>
      <c r="O828" s="1">
        <v>0.63194444444444442</v>
      </c>
      <c r="P828" t="s">
        <v>280</v>
      </c>
      <c r="Q828">
        <v>7127</v>
      </c>
      <c r="R828">
        <v>12</v>
      </c>
      <c r="S828" t="s">
        <v>274</v>
      </c>
    </row>
    <row r="829" spans="1:19" x14ac:dyDescent="0.2">
      <c r="A829" t="s">
        <v>20</v>
      </c>
      <c r="B829" t="s">
        <v>200</v>
      </c>
      <c r="C829" t="s">
        <v>18</v>
      </c>
      <c r="D829" s="15">
        <v>45664</v>
      </c>
      <c r="E829" s="15">
        <v>45711</v>
      </c>
      <c r="H829">
        <v>0.3</v>
      </c>
      <c r="K829" t="s">
        <v>201</v>
      </c>
      <c r="L829" t="s">
        <v>130</v>
      </c>
      <c r="M829" s="1">
        <v>0.63194444444444442</v>
      </c>
      <c r="N829" t="s">
        <v>35</v>
      </c>
      <c r="O829" s="1">
        <v>0.6333333333333333</v>
      </c>
      <c r="P829" t="s">
        <v>280</v>
      </c>
      <c r="Q829">
        <v>7127</v>
      </c>
      <c r="S829" t="s">
        <v>274</v>
      </c>
    </row>
    <row r="830" spans="1:19" x14ac:dyDescent="0.2">
      <c r="A830" t="s">
        <v>20</v>
      </c>
      <c r="B830" t="s">
        <v>200</v>
      </c>
      <c r="C830" t="s">
        <v>18</v>
      </c>
      <c r="D830" s="15">
        <v>45664</v>
      </c>
      <c r="E830" s="15">
        <v>45711</v>
      </c>
      <c r="H830">
        <v>0.3</v>
      </c>
      <c r="K830" t="s">
        <v>201</v>
      </c>
      <c r="L830" t="s">
        <v>35</v>
      </c>
      <c r="M830" s="1">
        <v>0.65486111111111112</v>
      </c>
      <c r="N830" t="s">
        <v>130</v>
      </c>
      <c r="O830" s="1">
        <v>0.65625</v>
      </c>
      <c r="P830" t="s">
        <v>280</v>
      </c>
      <c r="Q830">
        <v>7117</v>
      </c>
      <c r="S830" t="s">
        <v>274</v>
      </c>
    </row>
    <row r="831" spans="1:19" x14ac:dyDescent="0.2">
      <c r="A831" t="s">
        <v>20</v>
      </c>
      <c r="B831" t="s">
        <v>200</v>
      </c>
      <c r="C831" t="s">
        <v>18</v>
      </c>
      <c r="D831" s="15">
        <v>45664</v>
      </c>
      <c r="E831" s="15">
        <v>45711</v>
      </c>
      <c r="G831" t="s">
        <v>129</v>
      </c>
      <c r="H831">
        <v>24.946999999999999</v>
      </c>
      <c r="I831">
        <v>21</v>
      </c>
      <c r="J831">
        <v>2</v>
      </c>
      <c r="K831" t="s">
        <v>201</v>
      </c>
      <c r="L831" t="s">
        <v>130</v>
      </c>
      <c r="M831" s="1">
        <v>0.65625</v>
      </c>
      <c r="N831" t="s">
        <v>128</v>
      </c>
      <c r="O831" s="1">
        <v>0.6875</v>
      </c>
      <c r="P831" t="s">
        <v>280</v>
      </c>
      <c r="Q831">
        <v>7117</v>
      </c>
      <c r="R831">
        <v>12</v>
      </c>
      <c r="S831" t="s">
        <v>274</v>
      </c>
    </row>
    <row r="832" spans="1:19" x14ac:dyDescent="0.2">
      <c r="A832" t="s">
        <v>20</v>
      </c>
      <c r="B832" t="s">
        <v>200</v>
      </c>
      <c r="C832" t="s">
        <v>18</v>
      </c>
      <c r="D832" s="15">
        <v>45664</v>
      </c>
      <c r="E832" s="15">
        <v>45711</v>
      </c>
      <c r="G832" t="s">
        <v>129</v>
      </c>
      <c r="H832">
        <v>24.242999999999999</v>
      </c>
      <c r="I832">
        <v>21</v>
      </c>
      <c r="J832">
        <v>1</v>
      </c>
      <c r="K832" t="s">
        <v>201</v>
      </c>
      <c r="L832" t="s">
        <v>128</v>
      </c>
      <c r="M832" s="1">
        <v>0.6875</v>
      </c>
      <c r="N832" t="s">
        <v>130</v>
      </c>
      <c r="O832" s="1">
        <v>0.71597222222222223</v>
      </c>
      <c r="P832" t="s">
        <v>280</v>
      </c>
      <c r="Q832">
        <v>7117</v>
      </c>
      <c r="R832">
        <v>12</v>
      </c>
      <c r="S832" t="s">
        <v>274</v>
      </c>
    </row>
    <row r="833" spans="1:19" x14ac:dyDescent="0.2">
      <c r="A833" t="s">
        <v>20</v>
      </c>
      <c r="B833" t="s">
        <v>200</v>
      </c>
      <c r="C833" t="s">
        <v>18</v>
      </c>
      <c r="D833" s="15">
        <v>45664</v>
      </c>
      <c r="E833" s="15">
        <v>45711</v>
      </c>
      <c r="H833">
        <v>4.7</v>
      </c>
      <c r="K833" t="s">
        <v>201</v>
      </c>
      <c r="L833" t="s">
        <v>130</v>
      </c>
      <c r="M833" s="1">
        <v>0.71597222222222223</v>
      </c>
      <c r="N833" t="s">
        <v>23</v>
      </c>
      <c r="O833" s="1">
        <v>0.72291666666666665</v>
      </c>
      <c r="P833" t="s">
        <v>280</v>
      </c>
      <c r="Q833">
        <v>7117</v>
      </c>
      <c r="S833" t="s">
        <v>274</v>
      </c>
    </row>
    <row r="834" spans="1:19" x14ac:dyDescent="0.2">
      <c r="A834" t="s">
        <v>20</v>
      </c>
      <c r="B834" t="s">
        <v>200</v>
      </c>
      <c r="C834" t="s">
        <v>18</v>
      </c>
      <c r="D834" s="15">
        <v>45664</v>
      </c>
      <c r="E834" s="15">
        <v>45711</v>
      </c>
      <c r="H834">
        <v>4.7</v>
      </c>
      <c r="K834" t="s">
        <v>201</v>
      </c>
      <c r="L834" t="s">
        <v>23</v>
      </c>
      <c r="M834" s="1">
        <v>0.73263888888888884</v>
      </c>
      <c r="N834" t="s">
        <v>130</v>
      </c>
      <c r="O834" s="1">
        <v>0.73958333333333337</v>
      </c>
      <c r="P834" t="s">
        <v>280</v>
      </c>
      <c r="Q834">
        <v>7231</v>
      </c>
      <c r="S834" t="s">
        <v>274</v>
      </c>
    </row>
    <row r="835" spans="1:19" x14ac:dyDescent="0.2">
      <c r="A835" t="s">
        <v>20</v>
      </c>
      <c r="B835" t="s">
        <v>200</v>
      </c>
      <c r="C835" t="s">
        <v>18</v>
      </c>
      <c r="D835" s="15">
        <v>45664</v>
      </c>
      <c r="E835" s="15">
        <v>45711</v>
      </c>
      <c r="G835" t="s">
        <v>129</v>
      </c>
      <c r="H835">
        <v>24.946999999999999</v>
      </c>
      <c r="I835">
        <v>21</v>
      </c>
      <c r="J835">
        <v>2</v>
      </c>
      <c r="K835" t="s">
        <v>201</v>
      </c>
      <c r="L835" t="s">
        <v>130</v>
      </c>
      <c r="M835" s="1">
        <v>0.73958333333333337</v>
      </c>
      <c r="N835" t="s">
        <v>128</v>
      </c>
      <c r="O835" s="1">
        <v>0.77083333333333337</v>
      </c>
      <c r="P835" t="s">
        <v>280</v>
      </c>
      <c r="Q835">
        <v>7231</v>
      </c>
      <c r="R835">
        <v>12</v>
      </c>
      <c r="S835" t="s">
        <v>274</v>
      </c>
    </row>
    <row r="836" spans="1:19" x14ac:dyDescent="0.2">
      <c r="A836" t="s">
        <v>20</v>
      </c>
      <c r="B836" t="s">
        <v>200</v>
      </c>
      <c r="C836" t="s">
        <v>18</v>
      </c>
      <c r="D836" s="15">
        <v>45664</v>
      </c>
      <c r="E836" s="15">
        <v>45711</v>
      </c>
      <c r="G836" t="s">
        <v>129</v>
      </c>
      <c r="H836">
        <v>24.242999999999999</v>
      </c>
      <c r="I836">
        <v>21</v>
      </c>
      <c r="J836">
        <v>1</v>
      </c>
      <c r="K836" t="s">
        <v>201</v>
      </c>
      <c r="L836" t="s">
        <v>128</v>
      </c>
      <c r="M836" s="1">
        <v>0.77083333333333337</v>
      </c>
      <c r="N836" t="s">
        <v>130</v>
      </c>
      <c r="O836" s="1">
        <v>0.7993055555555556</v>
      </c>
      <c r="P836" t="s">
        <v>280</v>
      </c>
      <c r="Q836">
        <v>7231</v>
      </c>
      <c r="R836">
        <v>12</v>
      </c>
      <c r="S836" t="s">
        <v>274</v>
      </c>
    </row>
    <row r="837" spans="1:19" x14ac:dyDescent="0.2">
      <c r="A837" t="s">
        <v>20</v>
      </c>
      <c r="B837" t="s">
        <v>200</v>
      </c>
      <c r="C837" t="s">
        <v>18</v>
      </c>
      <c r="D837" s="15">
        <v>45664</v>
      </c>
      <c r="E837" s="15">
        <v>45711</v>
      </c>
      <c r="H837">
        <v>4.7</v>
      </c>
      <c r="K837" t="s">
        <v>201</v>
      </c>
      <c r="L837" t="s">
        <v>130</v>
      </c>
      <c r="M837" s="1">
        <v>0.7993055555555556</v>
      </c>
      <c r="N837" t="s">
        <v>23</v>
      </c>
      <c r="O837" s="1">
        <v>0.80625000000000002</v>
      </c>
      <c r="P837" t="s">
        <v>280</v>
      </c>
      <c r="Q837">
        <v>7231</v>
      </c>
      <c r="S837" t="s">
        <v>259</v>
      </c>
    </row>
    <row r="838" spans="1:19" x14ac:dyDescent="0.2">
      <c r="A838" t="s">
        <v>20</v>
      </c>
      <c r="B838" t="s">
        <v>202</v>
      </c>
      <c r="C838" t="s">
        <v>18</v>
      </c>
      <c r="D838" s="15">
        <v>45664</v>
      </c>
      <c r="E838" s="15">
        <v>45711</v>
      </c>
      <c r="H838">
        <v>7.6</v>
      </c>
      <c r="K838" t="s">
        <v>201</v>
      </c>
      <c r="L838" t="s">
        <v>23</v>
      </c>
      <c r="M838" s="1">
        <v>0.57291666666666663</v>
      </c>
      <c r="N838" t="s">
        <v>120</v>
      </c>
      <c r="O838" s="1">
        <v>0.58333333333333337</v>
      </c>
      <c r="P838" t="s">
        <v>280</v>
      </c>
      <c r="Q838">
        <v>7211</v>
      </c>
      <c r="S838" t="s">
        <v>260</v>
      </c>
    </row>
    <row r="839" spans="1:19" x14ac:dyDescent="0.2">
      <c r="A839" t="s">
        <v>20</v>
      </c>
      <c r="B839" t="s">
        <v>202</v>
      </c>
      <c r="C839" t="s">
        <v>18</v>
      </c>
      <c r="D839" s="15">
        <v>45664</v>
      </c>
      <c r="E839" s="15">
        <v>45711</v>
      </c>
      <c r="G839" t="s">
        <v>119</v>
      </c>
      <c r="H839">
        <v>27.314</v>
      </c>
      <c r="I839">
        <v>22</v>
      </c>
      <c r="J839">
        <v>2</v>
      </c>
      <c r="K839" t="s">
        <v>201</v>
      </c>
      <c r="L839" t="s">
        <v>120</v>
      </c>
      <c r="M839" s="1">
        <v>0.58333333333333337</v>
      </c>
      <c r="N839" t="s">
        <v>118</v>
      </c>
      <c r="O839" s="1">
        <v>0.61875000000000002</v>
      </c>
      <c r="P839" t="s">
        <v>280</v>
      </c>
      <c r="Q839">
        <v>7211</v>
      </c>
      <c r="R839">
        <v>12</v>
      </c>
      <c r="S839" t="s">
        <v>274</v>
      </c>
    </row>
    <row r="840" spans="1:19" x14ac:dyDescent="0.2">
      <c r="A840" t="s">
        <v>20</v>
      </c>
      <c r="B840" t="s">
        <v>202</v>
      </c>
      <c r="C840" t="s">
        <v>18</v>
      </c>
      <c r="D840" s="15">
        <v>45664</v>
      </c>
      <c r="E840" s="15">
        <v>45711</v>
      </c>
      <c r="G840" t="s">
        <v>119</v>
      </c>
      <c r="H840">
        <v>27.443000000000001</v>
      </c>
      <c r="I840">
        <v>22</v>
      </c>
      <c r="J840">
        <v>1</v>
      </c>
      <c r="K840" t="s">
        <v>201</v>
      </c>
      <c r="L840" t="s">
        <v>118</v>
      </c>
      <c r="M840" s="1">
        <v>0.625</v>
      </c>
      <c r="N840" t="s">
        <v>120</v>
      </c>
      <c r="O840" s="1">
        <v>0.66111111111111109</v>
      </c>
      <c r="P840" t="s">
        <v>280</v>
      </c>
      <c r="Q840">
        <v>7211</v>
      </c>
      <c r="R840">
        <v>12</v>
      </c>
      <c r="S840" t="s">
        <v>274</v>
      </c>
    </row>
    <row r="841" spans="1:19" x14ac:dyDescent="0.2">
      <c r="A841" t="s">
        <v>20</v>
      </c>
      <c r="B841" t="s">
        <v>202</v>
      </c>
      <c r="C841" t="s">
        <v>18</v>
      </c>
      <c r="D841" s="15">
        <v>45664</v>
      </c>
      <c r="E841" s="15">
        <v>45711</v>
      </c>
      <c r="G841" t="s">
        <v>119</v>
      </c>
      <c r="H841">
        <v>27.314</v>
      </c>
      <c r="I841">
        <v>22</v>
      </c>
      <c r="J841">
        <v>2</v>
      </c>
      <c r="K841" t="s">
        <v>201</v>
      </c>
      <c r="L841" t="s">
        <v>120</v>
      </c>
      <c r="M841" s="1">
        <v>0.66666666666666663</v>
      </c>
      <c r="N841" t="s">
        <v>118</v>
      </c>
      <c r="O841" s="1">
        <v>0.70208333333333328</v>
      </c>
      <c r="P841" t="s">
        <v>280</v>
      </c>
      <c r="Q841">
        <v>7211</v>
      </c>
      <c r="R841">
        <v>12</v>
      </c>
      <c r="S841" t="s">
        <v>274</v>
      </c>
    </row>
    <row r="842" spans="1:19" x14ac:dyDescent="0.2">
      <c r="A842" t="s">
        <v>20</v>
      </c>
      <c r="B842" t="s">
        <v>202</v>
      </c>
      <c r="C842" t="s">
        <v>18</v>
      </c>
      <c r="D842" s="15">
        <v>45664</v>
      </c>
      <c r="E842" s="15">
        <v>45711</v>
      </c>
      <c r="G842" t="s">
        <v>119</v>
      </c>
      <c r="H842">
        <v>27.443000000000001</v>
      </c>
      <c r="I842">
        <v>22</v>
      </c>
      <c r="J842">
        <v>1</v>
      </c>
      <c r="K842" t="s">
        <v>201</v>
      </c>
      <c r="L842" t="s">
        <v>118</v>
      </c>
      <c r="M842" s="1">
        <v>0.70833333333333337</v>
      </c>
      <c r="N842" t="s">
        <v>120</v>
      </c>
      <c r="O842" s="1">
        <v>0.74444444444444446</v>
      </c>
      <c r="P842" t="s">
        <v>280</v>
      </c>
      <c r="Q842" t="s">
        <v>203</v>
      </c>
      <c r="R842">
        <v>12</v>
      </c>
      <c r="S842" t="s">
        <v>274</v>
      </c>
    </row>
    <row r="843" spans="1:19" x14ac:dyDescent="0.2">
      <c r="A843" t="s">
        <v>20</v>
      </c>
      <c r="B843" t="s">
        <v>202</v>
      </c>
      <c r="C843" t="s">
        <v>18</v>
      </c>
      <c r="D843" s="15">
        <v>45664</v>
      </c>
      <c r="E843" s="15">
        <v>45711</v>
      </c>
      <c r="G843" t="s">
        <v>119</v>
      </c>
      <c r="H843">
        <v>27.314</v>
      </c>
      <c r="I843">
        <v>22</v>
      </c>
      <c r="J843">
        <v>2</v>
      </c>
      <c r="K843" t="s">
        <v>201</v>
      </c>
      <c r="L843" t="s">
        <v>120</v>
      </c>
      <c r="M843" s="1">
        <v>0.75</v>
      </c>
      <c r="N843" t="s">
        <v>118</v>
      </c>
      <c r="O843" s="1">
        <v>0.78541666666666665</v>
      </c>
      <c r="P843" t="s">
        <v>280</v>
      </c>
      <c r="Q843">
        <v>7230</v>
      </c>
      <c r="R843">
        <v>12</v>
      </c>
      <c r="S843" t="s">
        <v>274</v>
      </c>
    </row>
    <row r="844" spans="1:19" x14ac:dyDescent="0.2">
      <c r="A844" t="s">
        <v>20</v>
      </c>
      <c r="B844" t="s">
        <v>202</v>
      </c>
      <c r="C844" t="s">
        <v>18</v>
      </c>
      <c r="D844" s="15">
        <v>45664</v>
      </c>
      <c r="E844" s="15">
        <v>45711</v>
      </c>
      <c r="G844" t="s">
        <v>119</v>
      </c>
      <c r="H844">
        <v>27.443000000000001</v>
      </c>
      <c r="I844">
        <v>22</v>
      </c>
      <c r="J844">
        <v>1</v>
      </c>
      <c r="K844" t="s">
        <v>201</v>
      </c>
      <c r="L844" t="s">
        <v>118</v>
      </c>
      <c r="M844" s="1">
        <v>0.79166666666666663</v>
      </c>
      <c r="N844" t="s">
        <v>120</v>
      </c>
      <c r="O844" s="1">
        <v>0.82777777777777772</v>
      </c>
      <c r="P844" t="s">
        <v>280</v>
      </c>
      <c r="Q844">
        <v>7230</v>
      </c>
      <c r="R844">
        <v>12</v>
      </c>
      <c r="S844" t="s">
        <v>274</v>
      </c>
    </row>
    <row r="845" spans="1:19" x14ac:dyDescent="0.2">
      <c r="A845" t="s">
        <v>20</v>
      </c>
      <c r="B845" t="s">
        <v>202</v>
      </c>
      <c r="C845" t="s">
        <v>18</v>
      </c>
      <c r="D845" s="15">
        <v>45664</v>
      </c>
      <c r="E845" s="15">
        <v>45711</v>
      </c>
      <c r="H845">
        <v>7.6</v>
      </c>
      <c r="K845" t="s">
        <v>201</v>
      </c>
      <c r="L845" t="s">
        <v>120</v>
      </c>
      <c r="M845" s="1">
        <v>0.82777777777777772</v>
      </c>
      <c r="N845" t="s">
        <v>23</v>
      </c>
      <c r="O845" s="1">
        <v>0.83819444444444446</v>
      </c>
      <c r="P845" t="s">
        <v>280</v>
      </c>
      <c r="Q845">
        <v>7230</v>
      </c>
      <c r="S845" t="s">
        <v>260</v>
      </c>
    </row>
    <row r="846" spans="1:19" x14ac:dyDescent="0.2">
      <c r="A846" t="s">
        <v>20</v>
      </c>
      <c r="B846" t="s">
        <v>204</v>
      </c>
      <c r="C846" t="s">
        <v>18</v>
      </c>
      <c r="D846" s="15">
        <v>45664</v>
      </c>
      <c r="E846" s="15">
        <v>45711</v>
      </c>
      <c r="H846">
        <v>5.9</v>
      </c>
      <c r="K846" t="s">
        <v>201</v>
      </c>
      <c r="L846" t="s">
        <v>23</v>
      </c>
      <c r="M846" s="1">
        <v>0.60416666666666663</v>
      </c>
      <c r="N846" t="s">
        <v>104</v>
      </c>
      <c r="O846" s="1">
        <v>0.61111111111111116</v>
      </c>
      <c r="P846" t="s">
        <v>280</v>
      </c>
      <c r="Q846">
        <v>7213</v>
      </c>
      <c r="S846" t="s">
        <v>261</v>
      </c>
    </row>
    <row r="847" spans="1:19" x14ac:dyDescent="0.2">
      <c r="A847" t="s">
        <v>20</v>
      </c>
      <c r="B847" t="s">
        <v>204</v>
      </c>
      <c r="C847" t="s">
        <v>18</v>
      </c>
      <c r="D847" s="15">
        <v>45664</v>
      </c>
      <c r="E847" s="15">
        <v>45711</v>
      </c>
      <c r="G847" t="s">
        <v>119</v>
      </c>
      <c r="H847">
        <v>12.888999999999999</v>
      </c>
      <c r="I847">
        <v>15</v>
      </c>
      <c r="J847">
        <v>2</v>
      </c>
      <c r="K847" t="s">
        <v>201</v>
      </c>
      <c r="L847" t="s">
        <v>104</v>
      </c>
      <c r="M847" s="1">
        <v>0.61111111111111116</v>
      </c>
      <c r="N847" t="s">
        <v>138</v>
      </c>
      <c r="O847" s="1">
        <v>0.62916666666666665</v>
      </c>
      <c r="P847" t="s">
        <v>280</v>
      </c>
      <c r="Q847">
        <v>7213</v>
      </c>
      <c r="R847">
        <v>12</v>
      </c>
      <c r="S847" t="s">
        <v>274</v>
      </c>
    </row>
    <row r="848" spans="1:19" x14ac:dyDescent="0.2">
      <c r="A848" t="s">
        <v>20</v>
      </c>
      <c r="B848" t="s">
        <v>204</v>
      </c>
      <c r="C848" t="s">
        <v>18</v>
      </c>
      <c r="D848" s="15">
        <v>45664</v>
      </c>
      <c r="E848" s="15">
        <v>45711</v>
      </c>
      <c r="G848" t="s">
        <v>119</v>
      </c>
      <c r="H848">
        <v>10.826000000000001</v>
      </c>
      <c r="I848">
        <v>15</v>
      </c>
      <c r="J848">
        <v>1</v>
      </c>
      <c r="K848" t="s">
        <v>201</v>
      </c>
      <c r="L848" t="s">
        <v>138</v>
      </c>
      <c r="M848" s="1">
        <v>0.63194444444444442</v>
      </c>
      <c r="N848" t="s">
        <v>19</v>
      </c>
      <c r="O848" s="1">
        <v>0.64930555555555558</v>
      </c>
      <c r="P848" t="s">
        <v>280</v>
      </c>
      <c r="Q848">
        <v>7213</v>
      </c>
      <c r="R848">
        <v>12</v>
      </c>
      <c r="S848" t="s">
        <v>274</v>
      </c>
    </row>
    <row r="849" spans="1:19" x14ac:dyDescent="0.2">
      <c r="A849" t="s">
        <v>20</v>
      </c>
      <c r="B849" t="s">
        <v>204</v>
      </c>
      <c r="C849" t="s">
        <v>18</v>
      </c>
      <c r="D849" s="15">
        <v>45664</v>
      </c>
      <c r="E849" s="15">
        <v>45711</v>
      </c>
      <c r="G849" t="s">
        <v>119</v>
      </c>
      <c r="H849">
        <v>9.923</v>
      </c>
      <c r="I849">
        <v>3</v>
      </c>
      <c r="J849">
        <v>2</v>
      </c>
      <c r="K849" t="s">
        <v>201</v>
      </c>
      <c r="L849" t="s">
        <v>154</v>
      </c>
      <c r="M849" s="1">
        <v>0.65625</v>
      </c>
      <c r="N849" t="s">
        <v>121</v>
      </c>
      <c r="O849" s="1">
        <v>0.67361111111111116</v>
      </c>
      <c r="P849" t="s">
        <v>280</v>
      </c>
      <c r="Q849">
        <v>7213</v>
      </c>
      <c r="R849">
        <v>12</v>
      </c>
      <c r="S849" t="s">
        <v>274</v>
      </c>
    </row>
    <row r="850" spans="1:19" x14ac:dyDescent="0.2">
      <c r="A850" t="s">
        <v>20</v>
      </c>
      <c r="B850" t="s">
        <v>204</v>
      </c>
      <c r="C850" t="s">
        <v>18</v>
      </c>
      <c r="D850" s="15">
        <v>45664</v>
      </c>
      <c r="E850" s="15">
        <v>45711</v>
      </c>
      <c r="G850" t="s">
        <v>119</v>
      </c>
      <c r="H850">
        <v>9.8849999999999998</v>
      </c>
      <c r="I850">
        <v>3</v>
      </c>
      <c r="J850">
        <v>1</v>
      </c>
      <c r="K850" t="s">
        <v>201</v>
      </c>
      <c r="L850" t="s">
        <v>121</v>
      </c>
      <c r="M850" s="1">
        <v>0.67361111111111116</v>
      </c>
      <c r="N850" t="s">
        <v>155</v>
      </c>
      <c r="O850" s="1">
        <v>0.69166666666666665</v>
      </c>
      <c r="P850" t="s">
        <v>280</v>
      </c>
      <c r="Q850">
        <v>7213</v>
      </c>
      <c r="R850">
        <v>12</v>
      </c>
      <c r="S850" t="s">
        <v>274</v>
      </c>
    </row>
    <row r="851" spans="1:19" x14ac:dyDescent="0.2">
      <c r="A851" t="s">
        <v>20</v>
      </c>
      <c r="B851" t="s">
        <v>204</v>
      </c>
      <c r="C851" t="s">
        <v>18</v>
      </c>
      <c r="D851" s="15">
        <v>45664</v>
      </c>
      <c r="E851" s="15">
        <v>45711</v>
      </c>
      <c r="G851" t="s">
        <v>119</v>
      </c>
      <c r="H851">
        <v>12.888999999999999</v>
      </c>
      <c r="I851">
        <v>15</v>
      </c>
      <c r="J851">
        <v>2</v>
      </c>
      <c r="K851" t="s">
        <v>201</v>
      </c>
      <c r="L851" t="s">
        <v>104</v>
      </c>
      <c r="M851" s="1">
        <v>0.69444444444444442</v>
      </c>
      <c r="N851" t="s">
        <v>138</v>
      </c>
      <c r="O851" s="1">
        <v>0.71250000000000002</v>
      </c>
      <c r="P851" t="s">
        <v>280</v>
      </c>
      <c r="Q851">
        <v>7213</v>
      </c>
      <c r="R851">
        <v>12</v>
      </c>
      <c r="S851" t="s">
        <v>274</v>
      </c>
    </row>
    <row r="852" spans="1:19" x14ac:dyDescent="0.2">
      <c r="A852" t="s">
        <v>20</v>
      </c>
      <c r="B852" t="s">
        <v>204</v>
      </c>
      <c r="C852" t="s">
        <v>18</v>
      </c>
      <c r="D852" s="15">
        <v>45664</v>
      </c>
      <c r="E852" s="15">
        <v>45711</v>
      </c>
      <c r="G852" t="s">
        <v>119</v>
      </c>
      <c r="H852">
        <v>10.826000000000001</v>
      </c>
      <c r="I852">
        <v>15</v>
      </c>
      <c r="J852">
        <v>1</v>
      </c>
      <c r="K852" t="s">
        <v>201</v>
      </c>
      <c r="L852" t="s">
        <v>138</v>
      </c>
      <c r="M852" s="1">
        <v>0.71527777777777779</v>
      </c>
      <c r="N852" t="s">
        <v>19</v>
      </c>
      <c r="O852" s="1">
        <v>0.73263888888888884</v>
      </c>
      <c r="P852" t="s">
        <v>280</v>
      </c>
      <c r="Q852">
        <v>7213</v>
      </c>
      <c r="R852">
        <v>12</v>
      </c>
      <c r="S852" t="s">
        <v>274</v>
      </c>
    </row>
    <row r="853" spans="1:19" x14ac:dyDescent="0.2">
      <c r="A853" t="s">
        <v>20</v>
      </c>
      <c r="B853" t="s">
        <v>204</v>
      </c>
      <c r="C853" t="s">
        <v>18</v>
      </c>
      <c r="D853" s="15">
        <v>45664</v>
      </c>
      <c r="E853" s="15">
        <v>45711</v>
      </c>
      <c r="G853" t="s">
        <v>119</v>
      </c>
      <c r="H853">
        <v>9.923</v>
      </c>
      <c r="I853">
        <v>3</v>
      </c>
      <c r="J853">
        <v>2</v>
      </c>
      <c r="K853" t="s">
        <v>201</v>
      </c>
      <c r="L853" t="s">
        <v>154</v>
      </c>
      <c r="M853" s="1">
        <v>0.73958333333333337</v>
      </c>
      <c r="N853" t="s">
        <v>121</v>
      </c>
      <c r="O853" s="1">
        <v>0.75694444444444442</v>
      </c>
      <c r="P853" t="s">
        <v>280</v>
      </c>
      <c r="Q853">
        <v>7213</v>
      </c>
      <c r="R853">
        <v>12</v>
      </c>
      <c r="S853" t="s">
        <v>274</v>
      </c>
    </row>
    <row r="854" spans="1:19" x14ac:dyDescent="0.2">
      <c r="A854" t="s">
        <v>20</v>
      </c>
      <c r="B854" t="s">
        <v>204</v>
      </c>
      <c r="C854" t="s">
        <v>18</v>
      </c>
      <c r="D854" s="15">
        <v>45664</v>
      </c>
      <c r="E854" s="15">
        <v>45711</v>
      </c>
      <c r="G854" t="s">
        <v>119</v>
      </c>
      <c r="H854">
        <v>9.8849999999999998</v>
      </c>
      <c r="I854">
        <v>3</v>
      </c>
      <c r="J854">
        <v>1</v>
      </c>
      <c r="K854" t="s">
        <v>201</v>
      </c>
      <c r="L854" t="s">
        <v>121</v>
      </c>
      <c r="M854" s="1">
        <v>0.75694444444444442</v>
      </c>
      <c r="N854" t="s">
        <v>155</v>
      </c>
      <c r="O854" s="1">
        <v>0.77500000000000002</v>
      </c>
      <c r="P854" t="s">
        <v>280</v>
      </c>
      <c r="Q854">
        <v>7213</v>
      </c>
      <c r="R854">
        <v>12</v>
      </c>
      <c r="S854" t="s">
        <v>274</v>
      </c>
    </row>
    <row r="855" spans="1:19" x14ac:dyDescent="0.2">
      <c r="A855" t="s">
        <v>20</v>
      </c>
      <c r="B855" t="s">
        <v>204</v>
      </c>
      <c r="C855" t="s">
        <v>18</v>
      </c>
      <c r="D855" s="15">
        <v>45664</v>
      </c>
      <c r="E855" s="15">
        <v>45711</v>
      </c>
      <c r="G855" t="s">
        <v>119</v>
      </c>
      <c r="H855">
        <v>12.888999999999999</v>
      </c>
      <c r="I855">
        <v>15</v>
      </c>
      <c r="J855">
        <v>2</v>
      </c>
      <c r="K855" t="s">
        <v>201</v>
      </c>
      <c r="L855" t="s">
        <v>104</v>
      </c>
      <c r="M855" s="1">
        <v>0.77777777777777779</v>
      </c>
      <c r="N855" t="s">
        <v>138</v>
      </c>
      <c r="O855" s="1">
        <v>0.79583333333333328</v>
      </c>
      <c r="P855" t="s">
        <v>280</v>
      </c>
      <c r="Q855">
        <v>7220</v>
      </c>
      <c r="R855">
        <v>12</v>
      </c>
      <c r="S855" t="s">
        <v>274</v>
      </c>
    </row>
    <row r="856" spans="1:19" x14ac:dyDescent="0.2">
      <c r="A856" t="s">
        <v>20</v>
      </c>
      <c r="B856" t="s">
        <v>204</v>
      </c>
      <c r="C856" t="s">
        <v>18</v>
      </c>
      <c r="D856" s="15">
        <v>45664</v>
      </c>
      <c r="E856" s="15">
        <v>45711</v>
      </c>
      <c r="G856" t="s">
        <v>119</v>
      </c>
      <c r="H856">
        <v>10.826000000000001</v>
      </c>
      <c r="I856">
        <v>15</v>
      </c>
      <c r="J856">
        <v>1</v>
      </c>
      <c r="K856" t="s">
        <v>201</v>
      </c>
      <c r="L856" t="s">
        <v>138</v>
      </c>
      <c r="M856" s="1">
        <v>0.79861111111111116</v>
      </c>
      <c r="N856" t="s">
        <v>19</v>
      </c>
      <c r="O856" s="1">
        <v>0.81597222222222221</v>
      </c>
      <c r="P856" t="s">
        <v>280</v>
      </c>
      <c r="Q856">
        <v>7220</v>
      </c>
      <c r="R856">
        <v>12</v>
      </c>
      <c r="S856" t="s">
        <v>274</v>
      </c>
    </row>
    <row r="857" spans="1:19" x14ac:dyDescent="0.2">
      <c r="A857" t="s">
        <v>20</v>
      </c>
      <c r="B857" t="s">
        <v>204</v>
      </c>
      <c r="C857" t="s">
        <v>18</v>
      </c>
      <c r="D857" s="15">
        <v>45664</v>
      </c>
      <c r="E857" s="15">
        <v>45711</v>
      </c>
      <c r="G857" t="s">
        <v>119</v>
      </c>
      <c r="H857">
        <v>9.923</v>
      </c>
      <c r="I857">
        <v>3</v>
      </c>
      <c r="J857">
        <v>2</v>
      </c>
      <c r="K857" t="s">
        <v>201</v>
      </c>
      <c r="L857" t="s">
        <v>154</v>
      </c>
      <c r="M857" s="1">
        <v>0.82291666666666663</v>
      </c>
      <c r="N857" t="s">
        <v>121</v>
      </c>
      <c r="O857" s="1">
        <v>0.84027777777777779</v>
      </c>
      <c r="P857" t="s">
        <v>280</v>
      </c>
      <c r="Q857">
        <v>7220</v>
      </c>
      <c r="R857">
        <v>12</v>
      </c>
      <c r="S857" t="s">
        <v>274</v>
      </c>
    </row>
    <row r="858" spans="1:19" x14ac:dyDescent="0.2">
      <c r="A858" t="s">
        <v>20</v>
      </c>
      <c r="B858" t="s">
        <v>204</v>
      </c>
      <c r="C858" t="s">
        <v>18</v>
      </c>
      <c r="D858" s="15">
        <v>45664</v>
      </c>
      <c r="E858" s="15">
        <v>45711</v>
      </c>
      <c r="G858" t="s">
        <v>119</v>
      </c>
      <c r="H858">
        <v>9.8849999999999998</v>
      </c>
      <c r="I858">
        <v>3</v>
      </c>
      <c r="J858">
        <v>1</v>
      </c>
      <c r="K858" t="s">
        <v>201</v>
      </c>
      <c r="L858" t="s">
        <v>121</v>
      </c>
      <c r="M858" s="1">
        <v>0.84027777777777779</v>
      </c>
      <c r="N858" t="s">
        <v>155</v>
      </c>
      <c r="O858" s="1">
        <v>0.85833333333333328</v>
      </c>
      <c r="P858" t="s">
        <v>280</v>
      </c>
      <c r="Q858">
        <v>7220</v>
      </c>
      <c r="R858">
        <v>12</v>
      </c>
      <c r="S858" t="s">
        <v>274</v>
      </c>
    </row>
    <row r="859" spans="1:19" x14ac:dyDescent="0.2">
      <c r="A859" t="s">
        <v>20</v>
      </c>
      <c r="B859" t="s">
        <v>204</v>
      </c>
      <c r="C859" t="s">
        <v>18</v>
      </c>
      <c r="D859" s="15">
        <v>45664</v>
      </c>
      <c r="E859" s="15">
        <v>45711</v>
      </c>
      <c r="G859" t="s">
        <v>119</v>
      </c>
      <c r="H859">
        <v>12.888999999999999</v>
      </c>
      <c r="I859">
        <v>15</v>
      </c>
      <c r="J859">
        <v>2</v>
      </c>
      <c r="K859" t="s">
        <v>201</v>
      </c>
      <c r="L859" t="s">
        <v>104</v>
      </c>
      <c r="M859" s="1">
        <v>0.86111111111111116</v>
      </c>
      <c r="N859" t="s">
        <v>138</v>
      </c>
      <c r="O859" s="1">
        <v>0.87916666666666665</v>
      </c>
      <c r="P859" t="s">
        <v>280</v>
      </c>
      <c r="Q859">
        <v>7220</v>
      </c>
      <c r="R859">
        <v>12</v>
      </c>
      <c r="S859" t="s">
        <v>274</v>
      </c>
    </row>
    <row r="860" spans="1:19" x14ac:dyDescent="0.2">
      <c r="A860" t="s">
        <v>20</v>
      </c>
      <c r="B860" t="s">
        <v>204</v>
      </c>
      <c r="C860" t="s">
        <v>18</v>
      </c>
      <c r="D860" s="15">
        <v>45664</v>
      </c>
      <c r="E860" s="15">
        <v>45711</v>
      </c>
      <c r="G860" t="s">
        <v>119</v>
      </c>
      <c r="H860">
        <v>10.826000000000001</v>
      </c>
      <c r="I860">
        <v>15</v>
      </c>
      <c r="J860">
        <v>1</v>
      </c>
      <c r="K860" t="s">
        <v>201</v>
      </c>
      <c r="L860" t="s">
        <v>138</v>
      </c>
      <c r="M860" s="1">
        <v>0.88194444444444442</v>
      </c>
      <c r="N860" t="s">
        <v>19</v>
      </c>
      <c r="O860" s="1">
        <v>0.89930555555555558</v>
      </c>
      <c r="P860" t="s">
        <v>280</v>
      </c>
      <c r="Q860">
        <v>7220</v>
      </c>
      <c r="R860">
        <v>12</v>
      </c>
      <c r="S860" t="s">
        <v>274</v>
      </c>
    </row>
    <row r="861" spans="1:19" x14ac:dyDescent="0.2">
      <c r="A861" t="s">
        <v>20</v>
      </c>
      <c r="B861" t="s">
        <v>204</v>
      </c>
      <c r="C861" t="s">
        <v>18</v>
      </c>
      <c r="D861" s="15">
        <v>45664</v>
      </c>
      <c r="E861" s="15">
        <v>45711</v>
      </c>
      <c r="H861">
        <v>1.1000000000000001</v>
      </c>
      <c r="K861" t="s">
        <v>201</v>
      </c>
      <c r="L861" t="s">
        <v>19</v>
      </c>
      <c r="M861" s="1">
        <v>0.89930555555555558</v>
      </c>
      <c r="N861" t="s">
        <v>104</v>
      </c>
      <c r="O861" s="1">
        <v>0.90277777777777779</v>
      </c>
      <c r="P861" t="s">
        <v>280</v>
      </c>
      <c r="Q861">
        <v>7220</v>
      </c>
      <c r="S861" t="s">
        <v>274</v>
      </c>
    </row>
    <row r="862" spans="1:19" x14ac:dyDescent="0.2">
      <c r="A862" t="s">
        <v>20</v>
      </c>
      <c r="B862" t="s">
        <v>204</v>
      </c>
      <c r="C862" t="s">
        <v>18</v>
      </c>
      <c r="D862" s="15">
        <v>45664</v>
      </c>
      <c r="E862" s="15">
        <v>45711</v>
      </c>
      <c r="G862" t="s">
        <v>119</v>
      </c>
      <c r="H862">
        <v>12.888999999999999</v>
      </c>
      <c r="I862">
        <v>15</v>
      </c>
      <c r="J862">
        <v>2</v>
      </c>
      <c r="K862" t="s">
        <v>201</v>
      </c>
      <c r="L862" t="s">
        <v>104</v>
      </c>
      <c r="M862" s="1">
        <v>0.90277777777777779</v>
      </c>
      <c r="N862" t="s">
        <v>138</v>
      </c>
      <c r="O862" s="1">
        <v>0.92083333333333328</v>
      </c>
      <c r="P862" t="s">
        <v>280</v>
      </c>
      <c r="Q862">
        <v>7220</v>
      </c>
      <c r="R862">
        <v>12</v>
      </c>
      <c r="S862" t="s">
        <v>274</v>
      </c>
    </row>
    <row r="863" spans="1:19" x14ac:dyDescent="0.2">
      <c r="A863" t="s">
        <v>20</v>
      </c>
      <c r="B863" t="s">
        <v>204</v>
      </c>
      <c r="C863" t="s">
        <v>18</v>
      </c>
      <c r="D863" s="15">
        <v>45664</v>
      </c>
      <c r="E863" s="15">
        <v>45711</v>
      </c>
      <c r="G863" t="s">
        <v>119</v>
      </c>
      <c r="H863">
        <v>10.826000000000001</v>
      </c>
      <c r="I863">
        <v>15</v>
      </c>
      <c r="J863">
        <v>1</v>
      </c>
      <c r="K863" t="s">
        <v>201</v>
      </c>
      <c r="L863" t="s">
        <v>138</v>
      </c>
      <c r="M863" s="1">
        <v>0.92361111111111116</v>
      </c>
      <c r="N863" t="s">
        <v>19</v>
      </c>
      <c r="O863" s="1">
        <v>0.94097222222222221</v>
      </c>
      <c r="P863" t="s">
        <v>280</v>
      </c>
      <c r="Q863">
        <v>7220</v>
      </c>
      <c r="R863">
        <v>12</v>
      </c>
      <c r="S863" t="s">
        <v>274</v>
      </c>
    </row>
    <row r="864" spans="1:19" x14ac:dyDescent="0.2">
      <c r="A864" t="s">
        <v>20</v>
      </c>
      <c r="B864" t="s">
        <v>204</v>
      </c>
      <c r="C864" t="s">
        <v>18</v>
      </c>
      <c r="D864" s="15">
        <v>45664</v>
      </c>
      <c r="E864" s="15">
        <v>45711</v>
      </c>
      <c r="H864">
        <v>1.1000000000000001</v>
      </c>
      <c r="K864" t="s">
        <v>201</v>
      </c>
      <c r="L864" t="s">
        <v>19</v>
      </c>
      <c r="M864" s="1">
        <v>0.94097222222222221</v>
      </c>
      <c r="N864" t="s">
        <v>104</v>
      </c>
      <c r="O864" s="1">
        <v>0.94444444444444442</v>
      </c>
      <c r="P864" t="s">
        <v>280</v>
      </c>
      <c r="Q864">
        <v>7220</v>
      </c>
      <c r="S864" t="s">
        <v>274</v>
      </c>
    </row>
    <row r="865" spans="1:19" x14ac:dyDescent="0.2">
      <c r="A865" t="s">
        <v>20</v>
      </c>
      <c r="B865" t="s">
        <v>204</v>
      </c>
      <c r="C865" t="s">
        <v>18</v>
      </c>
      <c r="D865" s="15">
        <v>45664</v>
      </c>
      <c r="E865" s="15">
        <v>45711</v>
      </c>
      <c r="G865" t="s">
        <v>119</v>
      </c>
      <c r="H865">
        <v>12.888999999999999</v>
      </c>
      <c r="I865">
        <v>15</v>
      </c>
      <c r="J865">
        <v>2</v>
      </c>
      <c r="K865" t="s">
        <v>201</v>
      </c>
      <c r="L865" t="s">
        <v>104</v>
      </c>
      <c r="M865" s="1">
        <v>0.94444444444444442</v>
      </c>
      <c r="N865" t="s">
        <v>138</v>
      </c>
      <c r="O865" s="1">
        <v>0.96250000000000002</v>
      </c>
      <c r="P865" t="s">
        <v>280</v>
      </c>
      <c r="Q865">
        <v>7220</v>
      </c>
      <c r="R865">
        <v>12</v>
      </c>
      <c r="S865" t="s">
        <v>274</v>
      </c>
    </row>
    <row r="866" spans="1:19" x14ac:dyDescent="0.2">
      <c r="A866" t="s">
        <v>20</v>
      </c>
      <c r="B866" t="s">
        <v>204</v>
      </c>
      <c r="C866" t="s">
        <v>18</v>
      </c>
      <c r="D866" s="15">
        <v>45664</v>
      </c>
      <c r="E866" s="15">
        <v>45711</v>
      </c>
      <c r="H866">
        <v>7.4</v>
      </c>
      <c r="K866" t="s">
        <v>201</v>
      </c>
      <c r="L866" t="s">
        <v>138</v>
      </c>
      <c r="M866" s="1">
        <v>0.96250000000000002</v>
      </c>
      <c r="N866" t="s">
        <v>23</v>
      </c>
      <c r="O866" s="1">
        <v>0.97083333333333333</v>
      </c>
      <c r="P866" t="s">
        <v>280</v>
      </c>
      <c r="Q866">
        <v>7220</v>
      </c>
      <c r="S866" t="s">
        <v>261</v>
      </c>
    </row>
    <row r="867" spans="1:19" x14ac:dyDescent="0.2">
      <c r="A867" t="s">
        <v>20</v>
      </c>
      <c r="B867" t="s">
        <v>205</v>
      </c>
      <c r="C867" t="s">
        <v>18</v>
      </c>
      <c r="D867" s="15">
        <v>45664</v>
      </c>
      <c r="E867" s="15">
        <v>45711</v>
      </c>
      <c r="H867">
        <v>1.9</v>
      </c>
      <c r="K867">
        <v>19</v>
      </c>
      <c r="L867" t="s">
        <v>23</v>
      </c>
      <c r="M867" s="1">
        <v>0.34097222222222223</v>
      </c>
      <c r="N867" t="s">
        <v>206</v>
      </c>
      <c r="O867" s="1">
        <v>0.34444444444444444</v>
      </c>
      <c r="Q867">
        <v>7125</v>
      </c>
    </row>
    <row r="868" spans="1:19" x14ac:dyDescent="0.2">
      <c r="A868" t="s">
        <v>20</v>
      </c>
      <c r="B868" t="s">
        <v>205</v>
      </c>
      <c r="C868" t="s">
        <v>18</v>
      </c>
      <c r="D868" s="15">
        <v>45664</v>
      </c>
      <c r="E868" s="15">
        <v>45711</v>
      </c>
      <c r="H868">
        <v>1.9</v>
      </c>
      <c r="K868">
        <v>19</v>
      </c>
      <c r="L868" t="s">
        <v>206</v>
      </c>
      <c r="M868" s="1">
        <v>0.34444444444444444</v>
      </c>
      <c r="N868" t="s">
        <v>23</v>
      </c>
      <c r="O868" s="1">
        <v>0.34791666666666665</v>
      </c>
      <c r="Q868">
        <v>7104</v>
      </c>
      <c r="S868" t="s">
        <v>274</v>
      </c>
    </row>
    <row r="869" spans="1:19" x14ac:dyDescent="0.2">
      <c r="A869" t="s">
        <v>20</v>
      </c>
      <c r="B869" t="s">
        <v>205</v>
      </c>
      <c r="C869" t="s">
        <v>18</v>
      </c>
      <c r="D869" s="15">
        <v>45664</v>
      </c>
      <c r="E869" s="15">
        <v>45711</v>
      </c>
      <c r="H869">
        <v>1.9</v>
      </c>
      <c r="K869">
        <v>19</v>
      </c>
      <c r="L869" t="s">
        <v>23</v>
      </c>
      <c r="M869" s="1">
        <v>0.3576388888888889</v>
      </c>
      <c r="N869" t="s">
        <v>207</v>
      </c>
      <c r="O869" s="1">
        <v>0.3611111111111111</v>
      </c>
      <c r="Q869">
        <v>7126</v>
      </c>
      <c r="S869" t="s">
        <v>274</v>
      </c>
    </row>
    <row r="870" spans="1:19" x14ac:dyDescent="0.2">
      <c r="A870" t="s">
        <v>20</v>
      </c>
      <c r="B870" t="s">
        <v>205</v>
      </c>
      <c r="C870" t="s">
        <v>18</v>
      </c>
      <c r="D870" s="15">
        <v>45664</v>
      </c>
      <c r="E870" s="15">
        <v>45711</v>
      </c>
      <c r="H870">
        <v>1.9</v>
      </c>
      <c r="K870">
        <v>19</v>
      </c>
      <c r="L870" t="s">
        <v>207</v>
      </c>
      <c r="M870" s="1">
        <v>0.3611111111111111</v>
      </c>
      <c r="N870" t="s">
        <v>23</v>
      </c>
      <c r="O870" s="1">
        <v>0.36458333333333331</v>
      </c>
      <c r="Q870">
        <v>7102</v>
      </c>
      <c r="S870" t="s">
        <v>274</v>
      </c>
    </row>
    <row r="871" spans="1:19" x14ac:dyDescent="0.2">
      <c r="A871" t="s">
        <v>20</v>
      </c>
      <c r="B871" t="s">
        <v>205</v>
      </c>
      <c r="C871" t="s">
        <v>18</v>
      </c>
      <c r="D871" s="15">
        <v>45664</v>
      </c>
      <c r="E871" s="15">
        <v>45711</v>
      </c>
      <c r="H871">
        <v>1.9</v>
      </c>
      <c r="K871">
        <v>19</v>
      </c>
      <c r="L871" t="s">
        <v>23</v>
      </c>
      <c r="M871" s="1">
        <v>0.46527777777777779</v>
      </c>
      <c r="N871" t="s">
        <v>207</v>
      </c>
      <c r="O871" s="1">
        <v>0.46875</v>
      </c>
      <c r="Q871">
        <v>7203</v>
      </c>
      <c r="S871" t="s">
        <v>274</v>
      </c>
    </row>
    <row r="872" spans="1:19" x14ac:dyDescent="0.2">
      <c r="A872" t="s">
        <v>20</v>
      </c>
      <c r="B872" t="s">
        <v>205</v>
      </c>
      <c r="C872" t="s">
        <v>18</v>
      </c>
      <c r="D872" s="15">
        <v>45664</v>
      </c>
      <c r="E872" s="15">
        <v>45711</v>
      </c>
      <c r="H872">
        <v>1.9</v>
      </c>
      <c r="K872">
        <v>19</v>
      </c>
      <c r="L872" t="s">
        <v>207</v>
      </c>
      <c r="M872" s="1">
        <v>0.46875</v>
      </c>
      <c r="N872" t="s">
        <v>23</v>
      </c>
      <c r="O872" s="1">
        <v>0.47222222222222221</v>
      </c>
      <c r="Q872">
        <v>7113</v>
      </c>
      <c r="S872" t="s">
        <v>274</v>
      </c>
    </row>
    <row r="873" spans="1:19" x14ac:dyDescent="0.2">
      <c r="A873" t="s">
        <v>20</v>
      </c>
      <c r="B873" t="s">
        <v>205</v>
      </c>
      <c r="C873" t="s">
        <v>18</v>
      </c>
      <c r="D873" s="15">
        <v>45664</v>
      </c>
      <c r="E873" s="15">
        <v>45711</v>
      </c>
      <c r="H873">
        <v>4.2</v>
      </c>
      <c r="K873">
        <v>19</v>
      </c>
      <c r="L873" t="s">
        <v>23</v>
      </c>
      <c r="M873" s="1">
        <v>0.48333333333333334</v>
      </c>
      <c r="N873" t="s">
        <v>53</v>
      </c>
      <c r="O873" s="1">
        <v>0.48819444444444443</v>
      </c>
      <c r="Q873">
        <v>7205</v>
      </c>
      <c r="S873" t="s">
        <v>274</v>
      </c>
    </row>
    <row r="874" spans="1:19" x14ac:dyDescent="0.2">
      <c r="A874" t="s">
        <v>20</v>
      </c>
      <c r="B874" t="s">
        <v>205</v>
      </c>
      <c r="C874" t="s">
        <v>18</v>
      </c>
      <c r="D874" s="15">
        <v>45664</v>
      </c>
      <c r="E874" s="15">
        <v>45711</v>
      </c>
      <c r="H874">
        <v>4.2</v>
      </c>
      <c r="K874">
        <v>19</v>
      </c>
      <c r="L874" t="s">
        <v>53</v>
      </c>
      <c r="M874" s="1">
        <v>0.48819444444444443</v>
      </c>
      <c r="N874" t="s">
        <v>23</v>
      </c>
      <c r="O874" s="1">
        <v>0.49305555555555558</v>
      </c>
      <c r="Q874">
        <v>7117</v>
      </c>
      <c r="S874" t="s">
        <v>274</v>
      </c>
    </row>
    <row r="875" spans="1:19" x14ac:dyDescent="0.2">
      <c r="A875" t="s">
        <v>20</v>
      </c>
      <c r="B875" t="s">
        <v>205</v>
      </c>
      <c r="C875" t="s">
        <v>18</v>
      </c>
      <c r="D875" s="15">
        <v>45664</v>
      </c>
      <c r="E875" s="15">
        <v>45711</v>
      </c>
      <c r="H875">
        <v>1.3</v>
      </c>
      <c r="K875">
        <v>19</v>
      </c>
      <c r="L875" t="s">
        <v>23</v>
      </c>
      <c r="M875" s="1">
        <v>0.59305555555555556</v>
      </c>
      <c r="N875" t="s">
        <v>208</v>
      </c>
      <c r="O875" s="1">
        <v>0.59652777777777777</v>
      </c>
      <c r="Q875">
        <v>7212</v>
      </c>
      <c r="S875" t="s">
        <v>274</v>
      </c>
    </row>
    <row r="876" spans="1:19" x14ac:dyDescent="0.2">
      <c r="A876" t="s">
        <v>20</v>
      </c>
      <c r="B876" t="s">
        <v>205</v>
      </c>
      <c r="C876" t="s">
        <v>18</v>
      </c>
      <c r="D876" s="15">
        <v>45664</v>
      </c>
      <c r="E876" s="15">
        <v>45711</v>
      </c>
      <c r="H876">
        <v>1.3</v>
      </c>
      <c r="K876">
        <v>19</v>
      </c>
      <c r="L876" t="s">
        <v>208</v>
      </c>
      <c r="M876" s="1">
        <v>0.59652777777777777</v>
      </c>
      <c r="N876" t="s">
        <v>23</v>
      </c>
      <c r="O876" s="1">
        <v>0.6</v>
      </c>
      <c r="Q876">
        <v>7134</v>
      </c>
      <c r="S876" t="s">
        <v>274</v>
      </c>
    </row>
    <row r="877" spans="1:19" x14ac:dyDescent="0.2">
      <c r="A877" t="s">
        <v>20</v>
      </c>
      <c r="B877" t="s">
        <v>205</v>
      </c>
      <c r="C877" t="s">
        <v>18</v>
      </c>
      <c r="D877" s="15">
        <v>45664</v>
      </c>
      <c r="E877" s="15">
        <v>45711</v>
      </c>
      <c r="H877">
        <v>7.8</v>
      </c>
      <c r="K877">
        <v>19</v>
      </c>
      <c r="L877" t="s">
        <v>23</v>
      </c>
      <c r="M877" s="1">
        <v>0.62013888888888891</v>
      </c>
      <c r="N877" t="s">
        <v>138</v>
      </c>
      <c r="O877" s="1">
        <v>0.62847222222222221</v>
      </c>
      <c r="Q877">
        <v>7217</v>
      </c>
      <c r="S877" t="s">
        <v>274</v>
      </c>
    </row>
    <row r="878" spans="1:19" x14ac:dyDescent="0.2">
      <c r="A878" t="s">
        <v>20</v>
      </c>
      <c r="B878" t="s">
        <v>205</v>
      </c>
      <c r="C878" t="s">
        <v>18</v>
      </c>
      <c r="D878" s="15">
        <v>45664</v>
      </c>
      <c r="E878" s="15">
        <v>45711</v>
      </c>
      <c r="H878">
        <v>7.4</v>
      </c>
      <c r="K878">
        <v>19</v>
      </c>
      <c r="L878" t="s">
        <v>138</v>
      </c>
      <c r="M878" s="1">
        <v>0.62847222222222221</v>
      </c>
      <c r="N878" t="s">
        <v>23</v>
      </c>
      <c r="O878" s="1">
        <v>0.63680555555555551</v>
      </c>
      <c r="Q878">
        <v>7102</v>
      </c>
      <c r="S878" t="s">
        <v>274</v>
      </c>
    </row>
    <row r="879" spans="1:19" x14ac:dyDescent="0.2">
      <c r="A879" t="s">
        <v>20</v>
      </c>
      <c r="B879" t="s">
        <v>205</v>
      </c>
      <c r="C879" t="s">
        <v>18</v>
      </c>
      <c r="D879" s="15">
        <v>45664</v>
      </c>
      <c r="E879" s="15">
        <v>45711</v>
      </c>
      <c r="H879">
        <v>5.9</v>
      </c>
      <c r="K879">
        <v>19</v>
      </c>
      <c r="L879" t="s">
        <v>23</v>
      </c>
      <c r="M879" s="1">
        <v>0.65972222222222221</v>
      </c>
      <c r="N879" t="s">
        <v>154</v>
      </c>
      <c r="O879" s="1">
        <v>0.66666666666666663</v>
      </c>
      <c r="Q879">
        <v>7223</v>
      </c>
      <c r="S879" t="s">
        <v>274</v>
      </c>
    </row>
    <row r="880" spans="1:19" x14ac:dyDescent="0.2">
      <c r="A880" t="s">
        <v>20</v>
      </c>
      <c r="B880" t="s">
        <v>205</v>
      </c>
      <c r="C880" t="s">
        <v>18</v>
      </c>
      <c r="D880" s="15">
        <v>45664</v>
      </c>
      <c r="E880" s="15">
        <v>45711</v>
      </c>
      <c r="H880">
        <v>5.9</v>
      </c>
      <c r="K880">
        <v>19</v>
      </c>
      <c r="L880" t="s">
        <v>154</v>
      </c>
      <c r="M880" s="1">
        <v>0.66666666666666663</v>
      </c>
      <c r="N880" t="s">
        <v>23</v>
      </c>
      <c r="O880" s="1">
        <v>0.67361111111111116</v>
      </c>
      <c r="Q880">
        <v>7132</v>
      </c>
      <c r="S880" t="s">
        <v>274</v>
      </c>
    </row>
    <row r="881" spans="1:19" x14ac:dyDescent="0.2">
      <c r="A881" t="s">
        <v>20</v>
      </c>
      <c r="B881" t="s">
        <v>205</v>
      </c>
      <c r="C881" t="s">
        <v>18</v>
      </c>
      <c r="D881" s="15">
        <v>45664</v>
      </c>
      <c r="E881" s="15">
        <v>45711</v>
      </c>
      <c r="H881">
        <v>1.3</v>
      </c>
      <c r="K881">
        <v>19</v>
      </c>
      <c r="L881" t="s">
        <v>23</v>
      </c>
      <c r="M881" s="1">
        <v>0.7729166666666667</v>
      </c>
      <c r="N881" t="s">
        <v>209</v>
      </c>
      <c r="O881" s="1">
        <v>0.77638888888888891</v>
      </c>
      <c r="Q881">
        <v>7235</v>
      </c>
      <c r="S881" t="s">
        <v>274</v>
      </c>
    </row>
    <row r="882" spans="1:19" x14ac:dyDescent="0.2">
      <c r="A882" t="s">
        <v>20</v>
      </c>
      <c r="B882" t="s">
        <v>205</v>
      </c>
      <c r="C882" t="s">
        <v>18</v>
      </c>
      <c r="D882" s="15">
        <v>45664</v>
      </c>
      <c r="E882" s="15">
        <v>45711</v>
      </c>
      <c r="H882">
        <v>1.3</v>
      </c>
      <c r="K882">
        <v>19</v>
      </c>
      <c r="L882" t="s">
        <v>209</v>
      </c>
      <c r="M882" s="1">
        <v>0.77638888888888891</v>
      </c>
      <c r="N882" t="s">
        <v>23</v>
      </c>
      <c r="O882" s="1">
        <v>0.77986111111111112</v>
      </c>
      <c r="Q882">
        <v>7212</v>
      </c>
      <c r="S882" t="s">
        <v>274</v>
      </c>
    </row>
    <row r="883" spans="1:19" x14ac:dyDescent="0.2">
      <c r="A883" t="s">
        <v>20</v>
      </c>
      <c r="B883" t="s">
        <v>205</v>
      </c>
      <c r="C883" t="s">
        <v>18</v>
      </c>
      <c r="D883" s="15">
        <v>45664</v>
      </c>
      <c r="E883" s="15">
        <v>45711</v>
      </c>
      <c r="H883">
        <v>1.9</v>
      </c>
      <c r="K883">
        <v>19</v>
      </c>
      <c r="L883" t="s">
        <v>23</v>
      </c>
      <c r="M883" s="1">
        <v>0.79861111111111116</v>
      </c>
      <c r="N883" t="s">
        <v>207</v>
      </c>
      <c r="O883" s="1">
        <v>0.80208333333333337</v>
      </c>
      <c r="Q883" t="s">
        <v>25</v>
      </c>
      <c r="S883" t="s">
        <v>274</v>
      </c>
    </row>
    <row r="884" spans="1:19" x14ac:dyDescent="0.2">
      <c r="A884" t="s">
        <v>20</v>
      </c>
      <c r="B884" t="s">
        <v>205</v>
      </c>
      <c r="C884" t="s">
        <v>18</v>
      </c>
      <c r="D884" s="15">
        <v>45664</v>
      </c>
      <c r="E884" s="15">
        <v>45711</v>
      </c>
      <c r="H884">
        <v>1.9</v>
      </c>
      <c r="K884">
        <v>19</v>
      </c>
      <c r="L884" t="s">
        <v>207</v>
      </c>
      <c r="M884" s="1">
        <v>0.80208333333333337</v>
      </c>
      <c r="N884" t="s">
        <v>23</v>
      </c>
      <c r="O884" s="1">
        <v>0.80555555555555558</v>
      </c>
      <c r="Q884">
        <v>7134</v>
      </c>
      <c r="S884" t="s">
        <v>274</v>
      </c>
    </row>
    <row r="885" spans="1:19" x14ac:dyDescent="0.2">
      <c r="A885" t="s">
        <v>20</v>
      </c>
      <c r="B885" t="s">
        <v>205</v>
      </c>
      <c r="C885" t="s">
        <v>18</v>
      </c>
      <c r="D885" s="15">
        <v>45664</v>
      </c>
      <c r="E885" s="15">
        <v>45711</v>
      </c>
      <c r="H885">
        <v>2.7</v>
      </c>
      <c r="K885">
        <v>19</v>
      </c>
      <c r="L885" t="s">
        <v>23</v>
      </c>
      <c r="M885" s="1">
        <v>0.86111111111111116</v>
      </c>
      <c r="N885" t="s">
        <v>51</v>
      </c>
      <c r="O885" s="1">
        <v>0.86458333333333337</v>
      </c>
      <c r="Q885">
        <v>7219</v>
      </c>
      <c r="S885" t="s">
        <v>274</v>
      </c>
    </row>
    <row r="886" spans="1:19" x14ac:dyDescent="0.2">
      <c r="A886" t="s">
        <v>20</v>
      </c>
      <c r="B886" t="s">
        <v>205</v>
      </c>
      <c r="C886" t="s">
        <v>18</v>
      </c>
      <c r="D886" s="15">
        <v>45664</v>
      </c>
      <c r="E886" s="15">
        <v>45711</v>
      </c>
      <c r="H886">
        <v>2.7</v>
      </c>
      <c r="K886">
        <v>19</v>
      </c>
      <c r="L886" t="s">
        <v>51</v>
      </c>
      <c r="M886" s="1">
        <v>0.86458333333333337</v>
      </c>
      <c r="N886" t="s">
        <v>23</v>
      </c>
      <c r="O886" s="1">
        <v>0.86805555555555558</v>
      </c>
      <c r="Q886">
        <v>7203</v>
      </c>
      <c r="S886" t="s">
        <v>274</v>
      </c>
    </row>
    <row r="887" spans="1:19" x14ac:dyDescent="0.2">
      <c r="A887" t="s">
        <v>20</v>
      </c>
      <c r="B887" t="s">
        <v>205</v>
      </c>
      <c r="C887" t="s">
        <v>18</v>
      </c>
      <c r="D887" s="15">
        <v>45664</v>
      </c>
      <c r="E887" s="15">
        <v>45711</v>
      </c>
      <c r="H887">
        <v>2.7</v>
      </c>
      <c r="K887">
        <v>19</v>
      </c>
      <c r="L887" t="s">
        <v>23</v>
      </c>
      <c r="M887" s="1">
        <v>0.88194444444444442</v>
      </c>
      <c r="N887" t="s">
        <v>51</v>
      </c>
      <c r="O887" s="1">
        <v>0.88541666666666663</v>
      </c>
      <c r="Q887">
        <v>7235</v>
      </c>
      <c r="S887" t="s">
        <v>274</v>
      </c>
    </row>
    <row r="888" spans="1:19" x14ac:dyDescent="0.2">
      <c r="A888" t="s">
        <v>20</v>
      </c>
      <c r="B888" t="s">
        <v>205</v>
      </c>
      <c r="C888" t="s">
        <v>18</v>
      </c>
      <c r="D888" s="15">
        <v>45664</v>
      </c>
      <c r="E888" s="15">
        <v>45711</v>
      </c>
      <c r="H888">
        <v>2.7</v>
      </c>
      <c r="K888">
        <v>19</v>
      </c>
      <c r="L888" t="s">
        <v>51</v>
      </c>
      <c r="M888" s="1">
        <v>0.88541666666666663</v>
      </c>
      <c r="N888" t="s">
        <v>23</v>
      </c>
      <c r="O888" s="1">
        <v>0.88888888888888884</v>
      </c>
      <c r="Q888">
        <v>7206</v>
      </c>
      <c r="S888" t="s">
        <v>274</v>
      </c>
    </row>
    <row r="889" spans="1:19" x14ac:dyDescent="0.2">
      <c r="A889" t="s">
        <v>20</v>
      </c>
      <c r="B889" t="s">
        <v>205</v>
      </c>
      <c r="C889" t="s">
        <v>18</v>
      </c>
      <c r="D889" s="15">
        <v>45664</v>
      </c>
      <c r="E889" s="15">
        <v>45711</v>
      </c>
      <c r="H889">
        <v>1.9</v>
      </c>
      <c r="K889">
        <v>19</v>
      </c>
      <c r="L889" t="s">
        <v>23</v>
      </c>
      <c r="M889" s="1">
        <v>0.90208333333333335</v>
      </c>
      <c r="N889" t="s">
        <v>206</v>
      </c>
      <c r="O889" s="1">
        <v>0.90555555555555556</v>
      </c>
      <c r="Q889">
        <v>7232</v>
      </c>
      <c r="S889" t="s">
        <v>274</v>
      </c>
    </row>
    <row r="890" spans="1:19" x14ac:dyDescent="0.2">
      <c r="A890" t="s">
        <v>20</v>
      </c>
      <c r="B890" t="s">
        <v>205</v>
      </c>
      <c r="C890" t="s">
        <v>18</v>
      </c>
      <c r="D890" s="15">
        <v>45664</v>
      </c>
      <c r="E890" s="15">
        <v>45711</v>
      </c>
      <c r="H890">
        <v>1.9</v>
      </c>
      <c r="K890">
        <v>19</v>
      </c>
      <c r="L890" t="s">
        <v>206</v>
      </c>
      <c r="M890" s="1">
        <v>0.90555555555555556</v>
      </c>
      <c r="N890" t="s">
        <v>23</v>
      </c>
      <c r="O890" s="1">
        <v>0.90902777777777777</v>
      </c>
      <c r="Q890" t="s">
        <v>25</v>
      </c>
      <c r="S890" t="s">
        <v>274</v>
      </c>
    </row>
    <row r="891" spans="1:19" x14ac:dyDescent="0.2">
      <c r="A891" t="s">
        <v>20</v>
      </c>
      <c r="B891" t="s">
        <v>205</v>
      </c>
      <c r="C891" t="s">
        <v>18</v>
      </c>
      <c r="D891" s="15">
        <v>45664</v>
      </c>
      <c r="E891" s="15">
        <v>45711</v>
      </c>
      <c r="H891">
        <v>5.9</v>
      </c>
      <c r="K891">
        <v>19</v>
      </c>
      <c r="L891" t="s">
        <v>23</v>
      </c>
      <c r="M891" s="1">
        <v>0.92708333333333337</v>
      </c>
      <c r="N891" t="s">
        <v>19</v>
      </c>
      <c r="O891" s="1">
        <v>0.93402777777777779</v>
      </c>
      <c r="Q891">
        <v>7227</v>
      </c>
      <c r="S891" t="s">
        <v>274</v>
      </c>
    </row>
    <row r="892" spans="1:19" x14ac:dyDescent="0.2">
      <c r="A892" t="s">
        <v>20</v>
      </c>
      <c r="B892" t="s">
        <v>205</v>
      </c>
      <c r="C892" t="s">
        <v>18</v>
      </c>
      <c r="D892" s="15">
        <v>45664</v>
      </c>
      <c r="E892" s="15">
        <v>45711</v>
      </c>
      <c r="H892">
        <v>5.9</v>
      </c>
      <c r="K892">
        <v>19</v>
      </c>
      <c r="L892" t="s">
        <v>19</v>
      </c>
      <c r="M892" s="1">
        <v>0.93402777777777779</v>
      </c>
      <c r="N892" t="s">
        <v>23</v>
      </c>
      <c r="O892" s="1">
        <v>0.94097222222222221</v>
      </c>
      <c r="Q892">
        <v>7229</v>
      </c>
    </row>
    <row r="893" spans="1:19" x14ac:dyDescent="0.2">
      <c r="A893" t="s">
        <v>20</v>
      </c>
      <c r="B893" t="s">
        <v>210</v>
      </c>
      <c r="C893" t="s">
        <v>18</v>
      </c>
      <c r="D893" s="15">
        <v>45664</v>
      </c>
      <c r="E893" s="15">
        <v>45711</v>
      </c>
      <c r="H893">
        <v>2.4</v>
      </c>
      <c r="K893">
        <v>19</v>
      </c>
      <c r="L893" t="s">
        <v>23</v>
      </c>
      <c r="M893" s="1">
        <v>0.60069444444444442</v>
      </c>
      <c r="N893" t="s">
        <v>83</v>
      </c>
      <c r="O893" s="1">
        <v>0.60416666666666663</v>
      </c>
      <c r="Q893">
        <v>7214</v>
      </c>
    </row>
    <row r="894" spans="1:19" x14ac:dyDescent="0.2">
      <c r="A894" t="s">
        <v>20</v>
      </c>
      <c r="B894" t="s">
        <v>210</v>
      </c>
      <c r="C894" t="s">
        <v>18</v>
      </c>
      <c r="D894" s="15">
        <v>45664</v>
      </c>
      <c r="E894" s="15">
        <v>45711</v>
      </c>
      <c r="H894">
        <v>2.4</v>
      </c>
      <c r="K894">
        <v>19</v>
      </c>
      <c r="L894" t="s">
        <v>83</v>
      </c>
      <c r="M894" s="1">
        <v>0.60416666666666663</v>
      </c>
      <c r="N894" t="s">
        <v>23</v>
      </c>
      <c r="O894" s="1">
        <v>0.60763888888888884</v>
      </c>
      <c r="Q894">
        <v>7109</v>
      </c>
      <c r="S894" t="s">
        <v>274</v>
      </c>
    </row>
    <row r="895" spans="1:19" x14ac:dyDescent="0.2">
      <c r="A895" t="s">
        <v>20</v>
      </c>
      <c r="B895" t="s">
        <v>210</v>
      </c>
      <c r="C895" t="s">
        <v>18</v>
      </c>
      <c r="D895" s="15">
        <v>45664</v>
      </c>
      <c r="E895" s="15">
        <v>45711</v>
      </c>
      <c r="H895">
        <v>1.9</v>
      </c>
      <c r="K895">
        <v>19</v>
      </c>
      <c r="L895" t="s">
        <v>23</v>
      </c>
      <c r="M895" s="1">
        <v>0.77916666666666667</v>
      </c>
      <c r="N895" t="s">
        <v>206</v>
      </c>
      <c r="O895" s="1">
        <v>0.78263888888888888</v>
      </c>
      <c r="Q895">
        <v>7236</v>
      </c>
      <c r="S895" t="s">
        <v>274</v>
      </c>
    </row>
    <row r="896" spans="1:19" x14ac:dyDescent="0.2">
      <c r="A896" t="s">
        <v>20</v>
      </c>
      <c r="B896" t="s">
        <v>210</v>
      </c>
      <c r="C896" t="s">
        <v>18</v>
      </c>
      <c r="D896" s="15">
        <v>45664</v>
      </c>
      <c r="E896" s="15">
        <v>45711</v>
      </c>
      <c r="H896">
        <v>1.9</v>
      </c>
      <c r="K896">
        <v>19</v>
      </c>
      <c r="L896" t="s">
        <v>206</v>
      </c>
      <c r="M896" s="1">
        <v>0.78263888888888888</v>
      </c>
      <c r="N896" t="s">
        <v>23</v>
      </c>
      <c r="O896" s="1">
        <v>0.78611111111111109</v>
      </c>
      <c r="Q896">
        <v>7125</v>
      </c>
      <c r="S896" t="s">
        <v>274</v>
      </c>
    </row>
    <row r="897" spans="1:19" x14ac:dyDescent="0.2">
      <c r="A897" t="s">
        <v>20</v>
      </c>
      <c r="B897" t="s">
        <v>210</v>
      </c>
      <c r="C897" t="s">
        <v>18</v>
      </c>
      <c r="D897" s="15">
        <v>45664</v>
      </c>
      <c r="E897" s="15">
        <v>45711</v>
      </c>
      <c r="H897">
        <v>2.4</v>
      </c>
      <c r="K897">
        <v>19</v>
      </c>
      <c r="L897" t="s">
        <v>23</v>
      </c>
      <c r="M897" s="1">
        <v>0.87152777777777779</v>
      </c>
      <c r="N897" t="s">
        <v>83</v>
      </c>
      <c r="O897" s="1">
        <v>0.875</v>
      </c>
      <c r="Q897">
        <v>7230</v>
      </c>
      <c r="S897" t="s">
        <v>274</v>
      </c>
    </row>
    <row r="898" spans="1:19" x14ac:dyDescent="0.2">
      <c r="A898" t="s">
        <v>20</v>
      </c>
      <c r="B898" t="s">
        <v>210</v>
      </c>
      <c r="C898" t="s">
        <v>18</v>
      </c>
      <c r="D898" s="15">
        <v>45664</v>
      </c>
      <c r="E898" s="15">
        <v>45711</v>
      </c>
      <c r="H898">
        <v>2.4</v>
      </c>
      <c r="K898">
        <v>19</v>
      </c>
      <c r="L898" t="s">
        <v>83</v>
      </c>
      <c r="M898" s="1">
        <v>0.875</v>
      </c>
      <c r="N898" t="s">
        <v>23</v>
      </c>
      <c r="O898" s="1">
        <v>0.87847222222222221</v>
      </c>
      <c r="Q898">
        <v>7202</v>
      </c>
      <c r="S898" t="s">
        <v>274</v>
      </c>
    </row>
    <row r="899" spans="1:19" x14ac:dyDescent="0.2">
      <c r="A899" t="s">
        <v>20</v>
      </c>
      <c r="B899" t="s">
        <v>210</v>
      </c>
      <c r="C899" t="s">
        <v>18</v>
      </c>
      <c r="D899" s="15">
        <v>45664</v>
      </c>
      <c r="E899" s="15">
        <v>45711</v>
      </c>
      <c r="H899">
        <v>1.9</v>
      </c>
      <c r="K899">
        <v>19</v>
      </c>
      <c r="L899" t="s">
        <v>23</v>
      </c>
      <c r="M899" s="1">
        <v>0.90277777777777779</v>
      </c>
      <c r="N899" t="s">
        <v>207</v>
      </c>
      <c r="O899" s="1">
        <v>0.90625</v>
      </c>
      <c r="Q899">
        <v>7223</v>
      </c>
      <c r="S899" t="s">
        <v>274</v>
      </c>
    </row>
    <row r="900" spans="1:19" x14ac:dyDescent="0.2">
      <c r="A900" t="s">
        <v>20</v>
      </c>
      <c r="B900" t="s">
        <v>210</v>
      </c>
      <c r="C900" t="s">
        <v>18</v>
      </c>
      <c r="D900" s="15">
        <v>45664</v>
      </c>
      <c r="E900" s="15">
        <v>45711</v>
      </c>
      <c r="H900">
        <v>1.9</v>
      </c>
      <c r="K900">
        <v>19</v>
      </c>
      <c r="L900" t="s">
        <v>207</v>
      </c>
      <c r="M900" s="1">
        <v>0.90625</v>
      </c>
      <c r="N900" t="s">
        <v>23</v>
      </c>
      <c r="O900" s="1">
        <v>0.90972222222222221</v>
      </c>
      <c r="Q900">
        <v>7204</v>
      </c>
    </row>
  </sheetData>
  <autoFilter ref="A1:S900" xr:uid="{3E620B3D-930E-45CC-A54D-0E931795D01B}"/>
  <pageMargins left="0.7" right="0.7" top="0.75" bottom="0.75" header="0.3" footer="0.3"/>
  <headerFooter>
    <oddHeader>&amp;L&amp;"Calibri"&amp;10&amp;K000000 KOIVISTON AUTO - SISÄINEN&amp;1#_x000D_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A577-4FBA-40A3-B475-DED7BFFDE969}">
  <dimension ref="A1:S53"/>
  <sheetViews>
    <sheetView topLeftCell="H1" workbookViewId="0">
      <selection activeCell="I3" sqref="I3"/>
    </sheetView>
  </sheetViews>
  <sheetFormatPr baseColWidth="10" defaultColWidth="8.83203125" defaultRowHeight="15" x14ac:dyDescent="0.2"/>
  <cols>
    <col min="1" max="2" width="9.6640625" customWidth="1"/>
    <col min="3" max="3" width="11.5" customWidth="1"/>
    <col min="4" max="4" width="10.83203125" customWidth="1"/>
    <col min="5" max="5" width="12.5" customWidth="1"/>
    <col min="6" max="6" width="11" customWidth="1"/>
    <col min="8" max="8" width="10.1640625" customWidth="1"/>
    <col min="9" max="9" width="13.6640625" customWidth="1"/>
    <col min="10" max="10" width="9.5" customWidth="1"/>
    <col min="11" max="11" width="18" customWidth="1"/>
    <col min="12" max="12" width="13.83203125" customWidth="1"/>
    <col min="13" max="13" width="11.6640625" customWidth="1"/>
    <col min="14" max="14" width="17.5" customWidth="1"/>
    <col min="15" max="15" width="15.5" customWidth="1"/>
    <col min="17" max="17" width="14.33203125" customWidth="1"/>
    <col min="18" max="18" width="18.33203125" customWidth="1"/>
    <col min="19" max="19" width="10.1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217</v>
      </c>
    </row>
    <row r="2" spans="1:19" x14ac:dyDescent="0.2">
      <c r="A2" t="s">
        <v>20</v>
      </c>
      <c r="B2" t="s">
        <v>205</v>
      </c>
      <c r="C2" t="s">
        <v>18</v>
      </c>
      <c r="H2">
        <v>1.9</v>
      </c>
      <c r="K2">
        <v>19</v>
      </c>
      <c r="L2" t="s">
        <v>23</v>
      </c>
      <c r="M2" s="1">
        <v>0.34097222222222223</v>
      </c>
      <c r="N2" t="s">
        <v>206</v>
      </c>
      <c r="O2" s="1">
        <v>0.34444444444444444</v>
      </c>
      <c r="Q2">
        <v>7125</v>
      </c>
    </row>
    <row r="3" spans="1:19" x14ac:dyDescent="0.2">
      <c r="A3" t="s">
        <v>20</v>
      </c>
      <c r="B3" t="s">
        <v>210</v>
      </c>
      <c r="C3" t="s">
        <v>18</v>
      </c>
      <c r="H3">
        <v>2.4</v>
      </c>
      <c r="K3">
        <v>19</v>
      </c>
      <c r="L3" t="s">
        <v>23</v>
      </c>
      <c r="M3" s="1">
        <v>0.60069444444444442</v>
      </c>
      <c r="N3" t="s">
        <v>83</v>
      </c>
      <c r="O3" s="1">
        <v>0.60416666666666663</v>
      </c>
      <c r="Q3">
        <v>7214</v>
      </c>
    </row>
    <row r="4" spans="1:19" x14ac:dyDescent="0.2">
      <c r="A4" t="s">
        <v>20</v>
      </c>
      <c r="B4" t="s">
        <v>42</v>
      </c>
      <c r="C4" t="s">
        <v>18</v>
      </c>
      <c r="H4">
        <v>11.6</v>
      </c>
      <c r="K4" t="s">
        <v>43</v>
      </c>
      <c r="L4" t="s">
        <v>23</v>
      </c>
      <c r="M4" s="1">
        <v>0.2361111111111111</v>
      </c>
      <c r="N4" t="s">
        <v>44</v>
      </c>
      <c r="O4" s="1">
        <v>0.25347222222222221</v>
      </c>
      <c r="Q4">
        <v>7102</v>
      </c>
      <c r="S4" t="s">
        <v>218</v>
      </c>
    </row>
    <row r="5" spans="1:19" x14ac:dyDescent="0.2">
      <c r="A5" t="s">
        <v>20</v>
      </c>
      <c r="B5" t="s">
        <v>54</v>
      </c>
      <c r="C5" t="s">
        <v>18</v>
      </c>
      <c r="H5">
        <v>9</v>
      </c>
      <c r="K5" t="s">
        <v>43</v>
      </c>
      <c r="L5" t="s">
        <v>23</v>
      </c>
      <c r="M5" s="1">
        <v>0.23958333333333334</v>
      </c>
      <c r="N5" t="s">
        <v>48</v>
      </c>
      <c r="O5" s="1">
        <v>0.25347222222222221</v>
      </c>
      <c r="Q5">
        <v>7104</v>
      </c>
      <c r="S5" t="s">
        <v>223</v>
      </c>
    </row>
    <row r="6" spans="1:19" x14ac:dyDescent="0.2">
      <c r="A6" t="s">
        <v>20</v>
      </c>
      <c r="B6" t="s">
        <v>61</v>
      </c>
      <c r="C6" t="s">
        <v>18</v>
      </c>
      <c r="H6">
        <v>13.6</v>
      </c>
      <c r="K6" t="s">
        <v>43</v>
      </c>
      <c r="L6" t="s">
        <v>23</v>
      </c>
      <c r="M6" s="1">
        <v>0.24305555555555555</v>
      </c>
      <c r="N6" t="s">
        <v>62</v>
      </c>
      <c r="O6" s="1">
        <v>0.25694444444444442</v>
      </c>
      <c r="Q6">
        <v>7106</v>
      </c>
      <c r="S6" t="s">
        <v>221</v>
      </c>
    </row>
    <row r="7" spans="1:19" x14ac:dyDescent="0.2">
      <c r="A7" t="s">
        <v>20</v>
      </c>
      <c r="B7" t="s">
        <v>67</v>
      </c>
      <c r="C7" t="s">
        <v>18</v>
      </c>
      <c r="H7">
        <v>7.8</v>
      </c>
      <c r="K7" t="s">
        <v>43</v>
      </c>
      <c r="L7" t="s">
        <v>23</v>
      </c>
      <c r="M7" s="1">
        <v>0.25</v>
      </c>
      <c r="N7" t="s">
        <v>64</v>
      </c>
      <c r="O7" s="1">
        <v>0.2638888888888889</v>
      </c>
      <c r="Q7">
        <v>7108</v>
      </c>
      <c r="S7" t="s">
        <v>224</v>
      </c>
    </row>
    <row r="8" spans="1:19" x14ac:dyDescent="0.2">
      <c r="A8" t="s">
        <v>20</v>
      </c>
      <c r="B8" t="s">
        <v>70</v>
      </c>
      <c r="C8" t="s">
        <v>18</v>
      </c>
      <c r="H8">
        <v>4.2</v>
      </c>
      <c r="K8" t="s">
        <v>43</v>
      </c>
      <c r="L8" t="s">
        <v>23</v>
      </c>
      <c r="M8" s="1">
        <v>0.25</v>
      </c>
      <c r="N8" t="s">
        <v>53</v>
      </c>
      <c r="O8" s="1">
        <v>0.25694444444444442</v>
      </c>
      <c r="Q8">
        <v>7110</v>
      </c>
      <c r="S8" t="s">
        <v>222</v>
      </c>
    </row>
    <row r="9" spans="1:19" x14ac:dyDescent="0.2">
      <c r="A9" t="s">
        <v>20</v>
      </c>
      <c r="B9" t="s">
        <v>75</v>
      </c>
      <c r="C9" t="s">
        <v>18</v>
      </c>
      <c r="H9">
        <v>2.7</v>
      </c>
      <c r="K9" t="s">
        <v>43</v>
      </c>
      <c r="L9" t="s">
        <v>23</v>
      </c>
      <c r="M9" s="1">
        <v>0.25347222222222221</v>
      </c>
      <c r="N9" t="s">
        <v>51</v>
      </c>
      <c r="O9" s="1">
        <v>0.26041666666666669</v>
      </c>
      <c r="Q9">
        <v>7111</v>
      </c>
      <c r="S9" t="s">
        <v>220</v>
      </c>
    </row>
    <row r="10" spans="1:19" x14ac:dyDescent="0.2">
      <c r="A10" t="s">
        <v>20</v>
      </c>
      <c r="B10" t="s">
        <v>81</v>
      </c>
      <c r="C10" t="s">
        <v>18</v>
      </c>
      <c r="H10">
        <v>11.6</v>
      </c>
      <c r="K10" t="s">
        <v>43</v>
      </c>
      <c r="L10" t="s">
        <v>23</v>
      </c>
      <c r="M10" s="1">
        <v>0.25694444444444442</v>
      </c>
      <c r="N10" t="s">
        <v>44</v>
      </c>
      <c r="O10" s="1">
        <v>0.27430555555555558</v>
      </c>
      <c r="Q10">
        <v>7113</v>
      </c>
      <c r="S10" t="s">
        <v>226</v>
      </c>
    </row>
    <row r="11" spans="1:19" x14ac:dyDescent="0.2">
      <c r="A11" t="s">
        <v>20</v>
      </c>
      <c r="B11" t="s">
        <v>84</v>
      </c>
      <c r="C11" t="s">
        <v>18</v>
      </c>
      <c r="H11">
        <v>9</v>
      </c>
      <c r="K11" t="s">
        <v>43</v>
      </c>
      <c r="L11" t="s">
        <v>23</v>
      </c>
      <c r="M11" s="1">
        <v>0.26041666666666669</v>
      </c>
      <c r="N11" t="s">
        <v>48</v>
      </c>
      <c r="O11" s="1">
        <v>0.27430555555555558</v>
      </c>
      <c r="Q11">
        <v>7114</v>
      </c>
      <c r="S11" t="s">
        <v>228</v>
      </c>
    </row>
    <row r="12" spans="1:19" x14ac:dyDescent="0.2">
      <c r="A12" t="s">
        <v>20</v>
      </c>
      <c r="B12" t="s">
        <v>88</v>
      </c>
      <c r="C12" t="s">
        <v>18</v>
      </c>
      <c r="H12">
        <v>7.8</v>
      </c>
      <c r="K12" t="s">
        <v>43</v>
      </c>
      <c r="L12" t="s">
        <v>23</v>
      </c>
      <c r="M12" s="1">
        <v>0.2638888888888889</v>
      </c>
      <c r="N12" t="s">
        <v>64</v>
      </c>
      <c r="O12" s="1">
        <v>0.27777777777777779</v>
      </c>
      <c r="Q12">
        <v>7115</v>
      </c>
      <c r="S12" t="s">
        <v>219</v>
      </c>
    </row>
    <row r="13" spans="1:19" x14ac:dyDescent="0.2">
      <c r="A13" t="s">
        <v>20</v>
      </c>
      <c r="B13" t="s">
        <v>92</v>
      </c>
      <c r="C13" t="s">
        <v>18</v>
      </c>
      <c r="H13">
        <v>14</v>
      </c>
      <c r="K13" t="s">
        <v>43</v>
      </c>
      <c r="L13" t="s">
        <v>23</v>
      </c>
      <c r="M13" s="1">
        <v>0.2638888888888889</v>
      </c>
      <c r="N13" t="s">
        <v>78</v>
      </c>
      <c r="O13" s="1">
        <v>0.27777777777777779</v>
      </c>
      <c r="Q13">
        <v>7116</v>
      </c>
      <c r="S13" t="s">
        <v>230</v>
      </c>
    </row>
    <row r="14" spans="1:19" x14ac:dyDescent="0.2">
      <c r="A14" t="s">
        <v>20</v>
      </c>
      <c r="B14" t="s">
        <v>95</v>
      </c>
      <c r="C14" t="s">
        <v>18</v>
      </c>
      <c r="H14">
        <v>2.7</v>
      </c>
      <c r="K14" t="s">
        <v>43</v>
      </c>
      <c r="L14" t="s">
        <v>23</v>
      </c>
      <c r="M14" s="1">
        <v>0.27430555555555558</v>
      </c>
      <c r="N14" t="s">
        <v>51</v>
      </c>
      <c r="O14" s="1">
        <v>0.28125</v>
      </c>
      <c r="Q14">
        <v>7117</v>
      </c>
      <c r="S14" t="s">
        <v>232</v>
      </c>
    </row>
    <row r="15" spans="1:19" x14ac:dyDescent="0.2">
      <c r="A15" t="s">
        <v>20</v>
      </c>
      <c r="B15" t="s">
        <v>97</v>
      </c>
      <c r="C15" t="s">
        <v>18</v>
      </c>
      <c r="H15">
        <v>4.2</v>
      </c>
      <c r="K15" t="s">
        <v>43</v>
      </c>
      <c r="L15" t="s">
        <v>23</v>
      </c>
      <c r="M15" s="1">
        <v>0.27777777777777779</v>
      </c>
      <c r="N15" t="s">
        <v>53</v>
      </c>
      <c r="O15" s="1">
        <v>0.28472222222222221</v>
      </c>
      <c r="Q15">
        <v>7118</v>
      </c>
      <c r="S15" t="s">
        <v>201</v>
      </c>
    </row>
    <row r="16" spans="1:19" x14ac:dyDescent="0.2">
      <c r="A16" t="s">
        <v>20</v>
      </c>
      <c r="B16" t="s">
        <v>103</v>
      </c>
      <c r="C16" t="s">
        <v>18</v>
      </c>
      <c r="H16">
        <v>5.9</v>
      </c>
      <c r="K16" t="s">
        <v>43</v>
      </c>
      <c r="L16" t="s">
        <v>23</v>
      </c>
      <c r="M16" s="1">
        <v>0.3263888888888889</v>
      </c>
      <c r="N16" t="s">
        <v>104</v>
      </c>
      <c r="O16" s="1">
        <v>0.33680555555555558</v>
      </c>
      <c r="Q16">
        <v>7121</v>
      </c>
      <c r="S16" t="s">
        <v>225</v>
      </c>
    </row>
    <row r="17" spans="1:19" x14ac:dyDescent="0.2">
      <c r="A17" t="s">
        <v>20</v>
      </c>
      <c r="B17" t="s">
        <v>106</v>
      </c>
      <c r="C17" t="s">
        <v>18</v>
      </c>
      <c r="H17">
        <v>4.2</v>
      </c>
      <c r="K17" t="s">
        <v>43</v>
      </c>
      <c r="L17" t="s">
        <v>23</v>
      </c>
      <c r="M17" s="1">
        <v>0.4465277777777778</v>
      </c>
      <c r="N17" t="s">
        <v>53</v>
      </c>
      <c r="O17" s="1">
        <v>0.4513888888888889</v>
      </c>
      <c r="Q17">
        <v>7202</v>
      </c>
      <c r="S17" t="s">
        <v>227</v>
      </c>
    </row>
    <row r="18" spans="1:19" x14ac:dyDescent="0.2">
      <c r="A18" t="s">
        <v>20</v>
      </c>
      <c r="B18" t="s">
        <v>109</v>
      </c>
      <c r="C18" t="s">
        <v>18</v>
      </c>
      <c r="H18">
        <v>5.9</v>
      </c>
      <c r="K18" t="s">
        <v>43</v>
      </c>
      <c r="L18" t="s">
        <v>23</v>
      </c>
      <c r="M18" s="1">
        <v>0.47569444444444442</v>
      </c>
      <c r="N18" t="s">
        <v>104</v>
      </c>
      <c r="O18" s="1">
        <v>0.4826388888888889</v>
      </c>
      <c r="Q18">
        <v>7204</v>
      </c>
      <c r="S18" t="s">
        <v>229</v>
      </c>
    </row>
    <row r="19" spans="1:19" x14ac:dyDescent="0.2">
      <c r="A19" t="s">
        <v>20</v>
      </c>
      <c r="B19" t="s">
        <v>112</v>
      </c>
      <c r="C19" t="s">
        <v>18</v>
      </c>
      <c r="H19">
        <v>2.7</v>
      </c>
      <c r="K19" t="s">
        <v>43</v>
      </c>
      <c r="L19" t="s">
        <v>23</v>
      </c>
      <c r="M19" s="1">
        <v>0.50694444444444442</v>
      </c>
      <c r="N19" t="s">
        <v>51</v>
      </c>
      <c r="O19" s="1">
        <v>0.51041666666666663</v>
      </c>
      <c r="Q19">
        <v>7113</v>
      </c>
      <c r="S19" t="s">
        <v>231</v>
      </c>
    </row>
    <row r="20" spans="1:19" x14ac:dyDescent="0.2">
      <c r="A20" t="s">
        <v>20</v>
      </c>
      <c r="B20" t="s">
        <v>114</v>
      </c>
      <c r="C20" t="s">
        <v>18</v>
      </c>
      <c r="H20">
        <v>7.8</v>
      </c>
      <c r="K20" t="s">
        <v>43</v>
      </c>
      <c r="L20" t="s">
        <v>23</v>
      </c>
      <c r="M20" s="1">
        <v>0.53819444444444442</v>
      </c>
      <c r="N20" t="s">
        <v>64</v>
      </c>
      <c r="O20" s="1">
        <v>0.54861111111111116</v>
      </c>
      <c r="Q20">
        <v>7117</v>
      </c>
      <c r="S20" t="s">
        <v>233</v>
      </c>
    </row>
    <row r="21" spans="1:19" x14ac:dyDescent="0.2">
      <c r="A21" t="s">
        <v>20</v>
      </c>
      <c r="B21" t="s">
        <v>117</v>
      </c>
      <c r="C21" t="s">
        <v>18</v>
      </c>
      <c r="H21">
        <v>23.2</v>
      </c>
      <c r="K21" t="s">
        <v>43</v>
      </c>
      <c r="L21" t="s">
        <v>23</v>
      </c>
      <c r="M21" s="1">
        <v>0.22916666666666666</v>
      </c>
      <c r="N21" t="s">
        <v>118</v>
      </c>
      <c r="O21" s="1">
        <v>0.25</v>
      </c>
      <c r="Q21">
        <v>7100</v>
      </c>
      <c r="S21" t="s">
        <v>234</v>
      </c>
    </row>
    <row r="22" spans="1:19" x14ac:dyDescent="0.2">
      <c r="A22" t="s">
        <v>20</v>
      </c>
      <c r="B22" t="s">
        <v>127</v>
      </c>
      <c r="C22" t="s">
        <v>18</v>
      </c>
      <c r="H22">
        <v>20.3</v>
      </c>
      <c r="K22" t="s">
        <v>43</v>
      </c>
      <c r="L22" t="s">
        <v>23</v>
      </c>
      <c r="M22" s="1">
        <v>0.2326388888888889</v>
      </c>
      <c r="N22" t="s">
        <v>128</v>
      </c>
      <c r="O22" s="1">
        <v>0.25</v>
      </c>
      <c r="Q22">
        <v>7101</v>
      </c>
      <c r="S22" t="s">
        <v>235</v>
      </c>
    </row>
    <row r="23" spans="1:19" x14ac:dyDescent="0.2">
      <c r="A23" t="s">
        <v>20</v>
      </c>
      <c r="B23" t="s">
        <v>133</v>
      </c>
      <c r="C23" t="s">
        <v>18</v>
      </c>
      <c r="H23">
        <v>7.6</v>
      </c>
      <c r="K23" t="s">
        <v>43</v>
      </c>
      <c r="L23" t="s">
        <v>23</v>
      </c>
      <c r="M23" s="1">
        <v>0.23958333333333334</v>
      </c>
      <c r="N23" t="s">
        <v>120</v>
      </c>
      <c r="O23" s="1">
        <v>0.25</v>
      </c>
      <c r="Q23">
        <v>7103</v>
      </c>
      <c r="S23" t="s">
        <v>236</v>
      </c>
    </row>
    <row r="24" spans="1:19" x14ac:dyDescent="0.2">
      <c r="A24" t="s">
        <v>20</v>
      </c>
      <c r="B24" t="s">
        <v>137</v>
      </c>
      <c r="C24" t="s">
        <v>18</v>
      </c>
      <c r="H24">
        <v>7.8</v>
      </c>
      <c r="K24" t="s">
        <v>43</v>
      </c>
      <c r="L24" t="s">
        <v>23</v>
      </c>
      <c r="M24" s="1">
        <v>0.23958333333333334</v>
      </c>
      <c r="N24" t="s">
        <v>138</v>
      </c>
      <c r="O24" s="1">
        <v>0.25</v>
      </c>
      <c r="Q24">
        <v>7105</v>
      </c>
      <c r="S24" t="s">
        <v>237</v>
      </c>
    </row>
    <row r="25" spans="1:19" x14ac:dyDescent="0.2">
      <c r="A25" t="s">
        <v>20</v>
      </c>
      <c r="B25" t="s">
        <v>142</v>
      </c>
      <c r="C25" t="s">
        <v>18</v>
      </c>
      <c r="H25">
        <v>7.6</v>
      </c>
      <c r="K25" t="s">
        <v>43</v>
      </c>
      <c r="L25" t="s">
        <v>23</v>
      </c>
      <c r="M25" s="1">
        <v>0.24305555555555555</v>
      </c>
      <c r="N25" t="s">
        <v>120</v>
      </c>
      <c r="O25" s="1">
        <v>0.25347222222222221</v>
      </c>
      <c r="Q25">
        <v>7107</v>
      </c>
      <c r="S25" t="s">
        <v>238</v>
      </c>
    </row>
    <row r="26" spans="1:19" x14ac:dyDescent="0.2">
      <c r="A26" t="s">
        <v>20</v>
      </c>
      <c r="B26" t="s">
        <v>147</v>
      </c>
      <c r="C26" t="s">
        <v>18</v>
      </c>
      <c r="H26">
        <v>12.7</v>
      </c>
      <c r="K26" t="s">
        <v>43</v>
      </c>
      <c r="L26" t="s">
        <v>23</v>
      </c>
      <c r="M26" s="1">
        <v>0.25</v>
      </c>
      <c r="N26" t="s">
        <v>145</v>
      </c>
      <c r="O26" s="1">
        <v>0.2638888888888889</v>
      </c>
      <c r="Q26">
        <v>7109</v>
      </c>
      <c r="S26" t="s">
        <v>239</v>
      </c>
    </row>
    <row r="27" spans="1:19" x14ac:dyDescent="0.2">
      <c r="A27" t="s">
        <v>20</v>
      </c>
      <c r="B27" t="s">
        <v>150</v>
      </c>
      <c r="C27" t="s">
        <v>18</v>
      </c>
      <c r="H27">
        <v>2.8</v>
      </c>
      <c r="K27" t="s">
        <v>43</v>
      </c>
      <c r="L27" t="s">
        <v>23</v>
      </c>
      <c r="M27" s="1">
        <v>0.25694444444444442</v>
      </c>
      <c r="N27" t="s">
        <v>144</v>
      </c>
      <c r="O27" s="1">
        <v>0.2638888888888889</v>
      </c>
      <c r="Q27">
        <v>7112</v>
      </c>
      <c r="S27" t="s">
        <v>240</v>
      </c>
    </row>
    <row r="28" spans="1:19" x14ac:dyDescent="0.2">
      <c r="A28" t="s">
        <v>20</v>
      </c>
      <c r="B28" t="s">
        <v>153</v>
      </c>
      <c r="C28" t="s">
        <v>18</v>
      </c>
      <c r="H28">
        <v>5.9</v>
      </c>
      <c r="K28" t="s">
        <v>43</v>
      </c>
      <c r="L28" t="s">
        <v>23</v>
      </c>
      <c r="M28" s="1">
        <v>0.30902777777777779</v>
      </c>
      <c r="N28" t="s">
        <v>104</v>
      </c>
      <c r="O28" s="1">
        <v>0.31944444444444442</v>
      </c>
      <c r="Q28">
        <v>7119</v>
      </c>
      <c r="S28" t="s">
        <v>241</v>
      </c>
    </row>
    <row r="29" spans="1:19" x14ac:dyDescent="0.2">
      <c r="A29" t="s">
        <v>20</v>
      </c>
      <c r="B29" t="s">
        <v>157</v>
      </c>
      <c r="C29" t="s">
        <v>18</v>
      </c>
      <c r="H29">
        <v>2.8</v>
      </c>
      <c r="K29" t="s">
        <v>43</v>
      </c>
      <c r="L29" t="s">
        <v>23</v>
      </c>
      <c r="M29" s="1">
        <v>0.38194444444444442</v>
      </c>
      <c r="N29" t="s">
        <v>144</v>
      </c>
      <c r="O29" s="1">
        <v>0.3888888888888889</v>
      </c>
      <c r="Q29">
        <v>7112</v>
      </c>
      <c r="S29" t="s">
        <v>242</v>
      </c>
    </row>
    <row r="30" spans="1:19" x14ac:dyDescent="0.2">
      <c r="A30" t="s">
        <v>20</v>
      </c>
      <c r="B30" t="s">
        <v>160</v>
      </c>
      <c r="C30" t="s">
        <v>18</v>
      </c>
      <c r="H30">
        <v>10.5</v>
      </c>
      <c r="K30" t="s">
        <v>43</v>
      </c>
      <c r="L30" t="s">
        <v>23</v>
      </c>
      <c r="M30" s="1">
        <v>0.3888888888888889</v>
      </c>
      <c r="N30" t="s">
        <v>121</v>
      </c>
      <c r="O30" s="1">
        <v>0.39930555555555558</v>
      </c>
      <c r="Q30">
        <v>7128</v>
      </c>
      <c r="S30" t="s">
        <v>243</v>
      </c>
    </row>
    <row r="31" spans="1:19" x14ac:dyDescent="0.2">
      <c r="A31" t="s">
        <v>20</v>
      </c>
      <c r="B31" t="s">
        <v>165</v>
      </c>
      <c r="C31" t="s">
        <v>18</v>
      </c>
      <c r="H31">
        <v>5.9</v>
      </c>
      <c r="K31" t="s">
        <v>43</v>
      </c>
      <c r="L31" t="s">
        <v>23</v>
      </c>
      <c r="M31" s="1">
        <v>0.3923611111111111</v>
      </c>
      <c r="N31" t="s">
        <v>104</v>
      </c>
      <c r="O31" s="1">
        <v>0.40277777777777779</v>
      </c>
      <c r="Q31">
        <v>7129</v>
      </c>
      <c r="S31" t="s">
        <v>244</v>
      </c>
    </row>
    <row r="32" spans="1:19" x14ac:dyDescent="0.2">
      <c r="A32" t="s">
        <v>20</v>
      </c>
      <c r="B32" t="s">
        <v>166</v>
      </c>
      <c r="C32" t="s">
        <v>18</v>
      </c>
      <c r="H32">
        <v>9.6</v>
      </c>
      <c r="K32" t="s">
        <v>43</v>
      </c>
      <c r="L32" t="s">
        <v>23</v>
      </c>
      <c r="M32" s="1">
        <v>0.39583333333333331</v>
      </c>
      <c r="N32" t="s">
        <v>141</v>
      </c>
      <c r="O32" s="1">
        <v>0.40972222222222221</v>
      </c>
      <c r="Q32">
        <v>7130</v>
      </c>
      <c r="S32" t="s">
        <v>245</v>
      </c>
    </row>
    <row r="33" spans="1:19" x14ac:dyDescent="0.2">
      <c r="A33" t="s">
        <v>20</v>
      </c>
      <c r="B33" t="s">
        <v>169</v>
      </c>
      <c r="C33" t="s">
        <v>18</v>
      </c>
      <c r="H33">
        <v>19.3</v>
      </c>
      <c r="K33" t="s">
        <v>43</v>
      </c>
      <c r="L33" t="s">
        <v>23</v>
      </c>
      <c r="M33" s="1">
        <v>0.40416666666666667</v>
      </c>
      <c r="N33" t="s">
        <v>136</v>
      </c>
      <c r="O33" s="1">
        <v>0.4201388888888889</v>
      </c>
      <c r="Q33">
        <v>7132</v>
      </c>
      <c r="S33" t="s">
        <v>247</v>
      </c>
    </row>
    <row r="34" spans="1:19" x14ac:dyDescent="0.2">
      <c r="A34" t="s">
        <v>20</v>
      </c>
      <c r="B34" t="s">
        <v>170</v>
      </c>
      <c r="C34" t="s">
        <v>18</v>
      </c>
      <c r="H34">
        <v>7.6</v>
      </c>
      <c r="K34" t="s">
        <v>43</v>
      </c>
      <c r="L34" t="s">
        <v>23</v>
      </c>
      <c r="M34" s="1">
        <v>0.40972222222222221</v>
      </c>
      <c r="N34" t="s">
        <v>120</v>
      </c>
      <c r="O34" s="1">
        <v>0.4201388888888889</v>
      </c>
      <c r="Q34">
        <v>7133</v>
      </c>
      <c r="S34" t="s">
        <v>246</v>
      </c>
    </row>
    <row r="35" spans="1:19" x14ac:dyDescent="0.2">
      <c r="A35" t="s">
        <v>20</v>
      </c>
      <c r="B35" t="s">
        <v>174</v>
      </c>
      <c r="C35" t="s">
        <v>18</v>
      </c>
      <c r="H35">
        <v>10.5</v>
      </c>
      <c r="K35" t="s">
        <v>43</v>
      </c>
      <c r="L35" t="s">
        <v>23</v>
      </c>
      <c r="M35" s="1">
        <v>0.41180555555555554</v>
      </c>
      <c r="N35" t="s">
        <v>121</v>
      </c>
      <c r="O35" s="1">
        <v>0.4201388888888889</v>
      </c>
      <c r="Q35">
        <v>7134</v>
      </c>
      <c r="S35" t="s">
        <v>248</v>
      </c>
    </row>
    <row r="36" spans="1:19" x14ac:dyDescent="0.2">
      <c r="A36" t="s">
        <v>20</v>
      </c>
      <c r="B36" t="s">
        <v>177</v>
      </c>
      <c r="C36" t="s">
        <v>18</v>
      </c>
      <c r="H36">
        <v>7.8</v>
      </c>
      <c r="K36" t="s">
        <v>43</v>
      </c>
      <c r="L36" t="s">
        <v>23</v>
      </c>
      <c r="M36" s="1">
        <v>0.41180555555555554</v>
      </c>
      <c r="N36" t="s">
        <v>138</v>
      </c>
      <c r="O36" s="1">
        <v>0.4201388888888889</v>
      </c>
      <c r="Q36">
        <v>7102</v>
      </c>
      <c r="S36" t="s">
        <v>249</v>
      </c>
    </row>
    <row r="37" spans="1:19" x14ac:dyDescent="0.2">
      <c r="A37" t="s">
        <v>20</v>
      </c>
      <c r="B37" t="s">
        <v>179</v>
      </c>
      <c r="C37" t="s">
        <v>18</v>
      </c>
      <c r="H37">
        <v>2.4</v>
      </c>
      <c r="K37" t="s">
        <v>43</v>
      </c>
      <c r="L37" t="s">
        <v>23</v>
      </c>
      <c r="M37" s="1">
        <v>0.41666666666666669</v>
      </c>
      <c r="N37" t="s">
        <v>83</v>
      </c>
      <c r="O37" s="1">
        <v>0.4201388888888889</v>
      </c>
      <c r="Q37">
        <v>7109</v>
      </c>
      <c r="S37" t="s">
        <v>250</v>
      </c>
    </row>
    <row r="38" spans="1:19" x14ac:dyDescent="0.2">
      <c r="A38" t="s">
        <v>20</v>
      </c>
      <c r="B38" t="s">
        <v>181</v>
      </c>
      <c r="C38" t="s">
        <v>18</v>
      </c>
      <c r="H38">
        <v>7.6</v>
      </c>
      <c r="K38" t="s">
        <v>43</v>
      </c>
      <c r="L38" t="s">
        <v>23</v>
      </c>
      <c r="M38" s="1">
        <v>0.42708333333333331</v>
      </c>
      <c r="N38" t="s">
        <v>120</v>
      </c>
      <c r="O38" s="1">
        <v>0.4375</v>
      </c>
      <c r="Q38">
        <v>7100</v>
      </c>
      <c r="S38" t="s">
        <v>251</v>
      </c>
    </row>
    <row r="39" spans="1:19" x14ac:dyDescent="0.2">
      <c r="A39" t="s">
        <v>20</v>
      </c>
      <c r="B39" t="s">
        <v>183</v>
      </c>
      <c r="C39" t="s">
        <v>18</v>
      </c>
      <c r="H39">
        <v>5.9</v>
      </c>
      <c r="K39" t="s">
        <v>43</v>
      </c>
      <c r="L39" t="s">
        <v>23</v>
      </c>
      <c r="M39" s="1">
        <v>0.4375</v>
      </c>
      <c r="N39" t="s">
        <v>28</v>
      </c>
      <c r="O39" s="1">
        <v>0.44444444444444442</v>
      </c>
      <c r="Q39">
        <v>7201</v>
      </c>
      <c r="S39" t="s">
        <v>252</v>
      </c>
    </row>
    <row r="40" spans="1:19" x14ac:dyDescent="0.2">
      <c r="A40" t="s">
        <v>20</v>
      </c>
      <c r="B40" t="s">
        <v>184</v>
      </c>
      <c r="C40" t="s">
        <v>18</v>
      </c>
      <c r="H40">
        <v>2.4</v>
      </c>
      <c r="K40" t="s">
        <v>43</v>
      </c>
      <c r="L40" t="s">
        <v>23</v>
      </c>
      <c r="M40" s="1">
        <v>0.52083333333333337</v>
      </c>
      <c r="N40" t="s">
        <v>83</v>
      </c>
      <c r="O40" s="1">
        <v>0.52430555555555558</v>
      </c>
      <c r="Q40">
        <v>7207</v>
      </c>
      <c r="S40" t="s">
        <v>253</v>
      </c>
    </row>
    <row r="41" spans="1:19" x14ac:dyDescent="0.2">
      <c r="A41" t="s">
        <v>20</v>
      </c>
      <c r="B41" t="s">
        <v>187</v>
      </c>
      <c r="C41" t="s">
        <v>18</v>
      </c>
      <c r="H41">
        <v>7.6</v>
      </c>
      <c r="K41" t="s">
        <v>43</v>
      </c>
      <c r="L41" t="s">
        <v>23</v>
      </c>
      <c r="M41" s="1">
        <v>0.53472222222222221</v>
      </c>
      <c r="N41" t="s">
        <v>120</v>
      </c>
      <c r="O41" s="1">
        <v>0.54513888888888884</v>
      </c>
      <c r="Q41">
        <v>7209</v>
      </c>
      <c r="S41" t="s">
        <v>254</v>
      </c>
    </row>
    <row r="42" spans="1:19" x14ac:dyDescent="0.2">
      <c r="A42" t="s">
        <v>20</v>
      </c>
      <c r="B42" t="s">
        <v>189</v>
      </c>
      <c r="C42" t="s">
        <v>18</v>
      </c>
      <c r="H42">
        <v>2.7</v>
      </c>
      <c r="K42" t="s">
        <v>190</v>
      </c>
      <c r="L42" t="s">
        <v>23</v>
      </c>
      <c r="M42" s="1">
        <v>0.54861111111111116</v>
      </c>
      <c r="N42" t="s">
        <v>51</v>
      </c>
      <c r="O42" s="1">
        <v>0.55208333333333337</v>
      </c>
      <c r="Q42">
        <v>7122</v>
      </c>
      <c r="S42" t="s">
        <v>255</v>
      </c>
    </row>
    <row r="43" spans="1:19" x14ac:dyDescent="0.2">
      <c r="A43" t="s">
        <v>20</v>
      </c>
      <c r="B43" t="s">
        <v>191</v>
      </c>
      <c r="C43" t="s">
        <v>18</v>
      </c>
      <c r="H43">
        <v>5.9</v>
      </c>
      <c r="K43" t="s">
        <v>190</v>
      </c>
      <c r="L43" t="s">
        <v>23</v>
      </c>
      <c r="M43" s="1">
        <v>0.3298611111111111</v>
      </c>
      <c r="N43" t="s">
        <v>192</v>
      </c>
      <c r="O43" s="1">
        <v>0.34027777777777779</v>
      </c>
      <c r="Q43">
        <v>7122</v>
      </c>
      <c r="S43" t="s">
        <v>256</v>
      </c>
    </row>
    <row r="44" spans="1:19" x14ac:dyDescent="0.2">
      <c r="A44" t="s">
        <v>20</v>
      </c>
      <c r="B44" t="s">
        <v>196</v>
      </c>
      <c r="C44" t="s">
        <v>18</v>
      </c>
      <c r="H44">
        <v>5.9</v>
      </c>
      <c r="K44" t="s">
        <v>190</v>
      </c>
      <c r="L44" t="s">
        <v>23</v>
      </c>
      <c r="M44" s="1">
        <v>0.37152777777777779</v>
      </c>
      <c r="N44" t="s">
        <v>192</v>
      </c>
      <c r="O44" s="1">
        <v>0.38194444444444442</v>
      </c>
      <c r="Q44">
        <v>7127</v>
      </c>
      <c r="S44" t="s">
        <v>257</v>
      </c>
    </row>
    <row r="45" spans="1:19" x14ac:dyDescent="0.2">
      <c r="A45" t="s">
        <v>20</v>
      </c>
      <c r="B45" t="s">
        <v>199</v>
      </c>
      <c r="C45" t="s">
        <v>18</v>
      </c>
      <c r="H45">
        <v>5.9</v>
      </c>
      <c r="K45" t="s">
        <v>190</v>
      </c>
      <c r="L45" t="s">
        <v>23</v>
      </c>
      <c r="M45" s="1">
        <v>0.5</v>
      </c>
      <c r="N45" t="s">
        <v>192</v>
      </c>
      <c r="O45" s="1">
        <v>0.50694444444444442</v>
      </c>
      <c r="Q45">
        <v>7206</v>
      </c>
      <c r="S45" t="s">
        <v>258</v>
      </c>
    </row>
    <row r="46" spans="1:19" x14ac:dyDescent="0.2">
      <c r="A46" t="s">
        <v>20</v>
      </c>
      <c r="B46" t="s">
        <v>200</v>
      </c>
      <c r="C46" t="s">
        <v>18</v>
      </c>
      <c r="H46">
        <v>2.4</v>
      </c>
      <c r="K46" t="s">
        <v>201</v>
      </c>
      <c r="L46" t="s">
        <v>23</v>
      </c>
      <c r="M46" s="1">
        <v>0.3923611111111111</v>
      </c>
      <c r="N46" t="s">
        <v>83</v>
      </c>
      <c r="O46" s="1">
        <v>0.39930555555555558</v>
      </c>
      <c r="Q46">
        <v>7104</v>
      </c>
      <c r="S46" t="s">
        <v>259</v>
      </c>
    </row>
    <row r="47" spans="1:19" x14ac:dyDescent="0.2">
      <c r="A47" t="s">
        <v>20</v>
      </c>
      <c r="B47" t="s">
        <v>202</v>
      </c>
      <c r="C47" t="s">
        <v>18</v>
      </c>
      <c r="H47">
        <v>7.6</v>
      </c>
      <c r="K47" t="s">
        <v>201</v>
      </c>
      <c r="L47" t="s">
        <v>23</v>
      </c>
      <c r="M47" s="1">
        <v>0.57291666666666663</v>
      </c>
      <c r="N47" t="s">
        <v>120</v>
      </c>
      <c r="O47" s="1">
        <v>0.58333333333333337</v>
      </c>
      <c r="Q47">
        <v>7211</v>
      </c>
      <c r="S47" t="s">
        <v>260</v>
      </c>
    </row>
    <row r="48" spans="1:19" x14ac:dyDescent="0.2">
      <c r="A48" t="s">
        <v>20</v>
      </c>
      <c r="B48" t="s">
        <v>204</v>
      </c>
      <c r="C48" t="s">
        <v>18</v>
      </c>
      <c r="H48">
        <v>5.9</v>
      </c>
      <c r="K48" t="s">
        <v>201</v>
      </c>
      <c r="L48" t="s">
        <v>23</v>
      </c>
      <c r="M48" s="1">
        <v>0.60416666666666663</v>
      </c>
      <c r="N48" t="s">
        <v>104</v>
      </c>
      <c r="O48" s="1">
        <v>0.61111111111111116</v>
      </c>
      <c r="Q48">
        <v>7213</v>
      </c>
      <c r="S48" t="s">
        <v>261</v>
      </c>
    </row>
    <row r="49" spans="1:17" x14ac:dyDescent="0.2">
      <c r="A49" t="s">
        <v>20</v>
      </c>
      <c r="B49" t="s">
        <v>21</v>
      </c>
      <c r="C49" t="s">
        <v>18</v>
      </c>
      <c r="H49">
        <v>4.5</v>
      </c>
      <c r="K49" t="s">
        <v>22</v>
      </c>
      <c r="L49" t="s">
        <v>23</v>
      </c>
      <c r="M49" s="1">
        <v>0.62152777777777779</v>
      </c>
      <c r="N49" t="s">
        <v>24</v>
      </c>
      <c r="O49" s="1">
        <v>0.63194444444444442</v>
      </c>
      <c r="Q49" t="s">
        <v>25</v>
      </c>
    </row>
    <row r="50" spans="1:17" x14ac:dyDescent="0.2">
      <c r="A50" t="s">
        <v>211</v>
      </c>
      <c r="B50" t="s">
        <v>212</v>
      </c>
      <c r="C50" t="s">
        <v>18</v>
      </c>
      <c r="H50">
        <v>1.8</v>
      </c>
      <c r="K50" t="s">
        <v>22</v>
      </c>
      <c r="L50" t="s">
        <v>213</v>
      </c>
      <c r="M50" s="1">
        <v>0.36805555555555558</v>
      </c>
      <c r="N50" t="s">
        <v>214</v>
      </c>
      <c r="O50" s="1">
        <v>0.375</v>
      </c>
      <c r="Q50" t="s">
        <v>212</v>
      </c>
    </row>
    <row r="51" spans="1:17" x14ac:dyDescent="0.2">
      <c r="A51" t="s">
        <v>20</v>
      </c>
      <c r="B51" t="s">
        <v>31</v>
      </c>
      <c r="C51" t="s">
        <v>18</v>
      </c>
      <c r="H51">
        <v>2.6</v>
      </c>
      <c r="K51" t="s">
        <v>22</v>
      </c>
      <c r="L51" t="s">
        <v>32</v>
      </c>
      <c r="M51" s="1">
        <v>0.51736111111111116</v>
      </c>
      <c r="N51" t="s">
        <v>33</v>
      </c>
      <c r="O51" s="1">
        <v>0.52083333333333337</v>
      </c>
      <c r="Q51" t="s">
        <v>31</v>
      </c>
    </row>
    <row r="52" spans="1:17" x14ac:dyDescent="0.2">
      <c r="A52" t="s">
        <v>20</v>
      </c>
      <c r="B52" t="s">
        <v>36</v>
      </c>
      <c r="C52" t="s">
        <v>18</v>
      </c>
      <c r="H52">
        <v>2.6</v>
      </c>
      <c r="K52" t="s">
        <v>22</v>
      </c>
      <c r="L52" t="s">
        <v>32</v>
      </c>
      <c r="M52" s="1">
        <v>0.64930555555555558</v>
      </c>
      <c r="N52" t="s">
        <v>33</v>
      </c>
      <c r="O52" s="1">
        <v>0.65277777777777779</v>
      </c>
      <c r="Q52" t="s">
        <v>36</v>
      </c>
    </row>
    <row r="53" spans="1:17" x14ac:dyDescent="0.2">
      <c r="A53" t="s">
        <v>20</v>
      </c>
      <c r="B53" t="s">
        <v>37</v>
      </c>
      <c r="C53" t="s">
        <v>18</v>
      </c>
      <c r="H53">
        <v>13.5</v>
      </c>
      <c r="I53" t="s">
        <v>38</v>
      </c>
      <c r="J53">
        <v>1</v>
      </c>
      <c r="K53" t="s">
        <v>22</v>
      </c>
      <c r="L53" t="s">
        <v>32</v>
      </c>
      <c r="M53" s="1">
        <v>0.625</v>
      </c>
      <c r="N53" t="s">
        <v>39</v>
      </c>
      <c r="O53" s="1">
        <v>0.63541666666666663</v>
      </c>
      <c r="Q53" t="s">
        <v>37</v>
      </c>
    </row>
  </sheetData>
  <pageMargins left="0.7" right="0.7" top="0.75" bottom="0.75" header="0.3" footer="0.3"/>
  <headerFooter>
    <oddHeader>&amp;L&amp;"Calibri"&amp;10&amp;K000000 KOIVISTON AUTO - SISÄINEN&amp;1#_x000D_</oddHead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459DD-2D3D-4326-91EB-E2821BF2AA4A}">
  <dimension ref="A1:S53"/>
  <sheetViews>
    <sheetView topLeftCell="A13" zoomScale="85" zoomScaleNormal="85" workbookViewId="0">
      <selection activeCell="A26" sqref="A26:XFD26"/>
    </sheetView>
  </sheetViews>
  <sheetFormatPr baseColWidth="10" defaultColWidth="8.83203125" defaultRowHeight="15" x14ac:dyDescent="0.2"/>
  <cols>
    <col min="1" max="2" width="9.6640625" customWidth="1"/>
    <col min="3" max="3" width="11.5" customWidth="1"/>
    <col min="4" max="4" width="10.83203125" customWidth="1"/>
    <col min="5" max="5" width="12.5" customWidth="1"/>
    <col min="6" max="6" width="11" customWidth="1"/>
    <col min="8" max="8" width="10.1640625" customWidth="1"/>
    <col min="9" max="9" width="13.6640625" customWidth="1"/>
    <col min="10" max="10" width="9.5" customWidth="1"/>
    <col min="11" max="11" width="18" customWidth="1"/>
    <col min="12" max="12" width="13.83203125" customWidth="1"/>
    <col min="13" max="13" width="11.6640625" customWidth="1"/>
    <col min="14" max="14" width="17.5" customWidth="1"/>
    <col min="15" max="15" width="15.5" customWidth="1"/>
    <col min="17" max="17" width="14.33203125" customWidth="1"/>
    <col min="18" max="18" width="18.33203125" customWidth="1"/>
    <col min="19" max="19" width="10.1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217</v>
      </c>
    </row>
    <row r="2" spans="1:19" x14ac:dyDescent="0.2">
      <c r="A2" t="s">
        <v>20</v>
      </c>
      <c r="B2" t="s">
        <v>205</v>
      </c>
      <c r="C2" t="s">
        <v>18</v>
      </c>
      <c r="H2">
        <v>5.9</v>
      </c>
      <c r="K2">
        <v>19</v>
      </c>
      <c r="L2" t="s">
        <v>19</v>
      </c>
      <c r="M2" s="1">
        <v>0.93402777777777779</v>
      </c>
      <c r="N2" t="s">
        <v>23</v>
      </c>
      <c r="O2" s="1">
        <v>0.94097222222222221</v>
      </c>
      <c r="Q2">
        <v>7229</v>
      </c>
    </row>
    <row r="3" spans="1:19" x14ac:dyDescent="0.2">
      <c r="A3" t="s">
        <v>20</v>
      </c>
      <c r="B3" t="s">
        <v>210</v>
      </c>
      <c r="C3" t="s">
        <v>18</v>
      </c>
      <c r="H3">
        <v>1.9</v>
      </c>
      <c r="K3">
        <v>19</v>
      </c>
      <c r="L3" t="s">
        <v>207</v>
      </c>
      <c r="M3" s="1">
        <v>0.90625</v>
      </c>
      <c r="N3" t="s">
        <v>23</v>
      </c>
      <c r="O3" s="1">
        <v>0.90972222222222221</v>
      </c>
      <c r="Q3">
        <v>7204</v>
      </c>
    </row>
    <row r="4" spans="1:19" x14ac:dyDescent="0.2">
      <c r="A4" t="s">
        <v>20</v>
      </c>
      <c r="B4" t="s">
        <v>42</v>
      </c>
      <c r="C4" t="s">
        <v>18</v>
      </c>
      <c r="H4">
        <v>4.2</v>
      </c>
      <c r="K4" t="s">
        <v>43</v>
      </c>
      <c r="L4" t="s">
        <v>53</v>
      </c>
      <c r="M4" s="1">
        <v>0.98263888888888884</v>
      </c>
      <c r="N4" t="s">
        <v>23</v>
      </c>
      <c r="O4" s="1">
        <v>0.98750000000000004</v>
      </c>
      <c r="Q4">
        <v>7219</v>
      </c>
      <c r="S4" t="s">
        <v>226</v>
      </c>
    </row>
    <row r="5" spans="1:19" x14ac:dyDescent="0.2">
      <c r="A5" t="s">
        <v>20</v>
      </c>
      <c r="B5" t="s">
        <v>54</v>
      </c>
      <c r="C5" t="s">
        <v>18</v>
      </c>
      <c r="H5">
        <v>10.199999999999999</v>
      </c>
      <c r="K5" t="s">
        <v>43</v>
      </c>
      <c r="L5" t="s">
        <v>57</v>
      </c>
      <c r="M5" s="1">
        <v>0.98819444444444449</v>
      </c>
      <c r="N5" t="s">
        <v>23</v>
      </c>
      <c r="O5" s="1">
        <v>0.99930555555555556</v>
      </c>
      <c r="Q5">
        <v>7227</v>
      </c>
      <c r="S5" t="s">
        <v>227</v>
      </c>
    </row>
    <row r="6" spans="1:19" x14ac:dyDescent="0.2">
      <c r="A6" t="s">
        <v>20</v>
      </c>
      <c r="B6" t="s">
        <v>61</v>
      </c>
      <c r="C6" t="s">
        <v>18</v>
      </c>
      <c r="H6">
        <v>9</v>
      </c>
      <c r="K6" t="s">
        <v>43</v>
      </c>
      <c r="L6" t="s">
        <v>47</v>
      </c>
      <c r="M6" s="1">
        <v>0.8520833333333333</v>
      </c>
      <c r="N6" t="s">
        <v>23</v>
      </c>
      <c r="O6" s="1">
        <v>0.86250000000000004</v>
      </c>
      <c r="Q6">
        <v>7236</v>
      </c>
      <c r="S6" t="s">
        <v>223</v>
      </c>
    </row>
    <row r="7" spans="1:19" x14ac:dyDescent="0.2">
      <c r="A7" t="s">
        <v>20</v>
      </c>
      <c r="B7" t="s">
        <v>67</v>
      </c>
      <c r="C7" t="s">
        <v>18</v>
      </c>
      <c r="H7">
        <v>7.8</v>
      </c>
      <c r="K7" t="s">
        <v>43</v>
      </c>
      <c r="L7" t="s">
        <v>64</v>
      </c>
      <c r="M7" s="1">
        <v>0.74861111111111112</v>
      </c>
      <c r="N7" t="s">
        <v>23</v>
      </c>
      <c r="O7" s="1">
        <v>0.75902777777777775</v>
      </c>
      <c r="Q7">
        <v>7133</v>
      </c>
      <c r="S7" t="s">
        <v>218</v>
      </c>
    </row>
    <row r="8" spans="1:19" x14ac:dyDescent="0.2">
      <c r="A8" t="s">
        <v>20</v>
      </c>
      <c r="B8" t="s">
        <v>70</v>
      </c>
      <c r="C8" t="s">
        <v>18</v>
      </c>
      <c r="H8">
        <v>5.9</v>
      </c>
      <c r="K8" t="s">
        <v>43</v>
      </c>
      <c r="L8" t="s">
        <v>74</v>
      </c>
      <c r="M8" s="2">
        <v>1.0375000000000001</v>
      </c>
      <c r="N8" t="s">
        <v>23</v>
      </c>
      <c r="O8" s="2">
        <v>1.0444444444444445</v>
      </c>
      <c r="Q8">
        <v>7232</v>
      </c>
      <c r="S8" t="s">
        <v>201</v>
      </c>
    </row>
    <row r="9" spans="1:19" x14ac:dyDescent="0.2">
      <c r="A9" t="s">
        <v>20</v>
      </c>
      <c r="B9" t="s">
        <v>75</v>
      </c>
      <c r="C9" t="s">
        <v>18</v>
      </c>
      <c r="H9">
        <v>13.3</v>
      </c>
      <c r="K9" t="s">
        <v>43</v>
      </c>
      <c r="L9" t="s">
        <v>78</v>
      </c>
      <c r="M9" s="2">
        <v>1.0159722222222223</v>
      </c>
      <c r="N9" t="s">
        <v>23</v>
      </c>
      <c r="O9" s="2">
        <v>1.0277777777777777</v>
      </c>
      <c r="Q9">
        <v>7226</v>
      </c>
      <c r="S9" t="s">
        <v>230</v>
      </c>
    </row>
    <row r="10" spans="1:19" x14ac:dyDescent="0.2">
      <c r="A10" t="s">
        <v>20</v>
      </c>
      <c r="B10" t="s">
        <v>81</v>
      </c>
      <c r="C10" t="s">
        <v>18</v>
      </c>
      <c r="H10">
        <v>2.4</v>
      </c>
      <c r="K10" t="s">
        <v>43</v>
      </c>
      <c r="L10" t="s">
        <v>83</v>
      </c>
      <c r="M10" s="2">
        <v>1.0465277777777777</v>
      </c>
      <c r="N10" t="s">
        <v>23</v>
      </c>
      <c r="O10" s="2">
        <v>1.05</v>
      </c>
      <c r="Q10">
        <v>7235</v>
      </c>
      <c r="S10" t="s">
        <v>232</v>
      </c>
    </row>
    <row r="11" spans="1:19" x14ac:dyDescent="0.2">
      <c r="A11" t="s">
        <v>20</v>
      </c>
      <c r="B11" t="s">
        <v>84</v>
      </c>
      <c r="C11" t="s">
        <v>18</v>
      </c>
      <c r="H11">
        <v>11.5</v>
      </c>
      <c r="K11" t="s">
        <v>43</v>
      </c>
      <c r="L11" t="s">
        <v>44</v>
      </c>
      <c r="M11" s="1">
        <v>0.95486111111111116</v>
      </c>
      <c r="N11" t="s">
        <v>23</v>
      </c>
      <c r="O11" s="1">
        <v>0.96875</v>
      </c>
      <c r="Q11">
        <v>7223</v>
      </c>
      <c r="S11" t="s">
        <v>225</v>
      </c>
    </row>
    <row r="12" spans="1:19" x14ac:dyDescent="0.2">
      <c r="A12" t="s">
        <v>20</v>
      </c>
      <c r="B12" t="s">
        <v>88</v>
      </c>
      <c r="C12" t="s">
        <v>18</v>
      </c>
      <c r="H12">
        <v>4.2</v>
      </c>
      <c r="K12" t="s">
        <v>43</v>
      </c>
      <c r="L12" t="s">
        <v>53</v>
      </c>
      <c r="M12" s="2">
        <v>1.0451388888888888</v>
      </c>
      <c r="N12" t="s">
        <v>23</v>
      </c>
      <c r="O12" s="2">
        <v>1.05</v>
      </c>
      <c r="Q12">
        <v>7217</v>
      </c>
      <c r="S12" t="s">
        <v>233</v>
      </c>
    </row>
    <row r="13" spans="1:19" x14ac:dyDescent="0.2">
      <c r="A13" t="s">
        <v>20</v>
      </c>
      <c r="B13" t="s">
        <v>92</v>
      </c>
      <c r="C13" t="s">
        <v>18</v>
      </c>
      <c r="H13">
        <v>9</v>
      </c>
      <c r="K13" t="s">
        <v>43</v>
      </c>
      <c r="L13" t="s">
        <v>47</v>
      </c>
      <c r="M13" s="1">
        <v>0.95138888888888884</v>
      </c>
      <c r="N13" t="s">
        <v>23</v>
      </c>
      <c r="O13" s="1">
        <v>0.96180555555555558</v>
      </c>
      <c r="Q13">
        <v>7207</v>
      </c>
      <c r="S13" t="s">
        <v>224</v>
      </c>
    </row>
    <row r="14" spans="1:19" x14ac:dyDescent="0.2">
      <c r="A14" t="s">
        <v>20</v>
      </c>
      <c r="B14" t="s">
        <v>95</v>
      </c>
      <c r="C14" t="s">
        <v>18</v>
      </c>
      <c r="H14">
        <v>7.8</v>
      </c>
      <c r="K14" t="s">
        <v>43</v>
      </c>
      <c r="L14" t="s">
        <v>64</v>
      </c>
      <c r="M14" s="1">
        <v>0.99861111111111112</v>
      </c>
      <c r="N14" t="s">
        <v>23</v>
      </c>
      <c r="O14" s="2">
        <v>1.0090277777777779</v>
      </c>
      <c r="Q14">
        <v>7222</v>
      </c>
      <c r="S14" t="s">
        <v>228</v>
      </c>
    </row>
    <row r="15" spans="1:19" x14ac:dyDescent="0.2">
      <c r="A15" t="s">
        <v>20</v>
      </c>
      <c r="B15" t="s">
        <v>97</v>
      </c>
      <c r="C15" t="s">
        <v>18</v>
      </c>
      <c r="H15">
        <v>10.4</v>
      </c>
      <c r="K15" t="s">
        <v>43</v>
      </c>
      <c r="L15" t="s">
        <v>98</v>
      </c>
      <c r="M15" s="2">
        <v>1.007638888888889</v>
      </c>
      <c r="N15" t="s">
        <v>23</v>
      </c>
      <c r="O15" s="2">
        <v>1.0201388888888889</v>
      </c>
      <c r="Q15">
        <v>7234</v>
      </c>
      <c r="S15" t="s">
        <v>229</v>
      </c>
    </row>
    <row r="16" spans="1:19" x14ac:dyDescent="0.2">
      <c r="A16" t="s">
        <v>20</v>
      </c>
      <c r="B16" t="s">
        <v>103</v>
      </c>
      <c r="C16" t="s">
        <v>18</v>
      </c>
      <c r="H16">
        <v>9</v>
      </c>
      <c r="K16" t="s">
        <v>43</v>
      </c>
      <c r="L16" t="s">
        <v>47</v>
      </c>
      <c r="M16" s="2">
        <v>1.0138888888888888</v>
      </c>
      <c r="N16" t="s">
        <v>23</v>
      </c>
      <c r="O16" s="2">
        <v>1.0243055555555556</v>
      </c>
      <c r="Q16">
        <v>7231</v>
      </c>
      <c r="S16" t="s">
        <v>219</v>
      </c>
    </row>
    <row r="17" spans="1:19" x14ac:dyDescent="0.2">
      <c r="A17" t="s">
        <v>20</v>
      </c>
      <c r="B17" t="s">
        <v>106</v>
      </c>
      <c r="C17" t="s">
        <v>18</v>
      </c>
      <c r="H17">
        <v>2.4</v>
      </c>
      <c r="K17" t="s">
        <v>43</v>
      </c>
      <c r="L17" t="s">
        <v>83</v>
      </c>
      <c r="M17" s="1">
        <v>0.98055555555555551</v>
      </c>
      <c r="N17" t="s">
        <v>23</v>
      </c>
      <c r="O17" s="1">
        <v>0.98402777777777772</v>
      </c>
      <c r="Q17">
        <v>7216</v>
      </c>
      <c r="S17" t="s">
        <v>222</v>
      </c>
    </row>
    <row r="18" spans="1:19" x14ac:dyDescent="0.2">
      <c r="A18" t="s">
        <v>20</v>
      </c>
      <c r="B18" t="s">
        <v>109</v>
      </c>
      <c r="C18" t="s">
        <v>18</v>
      </c>
      <c r="H18">
        <v>7.8</v>
      </c>
      <c r="K18" t="s">
        <v>43</v>
      </c>
      <c r="L18" t="s">
        <v>64</v>
      </c>
      <c r="M18" s="2">
        <v>1.01875</v>
      </c>
      <c r="N18" t="s">
        <v>23</v>
      </c>
      <c r="O18" s="2">
        <v>1.0291666666666666</v>
      </c>
      <c r="Q18">
        <v>7228</v>
      </c>
      <c r="S18" t="s">
        <v>231</v>
      </c>
    </row>
    <row r="19" spans="1:19" x14ac:dyDescent="0.2">
      <c r="A19" t="s">
        <v>20</v>
      </c>
      <c r="B19" t="s">
        <v>112</v>
      </c>
      <c r="C19" t="s">
        <v>18</v>
      </c>
      <c r="H19">
        <v>4.2</v>
      </c>
      <c r="K19" t="s">
        <v>43</v>
      </c>
      <c r="L19" t="s">
        <v>53</v>
      </c>
      <c r="M19" s="1">
        <v>0.87847222222222221</v>
      </c>
      <c r="N19" t="s">
        <v>23</v>
      </c>
      <c r="O19" s="1">
        <v>0.8833333333333333</v>
      </c>
      <c r="Q19">
        <v>7201</v>
      </c>
      <c r="S19" t="s">
        <v>221</v>
      </c>
    </row>
    <row r="20" spans="1:19" x14ac:dyDescent="0.2">
      <c r="A20" t="s">
        <v>20</v>
      </c>
      <c r="B20" t="s">
        <v>114</v>
      </c>
      <c r="C20" t="s">
        <v>18</v>
      </c>
      <c r="H20">
        <v>13.5</v>
      </c>
      <c r="K20" t="s">
        <v>43</v>
      </c>
      <c r="L20" t="s">
        <v>62</v>
      </c>
      <c r="M20" s="1">
        <v>0.99305555555555558</v>
      </c>
      <c r="N20" t="s">
        <v>23</v>
      </c>
      <c r="O20" s="2">
        <v>1.0048611111111112</v>
      </c>
      <c r="Q20">
        <v>7213</v>
      </c>
      <c r="S20" t="s">
        <v>220</v>
      </c>
    </row>
    <row r="21" spans="1:19" x14ac:dyDescent="0.2">
      <c r="A21" t="s">
        <v>20</v>
      </c>
      <c r="B21" t="s">
        <v>117</v>
      </c>
      <c r="C21" t="s">
        <v>18</v>
      </c>
      <c r="H21">
        <v>9.3000000000000007</v>
      </c>
      <c r="K21" t="s">
        <v>43</v>
      </c>
      <c r="L21" t="s">
        <v>123</v>
      </c>
      <c r="M21" s="1">
        <v>0.81041666666666667</v>
      </c>
      <c r="N21" t="s">
        <v>23</v>
      </c>
      <c r="O21" s="1">
        <v>0.81874999999999998</v>
      </c>
      <c r="Q21">
        <v>7214</v>
      </c>
      <c r="S21" t="s">
        <v>251</v>
      </c>
    </row>
    <row r="22" spans="1:19" x14ac:dyDescent="0.2">
      <c r="A22" t="s">
        <v>20</v>
      </c>
      <c r="B22" t="s">
        <v>127</v>
      </c>
      <c r="C22" t="s">
        <v>18</v>
      </c>
      <c r="H22">
        <v>7.6</v>
      </c>
      <c r="K22" t="s">
        <v>43</v>
      </c>
      <c r="L22" t="s">
        <v>120</v>
      </c>
      <c r="M22" s="1">
        <v>0.80694444444444446</v>
      </c>
      <c r="N22" t="s">
        <v>23</v>
      </c>
      <c r="O22" s="1">
        <v>0.81736111111111109</v>
      </c>
      <c r="Q22">
        <v>7219</v>
      </c>
      <c r="S22" t="s">
        <v>250</v>
      </c>
    </row>
    <row r="23" spans="1:19" x14ac:dyDescent="0.2">
      <c r="A23" t="s">
        <v>20</v>
      </c>
      <c r="B23" t="s">
        <v>133</v>
      </c>
      <c r="C23" t="s">
        <v>18</v>
      </c>
      <c r="H23">
        <v>5.9</v>
      </c>
      <c r="K23" t="s">
        <v>43</v>
      </c>
      <c r="L23" t="s">
        <v>19</v>
      </c>
      <c r="M23" s="1">
        <v>0.81180555555555556</v>
      </c>
      <c r="N23" t="s">
        <v>23</v>
      </c>
      <c r="O23" s="1">
        <v>0.81874999999999998</v>
      </c>
      <c r="Q23">
        <v>7225</v>
      </c>
      <c r="S23" t="s">
        <v>252</v>
      </c>
    </row>
    <row r="24" spans="1:19" x14ac:dyDescent="0.2">
      <c r="A24" t="s">
        <v>20</v>
      </c>
      <c r="B24" t="s">
        <v>137</v>
      </c>
      <c r="C24" t="s">
        <v>18</v>
      </c>
      <c r="H24">
        <v>2.4</v>
      </c>
      <c r="K24" t="s">
        <v>43</v>
      </c>
      <c r="L24" t="s">
        <v>83</v>
      </c>
      <c r="M24" s="1">
        <v>0.97916666666666663</v>
      </c>
      <c r="N24" t="s">
        <v>23</v>
      </c>
      <c r="O24" s="1">
        <v>0.98263888888888884</v>
      </c>
      <c r="Q24">
        <v>7214</v>
      </c>
      <c r="S24" t="s">
        <v>247</v>
      </c>
    </row>
    <row r="25" spans="1:19" x14ac:dyDescent="0.2">
      <c r="A25" t="s">
        <v>20</v>
      </c>
      <c r="B25" t="s">
        <v>142</v>
      </c>
      <c r="C25" t="s">
        <v>18</v>
      </c>
      <c r="H25">
        <v>12.7</v>
      </c>
      <c r="K25" t="s">
        <v>43</v>
      </c>
      <c r="L25" t="s">
        <v>145</v>
      </c>
      <c r="M25" s="1">
        <v>0.95833333333333337</v>
      </c>
      <c r="N25" t="s">
        <v>23</v>
      </c>
      <c r="O25" s="1">
        <v>0.96944444444444444</v>
      </c>
      <c r="Q25">
        <v>7211</v>
      </c>
      <c r="S25" t="s">
        <v>239</v>
      </c>
    </row>
    <row r="26" spans="1:19" x14ac:dyDescent="0.2">
      <c r="A26" t="s">
        <v>20</v>
      </c>
      <c r="B26" t="s">
        <v>147</v>
      </c>
      <c r="C26" t="s">
        <v>18</v>
      </c>
      <c r="H26">
        <v>22.2</v>
      </c>
      <c r="K26" t="s">
        <v>43</v>
      </c>
      <c r="L26" t="s">
        <v>118</v>
      </c>
      <c r="M26" s="1">
        <v>0.99375000000000002</v>
      </c>
      <c r="N26" t="s">
        <v>23</v>
      </c>
      <c r="O26" s="2">
        <v>1.0090277777777779</v>
      </c>
      <c r="Q26">
        <v>7221</v>
      </c>
      <c r="S26" t="s">
        <v>240</v>
      </c>
    </row>
    <row r="27" spans="1:19" x14ac:dyDescent="0.2">
      <c r="A27" t="s">
        <v>20</v>
      </c>
      <c r="B27" t="s">
        <v>150</v>
      </c>
      <c r="C27" t="s">
        <v>18</v>
      </c>
      <c r="H27">
        <v>4.7</v>
      </c>
      <c r="K27" t="s">
        <v>43</v>
      </c>
      <c r="L27" t="s">
        <v>130</v>
      </c>
      <c r="M27" s="1">
        <v>0.9868055555555556</v>
      </c>
      <c r="N27" t="s">
        <v>23</v>
      </c>
      <c r="O27" s="1">
        <v>0.99375000000000002</v>
      </c>
      <c r="Q27">
        <v>7215</v>
      </c>
      <c r="S27" t="s">
        <v>246</v>
      </c>
    </row>
    <row r="28" spans="1:19" x14ac:dyDescent="0.2">
      <c r="A28" t="s">
        <v>20</v>
      </c>
      <c r="B28" t="s">
        <v>153</v>
      </c>
      <c r="C28" t="s">
        <v>18</v>
      </c>
      <c r="H28">
        <v>5.9</v>
      </c>
      <c r="K28" t="s">
        <v>43</v>
      </c>
      <c r="L28" t="s">
        <v>19</v>
      </c>
      <c r="M28" s="2">
        <v>1.0583333333333333</v>
      </c>
      <c r="N28" t="s">
        <v>23</v>
      </c>
      <c r="O28" s="2">
        <v>1.0652777777777778</v>
      </c>
      <c r="Q28">
        <v>7225</v>
      </c>
      <c r="S28" t="s">
        <v>249</v>
      </c>
    </row>
    <row r="29" spans="1:19" x14ac:dyDescent="0.2">
      <c r="A29" t="s">
        <v>20</v>
      </c>
      <c r="B29" t="s">
        <v>157</v>
      </c>
      <c r="C29" t="s">
        <v>18</v>
      </c>
      <c r="H29">
        <v>2.8</v>
      </c>
      <c r="K29" t="s">
        <v>43</v>
      </c>
      <c r="L29" t="s">
        <v>144</v>
      </c>
      <c r="M29" s="1">
        <v>0.95694444444444449</v>
      </c>
      <c r="N29" t="s">
        <v>23</v>
      </c>
      <c r="O29" s="1">
        <v>0.96111111111111114</v>
      </c>
      <c r="Q29">
        <v>7224</v>
      </c>
      <c r="S29" t="s">
        <v>244</v>
      </c>
    </row>
    <row r="30" spans="1:19" x14ac:dyDescent="0.2">
      <c r="A30" t="s">
        <v>20</v>
      </c>
      <c r="B30" t="s">
        <v>160</v>
      </c>
      <c r="C30" t="s">
        <v>18</v>
      </c>
      <c r="H30">
        <v>9.3000000000000007</v>
      </c>
      <c r="K30" t="s">
        <v>43</v>
      </c>
      <c r="L30" t="s">
        <v>123</v>
      </c>
      <c r="M30" s="1">
        <v>0.8520833333333333</v>
      </c>
      <c r="N30" t="s">
        <v>23</v>
      </c>
      <c r="O30" s="1">
        <v>0.86041666666666672</v>
      </c>
      <c r="Q30">
        <v>7223</v>
      </c>
      <c r="S30" t="s">
        <v>243</v>
      </c>
    </row>
    <row r="31" spans="1:19" x14ac:dyDescent="0.2">
      <c r="A31" t="s">
        <v>20</v>
      </c>
      <c r="B31" t="s">
        <v>165</v>
      </c>
      <c r="C31" t="s">
        <v>18</v>
      </c>
      <c r="H31">
        <v>5.9</v>
      </c>
      <c r="K31" t="s">
        <v>43</v>
      </c>
      <c r="L31" t="s">
        <v>19</v>
      </c>
      <c r="M31" s="1">
        <v>0.77430555555555558</v>
      </c>
      <c r="N31" t="s">
        <v>23</v>
      </c>
      <c r="O31" s="1">
        <v>0.78125</v>
      </c>
      <c r="Q31">
        <v>7215</v>
      </c>
      <c r="S31" t="s">
        <v>242</v>
      </c>
    </row>
    <row r="32" spans="1:19" x14ac:dyDescent="0.2">
      <c r="A32" t="s">
        <v>20</v>
      </c>
      <c r="B32" t="s">
        <v>166</v>
      </c>
      <c r="C32" t="s">
        <v>18</v>
      </c>
      <c r="H32">
        <v>4.7</v>
      </c>
      <c r="K32" t="s">
        <v>43</v>
      </c>
      <c r="L32" t="s">
        <v>130</v>
      </c>
      <c r="M32" s="1">
        <v>0.75694444444444442</v>
      </c>
      <c r="N32" t="s">
        <v>23</v>
      </c>
      <c r="O32" s="1">
        <v>0.76388888888888884</v>
      </c>
      <c r="Q32">
        <v>7127</v>
      </c>
      <c r="S32" t="s">
        <v>234</v>
      </c>
    </row>
    <row r="33" spans="1:19" x14ac:dyDescent="0.2">
      <c r="A33" t="s">
        <v>20</v>
      </c>
      <c r="B33" t="s">
        <v>169</v>
      </c>
      <c r="C33" t="s">
        <v>18</v>
      </c>
      <c r="H33">
        <v>9.6999999999999993</v>
      </c>
      <c r="K33" t="s">
        <v>43</v>
      </c>
      <c r="L33" t="s">
        <v>141</v>
      </c>
      <c r="M33" s="1">
        <v>0.96666666666666667</v>
      </c>
      <c r="N33" t="s">
        <v>23</v>
      </c>
      <c r="O33" s="1">
        <v>0.9770833333333333</v>
      </c>
      <c r="Q33">
        <v>7230</v>
      </c>
      <c r="S33" t="s">
        <v>262</v>
      </c>
    </row>
    <row r="34" spans="1:19" x14ac:dyDescent="0.2">
      <c r="A34" t="s">
        <v>20</v>
      </c>
      <c r="B34" t="s">
        <v>170</v>
      </c>
      <c r="C34" t="s">
        <v>18</v>
      </c>
      <c r="H34">
        <v>5.9</v>
      </c>
      <c r="K34" t="s">
        <v>43</v>
      </c>
      <c r="L34" t="s">
        <v>19</v>
      </c>
      <c r="M34" s="2">
        <v>1.0270833333333333</v>
      </c>
      <c r="N34" t="s">
        <v>23</v>
      </c>
      <c r="O34" s="2">
        <v>1.0340277777777778</v>
      </c>
      <c r="Q34">
        <v>7233</v>
      </c>
      <c r="S34" t="s">
        <v>248</v>
      </c>
    </row>
    <row r="35" spans="1:19" x14ac:dyDescent="0.2">
      <c r="A35" t="s">
        <v>20</v>
      </c>
      <c r="B35" t="s">
        <v>174</v>
      </c>
      <c r="C35" t="s">
        <v>18</v>
      </c>
      <c r="H35">
        <v>9.8000000000000007</v>
      </c>
      <c r="K35" t="s">
        <v>43</v>
      </c>
      <c r="L35" t="s">
        <v>121</v>
      </c>
      <c r="M35" s="1">
        <v>0.83263888888888893</v>
      </c>
      <c r="N35" t="s">
        <v>23</v>
      </c>
      <c r="O35" s="1">
        <v>0.84097222222222223</v>
      </c>
      <c r="Q35">
        <v>7235</v>
      </c>
      <c r="S35" t="s">
        <v>253</v>
      </c>
    </row>
    <row r="36" spans="1:19" x14ac:dyDescent="0.2">
      <c r="A36" t="s">
        <v>20</v>
      </c>
      <c r="B36" t="s">
        <v>177</v>
      </c>
      <c r="C36" t="s">
        <v>18</v>
      </c>
      <c r="H36">
        <v>7.4</v>
      </c>
      <c r="K36" t="s">
        <v>43</v>
      </c>
      <c r="L36" t="s">
        <v>138</v>
      </c>
      <c r="M36" s="1">
        <v>0.8354166666666667</v>
      </c>
      <c r="N36" t="s">
        <v>23</v>
      </c>
      <c r="O36" s="1">
        <v>0.84375</v>
      </c>
      <c r="Q36">
        <v>7217</v>
      </c>
      <c r="S36" t="s">
        <v>237</v>
      </c>
    </row>
    <row r="37" spans="1:19" x14ac:dyDescent="0.2">
      <c r="A37" t="s">
        <v>20</v>
      </c>
      <c r="B37" t="s">
        <v>179</v>
      </c>
      <c r="C37" t="s">
        <v>18</v>
      </c>
      <c r="H37">
        <v>2.4</v>
      </c>
      <c r="K37" t="s">
        <v>43</v>
      </c>
      <c r="L37" t="s">
        <v>83</v>
      </c>
      <c r="M37" s="1">
        <v>0.85416666666666663</v>
      </c>
      <c r="N37" t="s">
        <v>23</v>
      </c>
      <c r="O37" s="1">
        <v>0.85763888888888884</v>
      </c>
      <c r="Q37">
        <v>7232</v>
      </c>
      <c r="S37" t="s">
        <v>235</v>
      </c>
    </row>
    <row r="38" spans="1:19" x14ac:dyDescent="0.2">
      <c r="A38" t="s">
        <v>20</v>
      </c>
      <c r="B38" t="s">
        <v>181</v>
      </c>
      <c r="C38" t="s">
        <v>18</v>
      </c>
      <c r="H38">
        <v>7.6</v>
      </c>
      <c r="K38" t="s">
        <v>43</v>
      </c>
      <c r="L38" t="s">
        <v>120</v>
      </c>
      <c r="M38" s="1">
        <v>0.76527777777777772</v>
      </c>
      <c r="N38" t="s">
        <v>23</v>
      </c>
      <c r="O38" s="1">
        <v>0.77569444444444446</v>
      </c>
      <c r="Q38">
        <v>7135</v>
      </c>
      <c r="S38" t="s">
        <v>241</v>
      </c>
    </row>
    <row r="39" spans="1:19" x14ac:dyDescent="0.2">
      <c r="A39" t="s">
        <v>20</v>
      </c>
      <c r="B39" t="s">
        <v>183</v>
      </c>
      <c r="C39" t="s">
        <v>18</v>
      </c>
      <c r="H39">
        <v>5.9</v>
      </c>
      <c r="K39" t="s">
        <v>43</v>
      </c>
      <c r="L39" t="s">
        <v>19</v>
      </c>
      <c r="M39" s="1">
        <v>0.93680555555555556</v>
      </c>
      <c r="N39" t="s">
        <v>23</v>
      </c>
      <c r="O39" s="1">
        <v>0.94374999999999998</v>
      </c>
      <c r="Q39">
        <v>7212</v>
      </c>
      <c r="S39" t="s">
        <v>238</v>
      </c>
    </row>
    <row r="40" spans="1:19" x14ac:dyDescent="0.2">
      <c r="A40" t="s">
        <v>20</v>
      </c>
      <c r="B40" t="s">
        <v>184</v>
      </c>
      <c r="C40" t="s">
        <v>18</v>
      </c>
      <c r="H40">
        <v>2.4</v>
      </c>
      <c r="K40" t="s">
        <v>43</v>
      </c>
      <c r="L40" t="s">
        <v>83</v>
      </c>
      <c r="M40" s="1">
        <v>0.95833333333333337</v>
      </c>
      <c r="N40" t="s">
        <v>23</v>
      </c>
      <c r="O40" s="1">
        <v>0.96180555555555558</v>
      </c>
      <c r="Q40">
        <v>7209</v>
      </c>
      <c r="S40" t="s">
        <v>245</v>
      </c>
    </row>
    <row r="41" spans="1:19" x14ac:dyDescent="0.2">
      <c r="A41" t="s">
        <v>20</v>
      </c>
      <c r="B41" t="s">
        <v>187</v>
      </c>
      <c r="C41" t="s">
        <v>18</v>
      </c>
      <c r="H41">
        <v>7.6</v>
      </c>
      <c r="K41" t="s">
        <v>43</v>
      </c>
      <c r="L41" t="s">
        <v>120</v>
      </c>
      <c r="M41" s="1">
        <v>0.86944444444444446</v>
      </c>
      <c r="N41" t="s">
        <v>23</v>
      </c>
      <c r="O41" s="1">
        <v>0.87986111111111109</v>
      </c>
      <c r="Q41">
        <v>7227</v>
      </c>
      <c r="S41" t="s">
        <v>236</v>
      </c>
    </row>
    <row r="42" spans="1:19" x14ac:dyDescent="0.2">
      <c r="A42" t="s">
        <v>20</v>
      </c>
      <c r="B42" t="s">
        <v>189</v>
      </c>
      <c r="C42" t="s">
        <v>18</v>
      </c>
      <c r="H42">
        <v>2.7</v>
      </c>
      <c r="K42" t="s">
        <v>190</v>
      </c>
      <c r="L42" t="s">
        <v>51</v>
      </c>
      <c r="M42" s="1">
        <v>0.71180555555555558</v>
      </c>
      <c r="N42" t="s">
        <v>23</v>
      </c>
      <c r="O42" s="1">
        <v>0.71527777777777779</v>
      </c>
      <c r="Q42">
        <v>7122</v>
      </c>
      <c r="S42" t="s">
        <v>255</v>
      </c>
    </row>
    <row r="43" spans="1:19" x14ac:dyDescent="0.2">
      <c r="A43" t="s">
        <v>20</v>
      </c>
      <c r="B43" t="s">
        <v>191</v>
      </c>
      <c r="C43" t="s">
        <v>18</v>
      </c>
      <c r="H43">
        <v>5.9</v>
      </c>
      <c r="K43" t="s">
        <v>190</v>
      </c>
      <c r="L43" t="s">
        <v>155</v>
      </c>
      <c r="M43" s="1">
        <v>0.98888888888888893</v>
      </c>
      <c r="N43" t="s">
        <v>23</v>
      </c>
      <c r="O43" s="1">
        <v>0.99583333333333335</v>
      </c>
      <c r="Q43">
        <v>7218</v>
      </c>
      <c r="S43" t="s">
        <v>264</v>
      </c>
    </row>
    <row r="44" spans="1:19" x14ac:dyDescent="0.2">
      <c r="A44" t="s">
        <v>20</v>
      </c>
      <c r="B44" t="s">
        <v>196</v>
      </c>
      <c r="C44" t="s">
        <v>18</v>
      </c>
      <c r="H44">
        <v>22.2</v>
      </c>
      <c r="K44" t="s">
        <v>190</v>
      </c>
      <c r="L44" t="s">
        <v>118</v>
      </c>
      <c r="M44" s="2">
        <v>1.0277777777777777</v>
      </c>
      <c r="N44" t="s">
        <v>23</v>
      </c>
      <c r="O44" s="2">
        <v>1.0430555555555556</v>
      </c>
      <c r="Q44">
        <v>7236</v>
      </c>
      <c r="S44" t="s">
        <v>265</v>
      </c>
    </row>
    <row r="45" spans="1:19" x14ac:dyDescent="0.2">
      <c r="A45" t="s">
        <v>20</v>
      </c>
      <c r="B45" t="s">
        <v>199</v>
      </c>
      <c r="C45" t="s">
        <v>18</v>
      </c>
      <c r="H45">
        <v>5.9</v>
      </c>
      <c r="K45" t="s">
        <v>190</v>
      </c>
      <c r="L45" t="s">
        <v>155</v>
      </c>
      <c r="M45" s="1">
        <v>0.95763888888888893</v>
      </c>
      <c r="N45" t="s">
        <v>23</v>
      </c>
      <c r="O45" s="1">
        <v>0.96458333333333335</v>
      </c>
      <c r="Q45">
        <v>7210</v>
      </c>
      <c r="S45" t="s">
        <v>263</v>
      </c>
    </row>
    <row r="46" spans="1:19" x14ac:dyDescent="0.2">
      <c r="A46" t="s">
        <v>20</v>
      </c>
      <c r="B46" t="s">
        <v>200</v>
      </c>
      <c r="C46" t="s">
        <v>18</v>
      </c>
      <c r="H46">
        <v>4.7</v>
      </c>
      <c r="K46" t="s">
        <v>201</v>
      </c>
      <c r="L46" t="s">
        <v>130</v>
      </c>
      <c r="M46" s="1">
        <v>0.7993055555555556</v>
      </c>
      <c r="N46" t="s">
        <v>23</v>
      </c>
      <c r="O46" s="1">
        <v>0.80625000000000002</v>
      </c>
      <c r="Q46">
        <v>7231</v>
      </c>
      <c r="S46" t="s">
        <v>259</v>
      </c>
    </row>
    <row r="47" spans="1:19" x14ac:dyDescent="0.2">
      <c r="A47" t="s">
        <v>20</v>
      </c>
      <c r="B47" t="s">
        <v>202</v>
      </c>
      <c r="C47" t="s">
        <v>18</v>
      </c>
      <c r="H47">
        <v>7.6</v>
      </c>
      <c r="K47" t="s">
        <v>201</v>
      </c>
      <c r="L47" t="s">
        <v>120</v>
      </c>
      <c r="M47" s="1">
        <v>0.82777777777777772</v>
      </c>
      <c r="N47" t="s">
        <v>23</v>
      </c>
      <c r="O47" s="1">
        <v>0.83819444444444446</v>
      </c>
      <c r="Q47">
        <v>7230</v>
      </c>
      <c r="S47" t="s">
        <v>260</v>
      </c>
    </row>
    <row r="48" spans="1:19" x14ac:dyDescent="0.2">
      <c r="A48" t="s">
        <v>20</v>
      </c>
      <c r="B48" t="s">
        <v>204</v>
      </c>
      <c r="C48" t="s">
        <v>18</v>
      </c>
      <c r="H48">
        <v>7.4</v>
      </c>
      <c r="K48" t="s">
        <v>201</v>
      </c>
      <c r="L48" t="s">
        <v>138</v>
      </c>
      <c r="M48" s="1">
        <v>0.96250000000000002</v>
      </c>
      <c r="N48" t="s">
        <v>23</v>
      </c>
      <c r="O48" s="1">
        <v>0.97083333333333333</v>
      </c>
      <c r="Q48">
        <v>7220</v>
      </c>
      <c r="S48" t="s">
        <v>261</v>
      </c>
    </row>
    <row r="49" spans="1:17" x14ac:dyDescent="0.2">
      <c r="A49" t="s">
        <v>20</v>
      </c>
      <c r="B49" t="s">
        <v>21</v>
      </c>
      <c r="C49" t="s">
        <v>18</v>
      </c>
      <c r="H49">
        <v>5.9</v>
      </c>
      <c r="K49" t="s">
        <v>22</v>
      </c>
      <c r="L49" t="s">
        <v>19</v>
      </c>
      <c r="M49" s="1">
        <v>0.97916666666666663</v>
      </c>
      <c r="N49" t="s">
        <v>23</v>
      </c>
      <c r="O49" s="1">
        <v>0.98611111111111116</v>
      </c>
      <c r="Q49" t="s">
        <v>25</v>
      </c>
    </row>
    <row r="50" spans="1:17" x14ac:dyDescent="0.2">
      <c r="A50" t="s">
        <v>211</v>
      </c>
      <c r="B50" t="s">
        <v>212</v>
      </c>
      <c r="C50" t="s">
        <v>18</v>
      </c>
      <c r="H50">
        <v>1.8</v>
      </c>
      <c r="K50" t="s">
        <v>22</v>
      </c>
      <c r="L50" t="s">
        <v>214</v>
      </c>
      <c r="M50" s="1">
        <v>0.8125</v>
      </c>
      <c r="N50" t="s">
        <v>213</v>
      </c>
      <c r="O50" s="1">
        <v>0.81597222222222221</v>
      </c>
      <c r="Q50" t="s">
        <v>212</v>
      </c>
    </row>
    <row r="51" spans="1:17" x14ac:dyDescent="0.2">
      <c r="A51" t="s">
        <v>20</v>
      </c>
      <c r="B51" t="s">
        <v>31</v>
      </c>
      <c r="C51" t="s">
        <v>18</v>
      </c>
      <c r="H51">
        <v>2.6</v>
      </c>
      <c r="K51" t="s">
        <v>22</v>
      </c>
      <c r="L51" t="s">
        <v>33</v>
      </c>
      <c r="M51" s="1">
        <v>0.92361111111111116</v>
      </c>
      <c r="N51" t="s">
        <v>32</v>
      </c>
      <c r="O51" s="1">
        <v>0.92708333333333337</v>
      </c>
      <c r="Q51" t="s">
        <v>31</v>
      </c>
    </row>
    <row r="52" spans="1:17" x14ac:dyDescent="0.2">
      <c r="A52" t="s">
        <v>20</v>
      </c>
      <c r="B52" t="s">
        <v>36</v>
      </c>
      <c r="C52" t="s">
        <v>18</v>
      </c>
      <c r="H52">
        <v>2.6</v>
      </c>
      <c r="K52" t="s">
        <v>22</v>
      </c>
      <c r="L52" t="s">
        <v>33</v>
      </c>
      <c r="M52" s="1">
        <v>0.82986111111111116</v>
      </c>
      <c r="N52" t="s">
        <v>32</v>
      </c>
      <c r="O52" s="1">
        <v>0.83333333333333337</v>
      </c>
      <c r="Q52" t="s">
        <v>36</v>
      </c>
    </row>
    <row r="53" spans="1:17" x14ac:dyDescent="0.2">
      <c r="A53" t="s">
        <v>20</v>
      </c>
      <c r="B53" t="s">
        <v>37</v>
      </c>
      <c r="C53" t="s">
        <v>18</v>
      </c>
      <c r="H53">
        <v>13.5</v>
      </c>
      <c r="K53" t="s">
        <v>22</v>
      </c>
      <c r="L53" t="s">
        <v>39</v>
      </c>
      <c r="M53" s="1">
        <v>0.85416666666666663</v>
      </c>
      <c r="N53" t="s">
        <v>32</v>
      </c>
      <c r="O53" s="1">
        <v>0.86458333333333337</v>
      </c>
      <c r="Q53" t="s">
        <v>37</v>
      </c>
    </row>
  </sheetData>
  <pageMargins left="0.7" right="0.7" top="0.75" bottom="0.75" header="0.3" footer="0.3"/>
  <headerFooter>
    <oddHeader>&amp;L&amp;"Calibri"&amp;10&amp;K000000 KOIVISTON AUTO - SISÄINEN&amp;1#_x000D_</oddHead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0CAF-8670-4252-B656-A5C64FB5A86C}">
  <dimension ref="A1:W914"/>
  <sheetViews>
    <sheetView topLeftCell="K1" workbookViewId="0">
      <selection activeCell="X846" sqref="X846"/>
    </sheetView>
  </sheetViews>
  <sheetFormatPr baseColWidth="10" defaultColWidth="8.83203125" defaultRowHeight="15" x14ac:dyDescent="0.2"/>
  <cols>
    <col min="1" max="1" width="9.1640625" customWidth="1"/>
    <col min="2" max="2" width="9" customWidth="1"/>
    <col min="3" max="3" width="10.6640625" customWidth="1"/>
    <col min="4" max="4" width="10.1640625" customWidth="1"/>
    <col min="5" max="5" width="11.6640625" customWidth="1"/>
    <col min="6" max="6" width="10" customWidth="1"/>
    <col min="8" max="8" width="9.5" customWidth="1"/>
    <col min="9" max="9" width="12.83203125" customWidth="1"/>
    <col min="10" max="10" width="8.83203125" customWidth="1"/>
    <col min="11" max="11" width="16.83203125" customWidth="1"/>
    <col min="12" max="12" width="13.1640625" customWidth="1"/>
    <col min="13" max="13" width="11" customWidth="1"/>
    <col min="14" max="14" width="16.83203125" customWidth="1"/>
    <col min="15" max="15" width="14.6640625" customWidth="1"/>
    <col min="17" max="17" width="13.1640625" customWidth="1"/>
    <col min="18" max="18" width="17.332031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266</v>
      </c>
      <c r="T1" t="s">
        <v>267</v>
      </c>
      <c r="U1" t="s">
        <v>268</v>
      </c>
      <c r="V1" t="s">
        <v>269</v>
      </c>
      <c r="W1" t="s">
        <v>270</v>
      </c>
    </row>
    <row r="2" spans="1:23" hidden="1" x14ac:dyDescent="0.2">
      <c r="A2" t="s">
        <v>20</v>
      </c>
      <c r="B2" t="s">
        <v>37</v>
      </c>
      <c r="C2" t="s">
        <v>18</v>
      </c>
      <c r="H2">
        <v>13.5</v>
      </c>
      <c r="I2" t="s">
        <v>38</v>
      </c>
      <c r="J2">
        <v>1</v>
      </c>
      <c r="K2" t="s">
        <v>22</v>
      </c>
      <c r="L2" t="s">
        <v>32</v>
      </c>
      <c r="M2" s="1">
        <v>0.625</v>
      </c>
      <c r="N2" t="s">
        <v>39</v>
      </c>
      <c r="O2" s="1">
        <v>0.63541666666666663</v>
      </c>
      <c r="Q2" t="s">
        <v>37</v>
      </c>
      <c r="S2" t="str">
        <f>IF(Taulukko3[[#This Row],[Saapumispaikka]]="Jyväskylän Liikenne varikko","X","")</f>
        <v/>
      </c>
      <c r="T2" s="6" t="str">
        <f>_xlfn.IFNA(IF(Taulukko3[[#This Row],[Välilataus]]="X",MAX(0,O3-Taulukko3[[#This Row],[Saapumisaika]]),""),"")</f>
        <v/>
      </c>
      <c r="U2" s="6" t="str">
        <f>IF(Taulukko3[[#This Row],[Välilataus]]="X",Taulukko3[[#This Row],[Saapumisaika]],"")</f>
        <v/>
      </c>
      <c r="V2" s="6" t="str">
        <f>IF(Taulukko3[[#This Row],[Välilataus]]="X",M3,"")</f>
        <v/>
      </c>
      <c r="W2" s="6"/>
    </row>
    <row r="3" spans="1:23" hidden="1" x14ac:dyDescent="0.2">
      <c r="A3" t="s">
        <v>20</v>
      </c>
      <c r="B3" t="s">
        <v>37</v>
      </c>
      <c r="C3" t="s">
        <v>18</v>
      </c>
      <c r="G3" t="s">
        <v>40</v>
      </c>
      <c r="H3">
        <v>127</v>
      </c>
      <c r="I3">
        <v>490</v>
      </c>
      <c r="J3">
        <v>1</v>
      </c>
      <c r="K3" t="s">
        <v>22</v>
      </c>
      <c r="L3" t="s">
        <v>39</v>
      </c>
      <c r="M3" s="1">
        <v>0.64583333333333337</v>
      </c>
      <c r="N3" t="s">
        <v>41</v>
      </c>
      <c r="O3" s="1">
        <v>0.73611111111111116</v>
      </c>
      <c r="Q3" t="s">
        <v>37</v>
      </c>
      <c r="R3">
        <v>11</v>
      </c>
      <c r="S3" t="str">
        <f>IF(Taulukko3[[#This Row],[Saapumispaikka]]="Jyväskylän Liikenne varikko","X","")</f>
        <v/>
      </c>
      <c r="T3" s="6" t="str">
        <f>_xlfn.IFNA(IF(Taulukko3[[#This Row],[Välilataus]]="X",MAX(0,O4-Taulukko3[[#This Row],[Saapumisaika]]),""),"")</f>
        <v/>
      </c>
      <c r="U3" s="6" t="str">
        <f>IF(Taulukko3[[#This Row],[Välilataus]]="X",Taulukko3[[#This Row],[Saapumisaika]],"")</f>
        <v/>
      </c>
      <c r="V3" s="6" t="str">
        <f>IF(Taulukko3[[#This Row],[Välilataus]]="X",M4,"")</f>
        <v/>
      </c>
      <c r="W3" s="6"/>
    </row>
    <row r="4" spans="1:23" hidden="1" x14ac:dyDescent="0.2">
      <c r="A4" t="s">
        <v>20</v>
      </c>
      <c r="B4" t="s">
        <v>37</v>
      </c>
      <c r="C4" t="s">
        <v>18</v>
      </c>
      <c r="G4" t="s">
        <v>40</v>
      </c>
      <c r="H4">
        <v>127</v>
      </c>
      <c r="I4">
        <v>490</v>
      </c>
      <c r="J4">
        <v>2</v>
      </c>
      <c r="K4" t="s">
        <v>22</v>
      </c>
      <c r="L4" t="s">
        <v>41</v>
      </c>
      <c r="M4" s="1">
        <v>0.76736111111111116</v>
      </c>
      <c r="N4" t="s">
        <v>39</v>
      </c>
      <c r="O4" s="1">
        <v>0.85416666666666663</v>
      </c>
      <c r="Q4" t="s">
        <v>37</v>
      </c>
      <c r="R4">
        <v>11</v>
      </c>
      <c r="S4" t="str">
        <f>IF(Taulukko3[[#This Row],[Saapumispaikka]]="Jyväskylän Liikenne varikko","X","")</f>
        <v/>
      </c>
      <c r="T4" s="6" t="str">
        <f>_xlfn.IFNA(IF(Taulukko3[[#This Row],[Välilataus]]="X",MAX(0,O5-Taulukko3[[#This Row],[Saapumisaika]]),""),"")</f>
        <v/>
      </c>
      <c r="U4" s="6" t="str">
        <f>IF(Taulukko3[[#This Row],[Välilataus]]="X",Taulukko3[[#This Row],[Saapumisaika]],"")</f>
        <v/>
      </c>
      <c r="V4" s="6" t="str">
        <f>IF(Taulukko3[[#This Row],[Välilataus]]="X",M5,"")</f>
        <v/>
      </c>
      <c r="W4" s="6"/>
    </row>
    <row r="5" spans="1:23" hidden="1" x14ac:dyDescent="0.2">
      <c r="A5" t="s">
        <v>20</v>
      </c>
      <c r="B5" t="s">
        <v>37</v>
      </c>
      <c r="C5" t="s">
        <v>18</v>
      </c>
      <c r="H5">
        <v>13.5</v>
      </c>
      <c r="K5" t="s">
        <v>22</v>
      </c>
      <c r="L5" t="s">
        <v>39</v>
      </c>
      <c r="M5" s="1">
        <v>0.85416666666666663</v>
      </c>
      <c r="N5" t="s">
        <v>32</v>
      </c>
      <c r="O5" s="1">
        <v>0.86458333333333337</v>
      </c>
      <c r="Q5" t="s">
        <v>37</v>
      </c>
      <c r="S5" t="str">
        <f>IF(Taulukko3[[#This Row],[Saapumispaikka]]="Jyväskylän Liikenne varikko","X","")</f>
        <v/>
      </c>
      <c r="T5" s="6" t="str">
        <f>_xlfn.IFNA(IF(Taulukko3[[#This Row],[Välilataus]]="X",MAX(0,O6-Taulukko3[[#This Row],[Saapumisaika]]),""),"")</f>
        <v/>
      </c>
      <c r="U5" s="6" t="str">
        <f>IF(Taulukko3[[#This Row],[Välilataus]]="X",Taulukko3[[#This Row],[Saapumisaika]],"")</f>
        <v/>
      </c>
      <c r="V5" s="6" t="str">
        <f>IF(Taulukko3[[#This Row],[Välilataus]]="X",M6,"")</f>
        <v/>
      </c>
      <c r="W5" s="6"/>
    </row>
    <row r="6" spans="1:23" hidden="1" x14ac:dyDescent="0.2">
      <c r="A6" t="s">
        <v>20</v>
      </c>
      <c r="B6" t="s">
        <v>36</v>
      </c>
      <c r="C6" t="s">
        <v>18</v>
      </c>
      <c r="H6">
        <v>2.6</v>
      </c>
      <c r="K6" t="s">
        <v>22</v>
      </c>
      <c r="L6" t="s">
        <v>32</v>
      </c>
      <c r="M6" s="1">
        <v>0.64930555555555558</v>
      </c>
      <c r="N6" t="s">
        <v>33</v>
      </c>
      <c r="O6" s="1">
        <v>0.65277777777777779</v>
      </c>
      <c r="Q6" t="s">
        <v>36</v>
      </c>
      <c r="S6" t="str">
        <f>IF(Taulukko3[[#This Row],[Saapumispaikka]]="Jyväskylän Liikenne varikko","X","")</f>
        <v/>
      </c>
      <c r="T6" s="6" t="str">
        <f>_xlfn.IFNA(IF(Taulukko3[[#This Row],[Välilataus]]="X",MAX(0,O7-Taulukko3[[#This Row],[Saapumisaika]]),""),"")</f>
        <v/>
      </c>
      <c r="U6" s="6" t="str">
        <f>IF(Taulukko3[[#This Row],[Välilataus]]="X",Taulukko3[[#This Row],[Saapumisaika]],"")</f>
        <v/>
      </c>
      <c r="V6" s="6" t="str">
        <f>IF(Taulukko3[[#This Row],[Välilataus]]="X",M7,"")</f>
        <v/>
      </c>
      <c r="W6" s="6"/>
    </row>
    <row r="7" spans="1:23" hidden="1" x14ac:dyDescent="0.2">
      <c r="A7" t="s">
        <v>20</v>
      </c>
      <c r="B7" t="s">
        <v>36</v>
      </c>
      <c r="C7" t="s">
        <v>18</v>
      </c>
      <c r="G7" t="s">
        <v>29</v>
      </c>
      <c r="H7">
        <v>67</v>
      </c>
      <c r="I7" t="s">
        <v>34</v>
      </c>
      <c r="J7">
        <v>2</v>
      </c>
      <c r="K7" t="s">
        <v>22</v>
      </c>
      <c r="L7" t="s">
        <v>33</v>
      </c>
      <c r="M7" s="1">
        <v>0.65277777777777779</v>
      </c>
      <c r="N7" t="s">
        <v>24</v>
      </c>
      <c r="O7" s="1">
        <v>0.71180555555555558</v>
      </c>
      <c r="Q7" t="s">
        <v>36</v>
      </c>
      <c r="R7">
        <v>11</v>
      </c>
      <c r="S7" t="str">
        <f>IF(Taulukko3[[#This Row],[Saapumispaikka]]="Jyväskylän Liikenne varikko","X","")</f>
        <v/>
      </c>
      <c r="T7" s="6" t="str">
        <f>_xlfn.IFNA(IF(Taulukko3[[#This Row],[Välilataus]]="X",MAX(0,O8-Taulukko3[[#This Row],[Saapumisaika]]),""),"")</f>
        <v/>
      </c>
      <c r="U7" s="6" t="str">
        <f>IF(Taulukko3[[#This Row],[Välilataus]]="X",Taulukko3[[#This Row],[Saapumisaika]],"")</f>
        <v/>
      </c>
      <c r="V7" s="6" t="str">
        <f>IF(Taulukko3[[#This Row],[Välilataus]]="X",M8,"")</f>
        <v/>
      </c>
      <c r="W7" s="6"/>
    </row>
    <row r="8" spans="1:23" hidden="1" x14ac:dyDescent="0.2">
      <c r="A8" t="s">
        <v>20</v>
      </c>
      <c r="B8" t="s">
        <v>36</v>
      </c>
      <c r="C8" t="s">
        <v>18</v>
      </c>
      <c r="G8" t="s">
        <v>29</v>
      </c>
      <c r="H8">
        <v>67</v>
      </c>
      <c r="I8" t="s">
        <v>34</v>
      </c>
      <c r="J8">
        <v>1</v>
      </c>
      <c r="K8" t="s">
        <v>22</v>
      </c>
      <c r="L8" t="s">
        <v>24</v>
      </c>
      <c r="M8" s="1">
        <v>0.77083333333333337</v>
      </c>
      <c r="N8" t="s">
        <v>33</v>
      </c>
      <c r="O8" s="1">
        <v>0.82986111111111116</v>
      </c>
      <c r="Q8" t="s">
        <v>36</v>
      </c>
      <c r="R8">
        <v>11</v>
      </c>
      <c r="S8" t="str">
        <f>IF(Taulukko3[[#This Row],[Saapumispaikka]]="Jyväskylän Liikenne varikko","X","")</f>
        <v/>
      </c>
      <c r="T8" s="6" t="str">
        <f>_xlfn.IFNA(IF(Taulukko3[[#This Row],[Välilataus]]="X",MAX(0,O9-Taulukko3[[#This Row],[Saapumisaika]]),""),"")</f>
        <v/>
      </c>
      <c r="U8" s="6" t="str">
        <f>IF(Taulukko3[[#This Row],[Välilataus]]="X",Taulukko3[[#This Row],[Saapumisaika]],"")</f>
        <v/>
      </c>
      <c r="V8" s="6" t="str">
        <f>IF(Taulukko3[[#This Row],[Välilataus]]="X",M9,"")</f>
        <v/>
      </c>
      <c r="W8" s="6"/>
    </row>
    <row r="9" spans="1:23" hidden="1" x14ac:dyDescent="0.2">
      <c r="A9" t="s">
        <v>20</v>
      </c>
      <c r="B9" t="s">
        <v>36</v>
      </c>
      <c r="C9" t="s">
        <v>18</v>
      </c>
      <c r="H9">
        <v>2.6</v>
      </c>
      <c r="K9" t="s">
        <v>22</v>
      </c>
      <c r="L9" t="s">
        <v>33</v>
      </c>
      <c r="M9" s="1">
        <v>0.82986111111111116</v>
      </c>
      <c r="N9" t="s">
        <v>32</v>
      </c>
      <c r="O9" s="1">
        <v>0.83333333333333337</v>
      </c>
      <c r="Q9" t="s">
        <v>36</v>
      </c>
      <c r="S9" t="str">
        <f>IF(Taulukko3[[#This Row],[Saapumispaikka]]="Jyväskylän Liikenne varikko","X","")</f>
        <v/>
      </c>
      <c r="T9" s="6" t="str">
        <f>_xlfn.IFNA(IF(Taulukko3[[#This Row],[Välilataus]]="X",MAX(0,O10-Taulukko3[[#This Row],[Saapumisaika]]),""),"")</f>
        <v/>
      </c>
      <c r="U9" s="6" t="str">
        <f>IF(Taulukko3[[#This Row],[Välilataus]]="X",Taulukko3[[#This Row],[Saapumisaika]],"")</f>
        <v/>
      </c>
      <c r="V9" s="6" t="str">
        <f>IF(Taulukko3[[#This Row],[Välilataus]]="X",M10,"")</f>
        <v/>
      </c>
      <c r="W9" s="6"/>
    </row>
    <row r="10" spans="1:23" hidden="1" x14ac:dyDescent="0.2">
      <c r="A10" t="s">
        <v>20</v>
      </c>
      <c r="B10" t="s">
        <v>31</v>
      </c>
      <c r="C10" t="s">
        <v>18</v>
      </c>
      <c r="H10">
        <v>2.6</v>
      </c>
      <c r="K10" t="s">
        <v>22</v>
      </c>
      <c r="L10" t="s">
        <v>32</v>
      </c>
      <c r="M10" s="1">
        <v>0.51736111111111116</v>
      </c>
      <c r="N10" t="s">
        <v>33</v>
      </c>
      <c r="O10" s="1">
        <v>0.52083333333333337</v>
      </c>
      <c r="Q10" t="s">
        <v>31</v>
      </c>
      <c r="S10" t="str">
        <f>IF(Taulukko3[[#This Row],[Saapumispaikka]]="Jyväskylän Liikenne varikko","X","")</f>
        <v/>
      </c>
      <c r="T10" s="6" t="str">
        <f>_xlfn.IFNA(IF(Taulukko3[[#This Row],[Välilataus]]="X",MAX(0,O11-Taulukko3[[#This Row],[Saapumisaika]]),""),"")</f>
        <v/>
      </c>
      <c r="U10" s="6" t="str">
        <f>IF(Taulukko3[[#This Row],[Välilataus]]="X",Taulukko3[[#This Row],[Saapumisaika]],"")</f>
        <v/>
      </c>
      <c r="V10" s="6" t="str">
        <f>IF(Taulukko3[[#This Row],[Välilataus]]="X",M11,"")</f>
        <v/>
      </c>
      <c r="W10" s="6"/>
    </row>
    <row r="11" spans="1:23" hidden="1" x14ac:dyDescent="0.2">
      <c r="A11" t="s">
        <v>20</v>
      </c>
      <c r="B11" t="s">
        <v>31</v>
      </c>
      <c r="C11" t="s">
        <v>18</v>
      </c>
      <c r="G11" t="s">
        <v>29</v>
      </c>
      <c r="H11">
        <v>67</v>
      </c>
      <c r="I11" t="s">
        <v>34</v>
      </c>
      <c r="J11">
        <v>2</v>
      </c>
      <c r="K11" t="s">
        <v>22</v>
      </c>
      <c r="L11" t="s">
        <v>33</v>
      </c>
      <c r="M11" s="1">
        <v>0.52083333333333337</v>
      </c>
      <c r="N11" t="s">
        <v>24</v>
      </c>
      <c r="O11" s="1">
        <v>0.57638888888888884</v>
      </c>
      <c r="Q11" t="s">
        <v>31</v>
      </c>
      <c r="R11">
        <v>11</v>
      </c>
      <c r="S11" t="str">
        <f>IF(Taulukko3[[#This Row],[Saapumispaikka]]="Jyväskylän Liikenne varikko","X","")</f>
        <v/>
      </c>
      <c r="T11" s="6" t="str">
        <f>_xlfn.IFNA(IF(Taulukko3[[#This Row],[Välilataus]]="X",MAX(0,O12-Taulukko3[[#This Row],[Saapumisaika]]),""),"")</f>
        <v/>
      </c>
      <c r="U11" s="6" t="str">
        <f>IF(Taulukko3[[#This Row],[Välilataus]]="X",Taulukko3[[#This Row],[Saapumisaika]],"")</f>
        <v/>
      </c>
      <c r="V11" s="6" t="str">
        <f>IF(Taulukko3[[#This Row],[Välilataus]]="X",M12,"")</f>
        <v/>
      </c>
      <c r="W11" s="6"/>
    </row>
    <row r="12" spans="1:23" hidden="1" x14ac:dyDescent="0.2">
      <c r="A12" t="s">
        <v>20</v>
      </c>
      <c r="B12" t="s">
        <v>31</v>
      </c>
      <c r="C12" t="s">
        <v>18</v>
      </c>
      <c r="H12">
        <v>1.2</v>
      </c>
      <c r="K12" t="s">
        <v>22</v>
      </c>
      <c r="L12" t="s">
        <v>24</v>
      </c>
      <c r="M12" s="1">
        <v>0.57638888888888884</v>
      </c>
      <c r="N12" t="s">
        <v>35</v>
      </c>
      <c r="O12" s="1">
        <v>0.57986111111111116</v>
      </c>
      <c r="Q12" t="s">
        <v>31</v>
      </c>
      <c r="S12" t="str">
        <f>IF(Taulukko3[[#This Row],[Saapumispaikka]]="Jyväskylän Liikenne varikko","X","")</f>
        <v/>
      </c>
      <c r="T12" s="6" t="str">
        <f>_xlfn.IFNA(IF(Taulukko3[[#This Row],[Välilataus]]="X",MAX(0,O13-Taulukko3[[#This Row],[Saapumisaika]]),""),"")</f>
        <v/>
      </c>
      <c r="U12" s="6" t="str">
        <f>IF(Taulukko3[[#This Row],[Välilataus]]="X",Taulukko3[[#This Row],[Saapumisaika]],"")</f>
        <v/>
      </c>
      <c r="V12" s="6" t="str">
        <f>IF(Taulukko3[[#This Row],[Välilataus]]="X",M13,"")</f>
        <v/>
      </c>
      <c r="W12" s="6"/>
    </row>
    <row r="13" spans="1:23" hidden="1" x14ac:dyDescent="0.2">
      <c r="A13" t="s">
        <v>20</v>
      </c>
      <c r="B13" t="s">
        <v>31</v>
      </c>
      <c r="C13" t="s">
        <v>18</v>
      </c>
      <c r="H13">
        <v>1.3</v>
      </c>
      <c r="K13" t="s">
        <v>22</v>
      </c>
      <c r="L13" t="s">
        <v>35</v>
      </c>
      <c r="M13" s="1">
        <v>0.67152777777777772</v>
      </c>
      <c r="N13" t="s">
        <v>28</v>
      </c>
      <c r="O13" s="1">
        <v>0.67500000000000004</v>
      </c>
      <c r="Q13" t="s">
        <v>31</v>
      </c>
      <c r="S13" t="str">
        <f>IF(Taulukko3[[#This Row],[Saapumispaikka]]="Jyväskylän Liikenne varikko","X","")</f>
        <v/>
      </c>
      <c r="T13" s="6" t="str">
        <f>_xlfn.IFNA(IF(Taulukko3[[#This Row],[Välilataus]]="X",MAX(0,O14-Taulukko3[[#This Row],[Saapumisaika]]),""),"")</f>
        <v/>
      </c>
      <c r="U13" s="6" t="str">
        <f>IF(Taulukko3[[#This Row],[Välilataus]]="X",Taulukko3[[#This Row],[Saapumisaika]],"")</f>
        <v/>
      </c>
      <c r="V13" s="6" t="str">
        <f>IF(Taulukko3[[#This Row],[Välilataus]]="X",M14,"")</f>
        <v/>
      </c>
      <c r="W13" s="6"/>
    </row>
    <row r="14" spans="1:23" hidden="1" x14ac:dyDescent="0.2">
      <c r="A14" t="s">
        <v>20</v>
      </c>
      <c r="B14" t="s">
        <v>31</v>
      </c>
      <c r="C14" t="s">
        <v>18</v>
      </c>
      <c r="G14" t="s">
        <v>29</v>
      </c>
      <c r="H14">
        <v>30</v>
      </c>
      <c r="I14">
        <v>113</v>
      </c>
      <c r="J14">
        <v>1</v>
      </c>
      <c r="K14" t="s">
        <v>22</v>
      </c>
      <c r="L14" t="s">
        <v>28</v>
      </c>
      <c r="M14" s="1">
        <v>0.67708333333333337</v>
      </c>
      <c r="N14" t="s">
        <v>30</v>
      </c>
      <c r="O14" s="1">
        <v>0.70138888888888884</v>
      </c>
      <c r="Q14" t="s">
        <v>31</v>
      </c>
      <c r="R14">
        <v>11</v>
      </c>
      <c r="S14" t="str">
        <f>IF(Taulukko3[[#This Row],[Saapumispaikka]]="Jyväskylän Liikenne varikko","X","")</f>
        <v/>
      </c>
      <c r="T14" s="6" t="str">
        <f>_xlfn.IFNA(IF(Taulukko3[[#This Row],[Välilataus]]="X",MAX(0,O15-Taulukko3[[#This Row],[Saapumisaika]]),""),"")</f>
        <v/>
      </c>
      <c r="U14" s="6" t="str">
        <f>IF(Taulukko3[[#This Row],[Välilataus]]="X",Taulukko3[[#This Row],[Saapumisaika]],"")</f>
        <v/>
      </c>
      <c r="V14" s="6" t="str">
        <f>IF(Taulukko3[[#This Row],[Välilataus]]="X",M15,"")</f>
        <v/>
      </c>
      <c r="W14" s="6"/>
    </row>
    <row r="15" spans="1:23" hidden="1" x14ac:dyDescent="0.2">
      <c r="A15" t="s">
        <v>20</v>
      </c>
      <c r="B15" t="s">
        <v>31</v>
      </c>
      <c r="C15" t="s">
        <v>18</v>
      </c>
      <c r="G15" t="s">
        <v>29</v>
      </c>
      <c r="H15">
        <v>30</v>
      </c>
      <c r="I15">
        <v>113</v>
      </c>
      <c r="J15">
        <v>2</v>
      </c>
      <c r="K15" t="s">
        <v>22</v>
      </c>
      <c r="L15" t="s">
        <v>30</v>
      </c>
      <c r="M15" s="1">
        <v>0.70833333333333337</v>
      </c>
      <c r="N15" t="s">
        <v>19</v>
      </c>
      <c r="O15" s="1">
        <v>0.73611111111111116</v>
      </c>
      <c r="Q15" t="s">
        <v>31</v>
      </c>
      <c r="R15">
        <v>11</v>
      </c>
      <c r="S15" t="str">
        <f>IF(Taulukko3[[#This Row],[Saapumispaikka]]="Jyväskylän Liikenne varikko","X","")</f>
        <v/>
      </c>
      <c r="T15" s="6" t="str">
        <f>_xlfn.IFNA(IF(Taulukko3[[#This Row],[Välilataus]]="X",MAX(0,O16-Taulukko3[[#This Row],[Saapumisaika]]),""),"")</f>
        <v/>
      </c>
      <c r="U15" s="6" t="str">
        <f>IF(Taulukko3[[#This Row],[Välilataus]]="X",Taulukko3[[#This Row],[Saapumisaika]],"")</f>
        <v/>
      </c>
      <c r="V15" s="6" t="str">
        <f>IF(Taulukko3[[#This Row],[Välilataus]]="X",M16,"")</f>
        <v/>
      </c>
      <c r="W15" s="6"/>
    </row>
    <row r="16" spans="1:23" hidden="1" x14ac:dyDescent="0.2">
      <c r="A16" t="s">
        <v>20</v>
      </c>
      <c r="B16" t="s">
        <v>31</v>
      </c>
      <c r="C16" t="s">
        <v>18</v>
      </c>
      <c r="H16">
        <v>1.3</v>
      </c>
      <c r="K16" t="s">
        <v>22</v>
      </c>
      <c r="L16" t="s">
        <v>19</v>
      </c>
      <c r="M16" s="1">
        <v>0.73611111111111116</v>
      </c>
      <c r="N16" t="s">
        <v>35</v>
      </c>
      <c r="O16" s="1">
        <v>0.73958333333333337</v>
      </c>
      <c r="Q16" t="s">
        <v>31</v>
      </c>
      <c r="S16" t="str">
        <f>IF(Taulukko3[[#This Row],[Saapumispaikka]]="Jyväskylän Liikenne varikko","X","")</f>
        <v/>
      </c>
      <c r="T16" s="6" t="str">
        <f>_xlfn.IFNA(IF(Taulukko3[[#This Row],[Välilataus]]="X",MAX(0,O17-Taulukko3[[#This Row],[Saapumisaika]]),""),"")</f>
        <v/>
      </c>
      <c r="U16" s="6" t="str">
        <f>IF(Taulukko3[[#This Row],[Välilataus]]="X",Taulukko3[[#This Row],[Saapumisaika]],"")</f>
        <v/>
      </c>
      <c r="V16" s="6" t="str">
        <f>IF(Taulukko3[[#This Row],[Välilataus]]="X",M17,"")</f>
        <v/>
      </c>
      <c r="W16" s="6"/>
    </row>
    <row r="17" spans="1:23" hidden="1" x14ac:dyDescent="0.2">
      <c r="A17" t="s">
        <v>20</v>
      </c>
      <c r="B17" t="s">
        <v>31</v>
      </c>
      <c r="C17" t="s">
        <v>18</v>
      </c>
      <c r="H17">
        <v>1.2</v>
      </c>
      <c r="K17" t="s">
        <v>22</v>
      </c>
      <c r="L17" t="s">
        <v>35</v>
      </c>
      <c r="M17" s="1">
        <v>0.86458333333333337</v>
      </c>
      <c r="N17" t="s">
        <v>24</v>
      </c>
      <c r="O17" s="1">
        <v>0.86805555555555558</v>
      </c>
      <c r="Q17" t="s">
        <v>31</v>
      </c>
      <c r="S17" t="str">
        <f>IF(Taulukko3[[#This Row],[Saapumispaikka]]="Jyväskylän Liikenne varikko","X","")</f>
        <v/>
      </c>
      <c r="T17" s="6" t="str">
        <f>_xlfn.IFNA(IF(Taulukko3[[#This Row],[Välilataus]]="X",MAX(0,O18-Taulukko3[[#This Row],[Saapumisaika]]),""),"")</f>
        <v/>
      </c>
      <c r="U17" s="6" t="str">
        <f>IF(Taulukko3[[#This Row],[Välilataus]]="X",Taulukko3[[#This Row],[Saapumisaika]],"")</f>
        <v/>
      </c>
      <c r="V17" s="6" t="str">
        <f>IF(Taulukko3[[#This Row],[Välilataus]]="X",M18,"")</f>
        <v/>
      </c>
      <c r="W17" s="6"/>
    </row>
    <row r="18" spans="1:23" hidden="1" x14ac:dyDescent="0.2">
      <c r="A18" t="s">
        <v>20</v>
      </c>
      <c r="B18" t="s">
        <v>31</v>
      </c>
      <c r="C18" t="s">
        <v>18</v>
      </c>
      <c r="G18" t="s">
        <v>29</v>
      </c>
      <c r="H18">
        <v>67</v>
      </c>
      <c r="I18" t="s">
        <v>34</v>
      </c>
      <c r="J18">
        <v>1</v>
      </c>
      <c r="K18" t="s">
        <v>22</v>
      </c>
      <c r="L18" t="s">
        <v>24</v>
      </c>
      <c r="M18" s="1">
        <v>0.86805555555555558</v>
      </c>
      <c r="N18" t="s">
        <v>33</v>
      </c>
      <c r="O18" s="1">
        <v>0.92361111111111116</v>
      </c>
      <c r="Q18" t="s">
        <v>31</v>
      </c>
      <c r="R18">
        <v>11</v>
      </c>
      <c r="S18" t="str">
        <f>IF(Taulukko3[[#This Row],[Saapumispaikka]]="Jyväskylän Liikenne varikko","X","")</f>
        <v/>
      </c>
      <c r="T18" s="6" t="str">
        <f>_xlfn.IFNA(IF(Taulukko3[[#This Row],[Välilataus]]="X",MAX(0,O19-Taulukko3[[#This Row],[Saapumisaika]]),""),"")</f>
        <v/>
      </c>
      <c r="U18" s="6" t="str">
        <f>IF(Taulukko3[[#This Row],[Välilataus]]="X",Taulukko3[[#This Row],[Saapumisaika]],"")</f>
        <v/>
      </c>
      <c r="V18" s="6" t="str">
        <f>IF(Taulukko3[[#This Row],[Välilataus]]="X",M19,"")</f>
        <v/>
      </c>
      <c r="W18" s="6"/>
    </row>
    <row r="19" spans="1:23" hidden="1" x14ac:dyDescent="0.2">
      <c r="A19" t="s">
        <v>20</v>
      </c>
      <c r="B19" t="s">
        <v>31</v>
      </c>
      <c r="C19" t="s">
        <v>18</v>
      </c>
      <c r="H19">
        <v>2.6</v>
      </c>
      <c r="K19" t="s">
        <v>22</v>
      </c>
      <c r="L19" t="s">
        <v>33</v>
      </c>
      <c r="M19" s="1">
        <v>0.92361111111111116</v>
      </c>
      <c r="N19" t="s">
        <v>32</v>
      </c>
      <c r="O19" s="1">
        <v>0.92708333333333337</v>
      </c>
      <c r="Q19" t="s">
        <v>31</v>
      </c>
      <c r="S19" t="str">
        <f>IF(Taulukko3[[#This Row],[Saapumispaikka]]="Jyväskylän Liikenne varikko","X","")</f>
        <v/>
      </c>
      <c r="T19" s="6" t="str">
        <f>_xlfn.IFNA(IF(Taulukko3[[#This Row],[Välilataus]]="X",MAX(0,O20-Taulukko3[[#This Row],[Saapumisaika]]),""),"")</f>
        <v/>
      </c>
      <c r="U19" s="6" t="str">
        <f>IF(Taulukko3[[#This Row],[Välilataus]]="X",Taulukko3[[#This Row],[Saapumisaika]],"")</f>
        <v/>
      </c>
      <c r="V19" s="6" t="str">
        <f>IF(Taulukko3[[#This Row],[Välilataus]]="X",M20,"")</f>
        <v/>
      </c>
      <c r="W19" s="6"/>
    </row>
    <row r="20" spans="1:23" hidden="1" x14ac:dyDescent="0.2">
      <c r="A20" t="s">
        <v>211</v>
      </c>
      <c r="B20" t="s">
        <v>212</v>
      </c>
      <c r="C20" t="s">
        <v>18</v>
      </c>
      <c r="H20">
        <v>1.8</v>
      </c>
      <c r="K20" t="s">
        <v>22</v>
      </c>
      <c r="L20" t="s">
        <v>213</v>
      </c>
      <c r="M20" s="1">
        <v>0.36805555555555558</v>
      </c>
      <c r="N20" t="s">
        <v>214</v>
      </c>
      <c r="O20" s="1">
        <v>0.375</v>
      </c>
      <c r="Q20" t="s">
        <v>212</v>
      </c>
      <c r="S20" t="str">
        <f>IF(Taulukko3[[#This Row],[Saapumispaikka]]="Jyväskylän Liikenne varikko","X","")</f>
        <v/>
      </c>
      <c r="T20" s="6" t="str">
        <f>_xlfn.IFNA(IF(Taulukko3[[#This Row],[Välilataus]]="X",MAX(0,O21-Taulukko3[[#This Row],[Saapumisaika]]),""),"")</f>
        <v/>
      </c>
      <c r="U20" s="6" t="str">
        <f>IF(Taulukko3[[#This Row],[Välilataus]]="X",Taulukko3[[#This Row],[Saapumisaika]],"")</f>
        <v/>
      </c>
      <c r="V20" s="6" t="str">
        <f>IF(Taulukko3[[#This Row],[Välilataus]]="X",M21,"")</f>
        <v/>
      </c>
      <c r="W20" s="6"/>
    </row>
    <row r="21" spans="1:23" hidden="1" x14ac:dyDescent="0.2">
      <c r="A21" t="s">
        <v>211</v>
      </c>
      <c r="B21" t="s">
        <v>212</v>
      </c>
      <c r="C21" t="s">
        <v>18</v>
      </c>
      <c r="G21" t="s">
        <v>215</v>
      </c>
      <c r="H21">
        <v>58</v>
      </c>
      <c r="I21">
        <v>141</v>
      </c>
      <c r="J21">
        <v>1</v>
      </c>
      <c r="K21" t="s">
        <v>22</v>
      </c>
      <c r="L21" t="s">
        <v>214</v>
      </c>
      <c r="M21" s="1">
        <v>0.375</v>
      </c>
      <c r="N21" t="s">
        <v>24</v>
      </c>
      <c r="O21" s="1">
        <v>0.43402777777777779</v>
      </c>
      <c r="Q21" t="s">
        <v>212</v>
      </c>
      <c r="R21">
        <v>12</v>
      </c>
      <c r="S21" t="str">
        <f>IF(Taulukko3[[#This Row],[Saapumispaikka]]="Jyväskylän Liikenne varikko","X","")</f>
        <v/>
      </c>
      <c r="T21" s="6" t="str">
        <f>_xlfn.IFNA(IF(Taulukko3[[#This Row],[Välilataus]]="X",MAX(0,O22-Taulukko3[[#This Row],[Saapumisaika]]),""),"")</f>
        <v/>
      </c>
      <c r="U21" s="6" t="str">
        <f>IF(Taulukko3[[#This Row],[Välilataus]]="X",Taulukko3[[#This Row],[Saapumisaika]],"")</f>
        <v/>
      </c>
      <c r="V21" s="6" t="str">
        <f>IF(Taulukko3[[#This Row],[Välilataus]]="X",M22,"")</f>
        <v/>
      </c>
      <c r="W21" s="6"/>
    </row>
    <row r="22" spans="1:23" hidden="1" x14ac:dyDescent="0.2">
      <c r="A22" t="s">
        <v>211</v>
      </c>
      <c r="B22" t="s">
        <v>212</v>
      </c>
      <c r="C22" t="s">
        <v>18</v>
      </c>
      <c r="G22" t="s">
        <v>215</v>
      </c>
      <c r="H22">
        <v>53</v>
      </c>
      <c r="I22">
        <v>140</v>
      </c>
      <c r="J22">
        <v>2</v>
      </c>
      <c r="K22" t="s">
        <v>22</v>
      </c>
      <c r="L22" t="s">
        <v>24</v>
      </c>
      <c r="M22" s="1">
        <v>0.47222222222222221</v>
      </c>
      <c r="N22" t="s">
        <v>216</v>
      </c>
      <c r="O22" s="1">
        <v>0.52083333333333337</v>
      </c>
      <c r="Q22" t="s">
        <v>212</v>
      </c>
      <c r="R22">
        <v>12</v>
      </c>
      <c r="S22" t="str">
        <f>IF(Taulukko3[[#This Row],[Saapumispaikka]]="Jyväskylän Liikenne varikko","X","")</f>
        <v/>
      </c>
      <c r="T22" s="6" t="str">
        <f>_xlfn.IFNA(IF(Taulukko3[[#This Row],[Välilataus]]="X",MAX(0,O23-Taulukko3[[#This Row],[Saapumisaika]]),""),"")</f>
        <v/>
      </c>
      <c r="U22" s="6" t="str">
        <f>IF(Taulukko3[[#This Row],[Välilataus]]="X",Taulukko3[[#This Row],[Saapumisaika]],"")</f>
        <v/>
      </c>
      <c r="V22" s="6" t="str">
        <f>IF(Taulukko3[[#This Row],[Välilataus]]="X",M23,"")</f>
        <v/>
      </c>
      <c r="W22" s="6"/>
    </row>
    <row r="23" spans="1:23" hidden="1" x14ac:dyDescent="0.2">
      <c r="A23" t="s">
        <v>211</v>
      </c>
      <c r="B23" t="s">
        <v>212</v>
      </c>
      <c r="C23" t="s">
        <v>18</v>
      </c>
      <c r="G23" t="s">
        <v>215</v>
      </c>
      <c r="H23">
        <v>53</v>
      </c>
      <c r="I23">
        <v>140</v>
      </c>
      <c r="J23">
        <v>1</v>
      </c>
      <c r="K23" t="s">
        <v>22</v>
      </c>
      <c r="L23" t="s">
        <v>216</v>
      </c>
      <c r="M23" s="1">
        <v>0.52083333333333337</v>
      </c>
      <c r="N23" t="s">
        <v>24</v>
      </c>
      <c r="O23" s="1">
        <v>0.56944444444444442</v>
      </c>
      <c r="Q23" t="s">
        <v>212</v>
      </c>
      <c r="R23">
        <v>12</v>
      </c>
      <c r="S23" t="str">
        <f>IF(Taulukko3[[#This Row],[Saapumispaikka]]="Jyväskylän Liikenne varikko","X","")</f>
        <v/>
      </c>
      <c r="T23" s="6" t="str">
        <f>_xlfn.IFNA(IF(Taulukko3[[#This Row],[Välilataus]]="X",MAX(0,O24-Taulukko3[[#This Row],[Saapumisaika]]),""),"")</f>
        <v/>
      </c>
      <c r="U23" s="6" t="str">
        <f>IF(Taulukko3[[#This Row],[Välilataus]]="X",Taulukko3[[#This Row],[Saapumisaika]],"")</f>
        <v/>
      </c>
      <c r="V23" s="6" t="str">
        <f>IF(Taulukko3[[#This Row],[Välilataus]]="X",M24,"")</f>
        <v/>
      </c>
      <c r="W23" s="6"/>
    </row>
    <row r="24" spans="1:23" x14ac:dyDescent="0.2">
      <c r="A24" t="s">
        <v>211</v>
      </c>
      <c r="B24" t="s">
        <v>212</v>
      </c>
      <c r="C24" t="s">
        <v>18</v>
      </c>
      <c r="H24">
        <v>4.5</v>
      </c>
      <c r="K24" t="s">
        <v>22</v>
      </c>
      <c r="L24" t="s">
        <v>24</v>
      </c>
      <c r="M24" s="1">
        <v>0.56944444444444442</v>
      </c>
      <c r="N24" t="s">
        <v>23</v>
      </c>
      <c r="O24" s="1">
        <v>0.57638888888888884</v>
      </c>
      <c r="Q24" t="s">
        <v>212</v>
      </c>
      <c r="S24" t="str">
        <f>IF(Taulukko3[[#This Row],[Saapumispaikka]]="Jyväskylän Liikenne varikko","X","")</f>
        <v>X</v>
      </c>
      <c r="T24" s="6">
        <f>_xlfn.IFNA(IF(Taulukko3[[#This Row],[Välilataus]]="X",MAX(0,O25-Taulukko3[[#This Row],[Saapumisaika]]),""),"")</f>
        <v>2.083333333333337E-2</v>
      </c>
      <c r="U24" s="6">
        <f>IF(Taulukko3[[#This Row],[Välilataus]]="X",Taulukko3[[#This Row],[Saapumisaika]],"")</f>
        <v>0.57638888888888884</v>
      </c>
      <c r="V24" s="6">
        <f>IF(Taulukko3[[#This Row],[Välilataus]]="X",M25,"")</f>
        <v>0.59027777777777779</v>
      </c>
      <c r="W24" s="6"/>
    </row>
    <row r="25" spans="1:23" hidden="1" x14ac:dyDescent="0.2">
      <c r="A25" t="s">
        <v>211</v>
      </c>
      <c r="B25" t="s">
        <v>212</v>
      </c>
      <c r="C25" t="s">
        <v>18</v>
      </c>
      <c r="H25">
        <v>4.5</v>
      </c>
      <c r="K25" t="s">
        <v>22</v>
      </c>
      <c r="L25" t="s">
        <v>23</v>
      </c>
      <c r="M25" s="1">
        <v>0.59027777777777779</v>
      </c>
      <c r="N25" t="s">
        <v>24</v>
      </c>
      <c r="O25" s="1">
        <v>0.59722222222222221</v>
      </c>
      <c r="Q25" t="s">
        <v>212</v>
      </c>
      <c r="S25" t="str">
        <f>IF(Taulukko3[[#This Row],[Saapumispaikka]]="Jyväskylän Liikenne varikko","X","")</f>
        <v/>
      </c>
      <c r="T25" s="6" t="str">
        <f>_xlfn.IFNA(IF(Taulukko3[[#This Row],[Välilataus]]="X",MAX(0,O26-Taulukko3[[#This Row],[Saapumisaika]]),""),"")</f>
        <v/>
      </c>
      <c r="U25" s="6" t="str">
        <f>IF(Taulukko3[[#This Row],[Välilataus]]="X",Taulukko3[[#This Row],[Saapumisaika]],"")</f>
        <v/>
      </c>
      <c r="V25" s="6" t="str">
        <f>IF(Taulukko3[[#This Row],[Välilataus]]="X",M26,"")</f>
        <v/>
      </c>
      <c r="W25" s="6"/>
    </row>
    <row r="26" spans="1:23" hidden="1" x14ac:dyDescent="0.2">
      <c r="A26" t="s">
        <v>211</v>
      </c>
      <c r="B26" t="s">
        <v>212</v>
      </c>
      <c r="C26" t="s">
        <v>18</v>
      </c>
      <c r="G26" t="s">
        <v>215</v>
      </c>
      <c r="H26">
        <v>53</v>
      </c>
      <c r="I26">
        <v>140</v>
      </c>
      <c r="J26">
        <v>2</v>
      </c>
      <c r="K26" t="s">
        <v>22</v>
      </c>
      <c r="L26" t="s">
        <v>24</v>
      </c>
      <c r="M26" s="1">
        <v>0.59722222222222221</v>
      </c>
      <c r="N26" t="s">
        <v>216</v>
      </c>
      <c r="O26" s="1">
        <v>0.64583333333333337</v>
      </c>
      <c r="Q26" t="s">
        <v>212</v>
      </c>
      <c r="R26">
        <v>12</v>
      </c>
      <c r="S26" t="str">
        <f>IF(Taulukko3[[#This Row],[Saapumispaikka]]="Jyväskylän Liikenne varikko","X","")</f>
        <v/>
      </c>
      <c r="T26" s="6" t="str">
        <f>_xlfn.IFNA(IF(Taulukko3[[#This Row],[Välilataus]]="X",MAX(0,O27-Taulukko3[[#This Row],[Saapumisaika]]),""),"")</f>
        <v/>
      </c>
      <c r="U26" s="6" t="str">
        <f>IF(Taulukko3[[#This Row],[Välilataus]]="X",Taulukko3[[#This Row],[Saapumisaika]],"")</f>
        <v/>
      </c>
      <c r="V26" s="6" t="str">
        <f>IF(Taulukko3[[#This Row],[Välilataus]]="X",M27,"")</f>
        <v/>
      </c>
      <c r="W26" s="6"/>
    </row>
    <row r="27" spans="1:23" hidden="1" x14ac:dyDescent="0.2">
      <c r="A27" t="s">
        <v>211</v>
      </c>
      <c r="B27" t="s">
        <v>212</v>
      </c>
      <c r="C27" t="s">
        <v>18</v>
      </c>
      <c r="G27" t="s">
        <v>215</v>
      </c>
      <c r="H27">
        <v>9</v>
      </c>
      <c r="I27">
        <v>140</v>
      </c>
      <c r="J27">
        <v>2</v>
      </c>
      <c r="K27" t="s">
        <v>22</v>
      </c>
      <c r="L27" t="s">
        <v>216</v>
      </c>
      <c r="M27" s="1">
        <v>0.64583333333333337</v>
      </c>
      <c r="N27" t="s">
        <v>214</v>
      </c>
      <c r="O27" s="1">
        <v>0.65625</v>
      </c>
      <c r="Q27" t="s">
        <v>212</v>
      </c>
      <c r="R27">
        <v>12</v>
      </c>
      <c r="S27" t="str">
        <f>IF(Taulukko3[[#This Row],[Saapumispaikka]]="Jyväskylän Liikenne varikko","X","")</f>
        <v/>
      </c>
      <c r="T27" s="6" t="str">
        <f>_xlfn.IFNA(IF(Taulukko3[[#This Row],[Välilataus]]="X",MAX(0,O28-Taulukko3[[#This Row],[Saapumisaika]]),""),"")</f>
        <v/>
      </c>
      <c r="U27" s="6" t="str">
        <f>IF(Taulukko3[[#This Row],[Välilataus]]="X",Taulukko3[[#This Row],[Saapumisaika]],"")</f>
        <v/>
      </c>
      <c r="V27" s="6" t="str">
        <f>IF(Taulukko3[[#This Row],[Välilataus]]="X",M28,"")</f>
        <v/>
      </c>
      <c r="W27" s="6"/>
    </row>
    <row r="28" spans="1:23" hidden="1" x14ac:dyDescent="0.2">
      <c r="A28" t="s">
        <v>211</v>
      </c>
      <c r="B28" t="s">
        <v>212</v>
      </c>
      <c r="C28" t="s">
        <v>18</v>
      </c>
      <c r="H28">
        <v>1.8</v>
      </c>
      <c r="K28" t="s">
        <v>22</v>
      </c>
      <c r="L28" t="s">
        <v>214</v>
      </c>
      <c r="M28" s="1">
        <v>0.65625</v>
      </c>
      <c r="N28" t="s">
        <v>213</v>
      </c>
      <c r="O28" s="1">
        <v>0.65972222222222221</v>
      </c>
      <c r="Q28" t="s">
        <v>212</v>
      </c>
      <c r="S28" t="str">
        <f>IF(Taulukko3[[#This Row],[Saapumispaikka]]="Jyväskylän Liikenne varikko","X","")</f>
        <v/>
      </c>
      <c r="T28" s="6" t="str">
        <f>_xlfn.IFNA(IF(Taulukko3[[#This Row],[Välilataus]]="X",MAX(0,O29-Taulukko3[[#This Row],[Saapumisaika]]),""),"")</f>
        <v/>
      </c>
      <c r="U28" s="6" t="str">
        <f>IF(Taulukko3[[#This Row],[Välilataus]]="X",Taulukko3[[#This Row],[Saapumisaika]],"")</f>
        <v/>
      </c>
      <c r="V28" s="6" t="str">
        <f>IF(Taulukko3[[#This Row],[Välilataus]]="X",M29,"")</f>
        <v/>
      </c>
      <c r="W28" s="6"/>
    </row>
    <row r="29" spans="1:23" hidden="1" x14ac:dyDescent="0.2">
      <c r="A29" t="s">
        <v>211</v>
      </c>
      <c r="B29" t="s">
        <v>212</v>
      </c>
      <c r="C29" t="s">
        <v>18</v>
      </c>
      <c r="H29">
        <v>1.8</v>
      </c>
      <c r="K29" t="s">
        <v>22</v>
      </c>
      <c r="L29" t="s">
        <v>213</v>
      </c>
      <c r="M29" s="1">
        <v>0.69097222222222221</v>
      </c>
      <c r="N29" t="s">
        <v>214</v>
      </c>
      <c r="O29" s="1">
        <v>0.69444444444444442</v>
      </c>
      <c r="Q29" t="s">
        <v>212</v>
      </c>
      <c r="S29" t="str">
        <f>IF(Taulukko3[[#This Row],[Saapumispaikka]]="Jyväskylän Liikenne varikko","X","")</f>
        <v/>
      </c>
      <c r="T29" s="6" t="str">
        <f>_xlfn.IFNA(IF(Taulukko3[[#This Row],[Välilataus]]="X",MAX(0,O30-Taulukko3[[#This Row],[Saapumisaika]]),""),"")</f>
        <v/>
      </c>
      <c r="U29" s="6" t="str">
        <f>IF(Taulukko3[[#This Row],[Välilataus]]="X",Taulukko3[[#This Row],[Saapumisaika]],"")</f>
        <v/>
      </c>
      <c r="V29" s="6" t="str">
        <f>IF(Taulukko3[[#This Row],[Välilataus]]="X",M30,"")</f>
        <v/>
      </c>
      <c r="W29" s="6"/>
    </row>
    <row r="30" spans="1:23" hidden="1" x14ac:dyDescent="0.2">
      <c r="A30" t="s">
        <v>211</v>
      </c>
      <c r="B30" t="s">
        <v>212</v>
      </c>
      <c r="C30" t="s">
        <v>18</v>
      </c>
      <c r="G30" t="s">
        <v>215</v>
      </c>
      <c r="H30">
        <v>10</v>
      </c>
      <c r="I30">
        <v>140</v>
      </c>
      <c r="J30">
        <v>1</v>
      </c>
      <c r="K30" t="s">
        <v>22</v>
      </c>
      <c r="L30" t="s">
        <v>214</v>
      </c>
      <c r="M30" s="1">
        <v>0.69444444444444442</v>
      </c>
      <c r="N30" t="s">
        <v>216</v>
      </c>
      <c r="O30" s="1">
        <v>0.70138888888888884</v>
      </c>
      <c r="Q30" t="s">
        <v>212</v>
      </c>
      <c r="R30">
        <v>12</v>
      </c>
      <c r="S30" t="str">
        <f>IF(Taulukko3[[#This Row],[Saapumispaikka]]="Jyväskylän Liikenne varikko","X","")</f>
        <v/>
      </c>
      <c r="T30" s="6" t="str">
        <f>_xlfn.IFNA(IF(Taulukko3[[#This Row],[Välilataus]]="X",MAX(0,O31-Taulukko3[[#This Row],[Saapumisaika]]),""),"")</f>
        <v/>
      </c>
      <c r="U30" s="6" t="str">
        <f>IF(Taulukko3[[#This Row],[Välilataus]]="X",Taulukko3[[#This Row],[Saapumisaika]],"")</f>
        <v/>
      </c>
      <c r="V30" s="6" t="str">
        <f>IF(Taulukko3[[#This Row],[Välilataus]]="X",M31,"")</f>
        <v/>
      </c>
      <c r="W30" s="6"/>
    </row>
    <row r="31" spans="1:23" hidden="1" x14ac:dyDescent="0.2">
      <c r="A31" t="s">
        <v>211</v>
      </c>
      <c r="B31" t="s">
        <v>212</v>
      </c>
      <c r="C31" t="s">
        <v>18</v>
      </c>
      <c r="G31" t="s">
        <v>215</v>
      </c>
      <c r="H31">
        <v>53</v>
      </c>
      <c r="I31">
        <v>140</v>
      </c>
      <c r="J31">
        <v>1</v>
      </c>
      <c r="K31" t="s">
        <v>22</v>
      </c>
      <c r="L31" t="s">
        <v>216</v>
      </c>
      <c r="M31" s="1">
        <v>0.70138888888888884</v>
      </c>
      <c r="N31" t="s">
        <v>24</v>
      </c>
      <c r="O31" s="1">
        <v>0.75</v>
      </c>
      <c r="Q31" t="s">
        <v>212</v>
      </c>
      <c r="R31">
        <v>12</v>
      </c>
      <c r="S31" t="str">
        <f>IF(Taulukko3[[#This Row],[Saapumispaikka]]="Jyväskylän Liikenne varikko","X","")</f>
        <v/>
      </c>
      <c r="T31" s="6" t="str">
        <f>_xlfn.IFNA(IF(Taulukko3[[#This Row],[Välilataus]]="X",MAX(0,O32-Taulukko3[[#This Row],[Saapumisaika]]),""),"")</f>
        <v/>
      </c>
      <c r="U31" s="6" t="str">
        <f>IF(Taulukko3[[#This Row],[Välilataus]]="X",Taulukko3[[#This Row],[Saapumisaika]],"")</f>
        <v/>
      </c>
      <c r="V31" s="6" t="str">
        <f>IF(Taulukko3[[#This Row],[Välilataus]]="X",M32,"")</f>
        <v/>
      </c>
      <c r="W31" s="6"/>
    </row>
    <row r="32" spans="1:23" hidden="1" x14ac:dyDescent="0.2">
      <c r="A32" t="s">
        <v>211</v>
      </c>
      <c r="B32" t="s">
        <v>212</v>
      </c>
      <c r="C32" t="s">
        <v>18</v>
      </c>
      <c r="G32" t="s">
        <v>215</v>
      </c>
      <c r="H32">
        <v>62</v>
      </c>
      <c r="I32">
        <v>141</v>
      </c>
      <c r="J32">
        <v>2</v>
      </c>
      <c r="K32" t="s">
        <v>22</v>
      </c>
      <c r="L32" t="s">
        <v>24</v>
      </c>
      <c r="M32" s="1">
        <v>0.75347222222222221</v>
      </c>
      <c r="N32" t="s">
        <v>214</v>
      </c>
      <c r="O32" s="1">
        <v>0.8125</v>
      </c>
      <c r="Q32" t="s">
        <v>212</v>
      </c>
      <c r="R32">
        <v>12</v>
      </c>
      <c r="S32" t="str">
        <f>IF(Taulukko3[[#This Row],[Saapumispaikka]]="Jyväskylän Liikenne varikko","X","")</f>
        <v/>
      </c>
      <c r="T32" s="6" t="str">
        <f>_xlfn.IFNA(IF(Taulukko3[[#This Row],[Välilataus]]="X",MAX(0,O33-Taulukko3[[#This Row],[Saapumisaika]]),""),"")</f>
        <v/>
      </c>
      <c r="U32" s="6" t="str">
        <f>IF(Taulukko3[[#This Row],[Välilataus]]="X",Taulukko3[[#This Row],[Saapumisaika]],"")</f>
        <v/>
      </c>
      <c r="V32" s="6" t="str">
        <f>IF(Taulukko3[[#This Row],[Välilataus]]="X",M33,"")</f>
        <v/>
      </c>
      <c r="W32" s="6"/>
    </row>
    <row r="33" spans="1:23" hidden="1" x14ac:dyDescent="0.2">
      <c r="A33" t="s">
        <v>211</v>
      </c>
      <c r="B33" t="s">
        <v>212</v>
      </c>
      <c r="C33" t="s">
        <v>18</v>
      </c>
      <c r="H33">
        <v>1.8</v>
      </c>
      <c r="K33" t="s">
        <v>22</v>
      </c>
      <c r="L33" t="s">
        <v>214</v>
      </c>
      <c r="M33" s="1">
        <v>0.8125</v>
      </c>
      <c r="N33" t="s">
        <v>213</v>
      </c>
      <c r="O33" s="1">
        <v>0.81597222222222221</v>
      </c>
      <c r="Q33" t="s">
        <v>212</v>
      </c>
      <c r="S33" t="str">
        <f>IF(Taulukko3[[#This Row],[Saapumispaikka]]="Jyväskylän Liikenne varikko","X","")</f>
        <v/>
      </c>
      <c r="T33" s="6" t="str">
        <f>_xlfn.IFNA(IF(Taulukko3[[#This Row],[Välilataus]]="X",MAX(0,O34-Taulukko3[[#This Row],[Saapumisaika]]),""),"")</f>
        <v/>
      </c>
      <c r="U33" s="6" t="str">
        <f>IF(Taulukko3[[#This Row],[Välilataus]]="X",Taulukko3[[#This Row],[Saapumisaika]],"")</f>
        <v/>
      </c>
      <c r="V33" s="6" t="str">
        <f>IF(Taulukko3[[#This Row],[Välilataus]]="X",M34,"")</f>
        <v/>
      </c>
      <c r="W33" s="6"/>
    </row>
    <row r="34" spans="1:23" hidden="1" x14ac:dyDescent="0.2">
      <c r="A34" t="s">
        <v>20</v>
      </c>
      <c r="B34" t="s">
        <v>21</v>
      </c>
      <c r="C34" t="s">
        <v>18</v>
      </c>
      <c r="H34">
        <v>4.5</v>
      </c>
      <c r="K34" t="s">
        <v>22</v>
      </c>
      <c r="L34" t="s">
        <v>23</v>
      </c>
      <c r="M34" s="1">
        <v>0.62152777777777779</v>
      </c>
      <c r="N34" t="s">
        <v>24</v>
      </c>
      <c r="O34" s="1">
        <v>0.63194444444444442</v>
      </c>
      <c r="Q34" t="s">
        <v>25</v>
      </c>
      <c r="S34" t="str">
        <f>IF(Taulukko3[[#This Row],[Saapumispaikka]]="Jyväskylän Liikenne varikko","X","")</f>
        <v/>
      </c>
      <c r="T34" s="6" t="str">
        <f>_xlfn.IFNA(IF(Taulukko3[[#This Row],[Välilataus]]="X",MAX(0,O35-Taulukko3[[#This Row],[Saapumisaika]]),""),"")</f>
        <v/>
      </c>
      <c r="U34" s="6" t="str">
        <f>IF(Taulukko3[[#This Row],[Välilataus]]="X",Taulukko3[[#This Row],[Saapumisaika]],"")</f>
        <v/>
      </c>
      <c r="V34" s="6" t="str">
        <f>IF(Taulukko3[[#This Row],[Välilataus]]="X",M35,"")</f>
        <v/>
      </c>
      <c r="W34" s="6"/>
    </row>
    <row r="35" spans="1:23" hidden="1" x14ac:dyDescent="0.2">
      <c r="A35" t="s">
        <v>20</v>
      </c>
      <c r="B35" t="s">
        <v>21</v>
      </c>
      <c r="C35" t="s">
        <v>18</v>
      </c>
      <c r="G35" t="s">
        <v>26</v>
      </c>
      <c r="H35">
        <v>58.304000000000002</v>
      </c>
      <c r="I35">
        <v>143</v>
      </c>
      <c r="J35">
        <v>2</v>
      </c>
      <c r="K35" t="s">
        <v>22</v>
      </c>
      <c r="L35" t="s">
        <v>24</v>
      </c>
      <c r="M35" s="1">
        <v>0.63194444444444442</v>
      </c>
      <c r="N35" t="s">
        <v>27</v>
      </c>
      <c r="O35" s="1">
        <v>0.67708333333333337</v>
      </c>
      <c r="Q35" t="s">
        <v>25</v>
      </c>
      <c r="R35">
        <v>12</v>
      </c>
      <c r="S35" t="str">
        <f>IF(Taulukko3[[#This Row],[Saapumispaikka]]="Jyväskylän Liikenne varikko","X","")</f>
        <v/>
      </c>
      <c r="T35" s="6" t="str">
        <f>_xlfn.IFNA(IF(Taulukko3[[#This Row],[Välilataus]]="X",MAX(0,O36-Taulukko3[[#This Row],[Saapumisaika]]),""),"")</f>
        <v/>
      </c>
      <c r="U35" s="6" t="str">
        <f>IF(Taulukko3[[#This Row],[Välilataus]]="X",Taulukko3[[#This Row],[Saapumisaika]],"")</f>
        <v/>
      </c>
      <c r="V35" s="6" t="str">
        <f>IF(Taulukko3[[#This Row],[Välilataus]]="X",M36,"")</f>
        <v/>
      </c>
      <c r="W35" s="6"/>
    </row>
    <row r="36" spans="1:23" hidden="1" x14ac:dyDescent="0.2">
      <c r="A36" t="s">
        <v>20</v>
      </c>
      <c r="B36" t="s">
        <v>21</v>
      </c>
      <c r="C36" t="s">
        <v>18</v>
      </c>
      <c r="G36" t="s">
        <v>26</v>
      </c>
      <c r="H36">
        <v>59.131</v>
      </c>
      <c r="I36">
        <v>143</v>
      </c>
      <c r="J36">
        <v>1</v>
      </c>
      <c r="K36" t="s">
        <v>22</v>
      </c>
      <c r="L36" t="s">
        <v>27</v>
      </c>
      <c r="M36" s="1">
        <v>0.6875</v>
      </c>
      <c r="N36" t="s">
        <v>24</v>
      </c>
      <c r="O36" s="1">
        <v>0.73958333333333337</v>
      </c>
      <c r="Q36" t="s">
        <v>25</v>
      </c>
      <c r="R36">
        <v>12</v>
      </c>
      <c r="S36" t="str">
        <f>IF(Taulukko3[[#This Row],[Saapumispaikka]]="Jyväskylän Liikenne varikko","X","")</f>
        <v/>
      </c>
      <c r="T36" s="6" t="str">
        <f>_xlfn.IFNA(IF(Taulukko3[[#This Row],[Välilataus]]="X",MAX(0,O37-Taulukko3[[#This Row],[Saapumisaika]]),""),"")</f>
        <v/>
      </c>
      <c r="U36" s="6" t="str">
        <f>IF(Taulukko3[[#This Row],[Välilataus]]="X",Taulukko3[[#This Row],[Saapumisaika]],"")</f>
        <v/>
      </c>
      <c r="V36" s="6" t="str">
        <f>IF(Taulukko3[[#This Row],[Välilataus]]="X",M37,"")</f>
        <v/>
      </c>
      <c r="W36" s="6"/>
    </row>
    <row r="37" spans="1:23" x14ac:dyDescent="0.2">
      <c r="A37" t="s">
        <v>20</v>
      </c>
      <c r="B37" t="s">
        <v>21</v>
      </c>
      <c r="C37" t="s">
        <v>18</v>
      </c>
      <c r="H37">
        <v>4.5</v>
      </c>
      <c r="K37" t="s">
        <v>22</v>
      </c>
      <c r="L37" t="s">
        <v>24</v>
      </c>
      <c r="M37" s="1">
        <v>0.73958333333333337</v>
      </c>
      <c r="N37" t="s">
        <v>23</v>
      </c>
      <c r="O37" s="1">
        <v>0.74652777777777779</v>
      </c>
      <c r="Q37" t="s">
        <v>25</v>
      </c>
      <c r="S37" t="str">
        <f>IF(Taulukko3[[#This Row],[Saapumispaikka]]="Jyväskylän Liikenne varikko","X","")</f>
        <v>X</v>
      </c>
      <c r="T37" s="6">
        <f>_xlfn.IFNA(IF(Taulukko3[[#This Row],[Välilataus]]="X",MAX(0,O38-Taulukko3[[#This Row],[Saapumisaika]]),""),"")</f>
        <v>0.17708333333333337</v>
      </c>
      <c r="U37" s="6">
        <f>IF(Taulukko3[[#This Row],[Välilataus]]="X",Taulukko3[[#This Row],[Saapumisaika]],"")</f>
        <v>0.74652777777777779</v>
      </c>
      <c r="V37" s="6">
        <f>IF(Taulukko3[[#This Row],[Välilataus]]="X",M38,"")</f>
        <v>0.91666666666666663</v>
      </c>
      <c r="W37" s="6"/>
    </row>
    <row r="38" spans="1:23" hidden="1" x14ac:dyDescent="0.2">
      <c r="A38" t="s">
        <v>20</v>
      </c>
      <c r="B38" t="s">
        <v>21</v>
      </c>
      <c r="C38" t="s">
        <v>18</v>
      </c>
      <c r="H38">
        <v>5.9</v>
      </c>
      <c r="K38" t="s">
        <v>22</v>
      </c>
      <c r="L38" t="s">
        <v>23</v>
      </c>
      <c r="M38" s="1">
        <v>0.91666666666666663</v>
      </c>
      <c r="N38" t="s">
        <v>28</v>
      </c>
      <c r="O38" s="1">
        <v>0.92361111111111116</v>
      </c>
      <c r="Q38" t="s">
        <v>25</v>
      </c>
      <c r="S38" t="str">
        <f>IF(Taulukko3[[#This Row],[Saapumispaikka]]="Jyväskylän Liikenne varikko","X","")</f>
        <v/>
      </c>
      <c r="T38" s="6" t="str">
        <f>_xlfn.IFNA(IF(Taulukko3[[#This Row],[Välilataus]]="X",MAX(0,O39-Taulukko3[[#This Row],[Saapumisaika]]),""),"")</f>
        <v/>
      </c>
      <c r="U38" s="6" t="str">
        <f>IF(Taulukko3[[#This Row],[Välilataus]]="X",Taulukko3[[#This Row],[Saapumisaika]],"")</f>
        <v/>
      </c>
      <c r="V38" s="6" t="str">
        <f>IF(Taulukko3[[#This Row],[Välilataus]]="X",M39,"")</f>
        <v/>
      </c>
      <c r="W38" s="6"/>
    </row>
    <row r="39" spans="1:23" hidden="1" x14ac:dyDescent="0.2">
      <c r="A39" t="s">
        <v>20</v>
      </c>
      <c r="B39" t="s">
        <v>21</v>
      </c>
      <c r="C39" t="s">
        <v>18</v>
      </c>
      <c r="G39" t="s">
        <v>29</v>
      </c>
      <c r="H39">
        <v>30</v>
      </c>
      <c r="I39">
        <v>113</v>
      </c>
      <c r="J39">
        <v>1</v>
      </c>
      <c r="K39" t="s">
        <v>22</v>
      </c>
      <c r="L39" t="s">
        <v>28</v>
      </c>
      <c r="M39" s="1">
        <v>0.92361111111111116</v>
      </c>
      <c r="N39" t="s">
        <v>30</v>
      </c>
      <c r="O39" s="1">
        <v>0.95138888888888884</v>
      </c>
      <c r="Q39" t="s">
        <v>25</v>
      </c>
      <c r="R39">
        <v>11</v>
      </c>
      <c r="S39" t="str">
        <f>IF(Taulukko3[[#This Row],[Saapumispaikka]]="Jyväskylän Liikenne varikko","X","")</f>
        <v/>
      </c>
      <c r="T39" s="6" t="str">
        <f>_xlfn.IFNA(IF(Taulukko3[[#This Row],[Välilataus]]="X",MAX(0,O40-Taulukko3[[#This Row],[Saapumisaika]]),""),"")</f>
        <v/>
      </c>
      <c r="U39" s="6" t="str">
        <f>IF(Taulukko3[[#This Row],[Välilataus]]="X",Taulukko3[[#This Row],[Saapumisaika]],"")</f>
        <v/>
      </c>
      <c r="V39" s="6" t="str">
        <f>IF(Taulukko3[[#This Row],[Välilataus]]="X",M40,"")</f>
        <v/>
      </c>
      <c r="W39" s="6"/>
    </row>
    <row r="40" spans="1:23" hidden="1" x14ac:dyDescent="0.2">
      <c r="A40" t="s">
        <v>20</v>
      </c>
      <c r="B40" t="s">
        <v>21</v>
      </c>
      <c r="C40" t="s">
        <v>18</v>
      </c>
      <c r="G40" t="s">
        <v>29</v>
      </c>
      <c r="H40">
        <v>30</v>
      </c>
      <c r="I40">
        <v>113</v>
      </c>
      <c r="J40">
        <v>2</v>
      </c>
      <c r="K40" t="s">
        <v>22</v>
      </c>
      <c r="L40" t="s">
        <v>30</v>
      </c>
      <c r="M40" s="1">
        <v>0.95138888888888884</v>
      </c>
      <c r="N40" t="s">
        <v>19</v>
      </c>
      <c r="O40" s="1">
        <v>0.97916666666666663</v>
      </c>
      <c r="Q40" t="s">
        <v>25</v>
      </c>
      <c r="R40">
        <v>11</v>
      </c>
      <c r="S40" t="str">
        <f>IF(Taulukko3[[#This Row],[Saapumispaikka]]="Jyväskylän Liikenne varikko","X","")</f>
        <v/>
      </c>
      <c r="T40" s="6" t="str">
        <f>_xlfn.IFNA(IF(Taulukko3[[#This Row],[Välilataus]]="X",MAX(0,O41-Taulukko3[[#This Row],[Saapumisaika]]),""),"")</f>
        <v/>
      </c>
      <c r="U40" s="6" t="str">
        <f>IF(Taulukko3[[#This Row],[Välilataus]]="X",Taulukko3[[#This Row],[Saapumisaika]],"")</f>
        <v/>
      </c>
      <c r="V40" s="6" t="str">
        <f>IF(Taulukko3[[#This Row],[Välilataus]]="X",M41,"")</f>
        <v/>
      </c>
      <c r="W40" s="6"/>
    </row>
    <row r="41" spans="1:23" hidden="1" x14ac:dyDescent="0.2">
      <c r="A41" t="s">
        <v>20</v>
      </c>
      <c r="B41" t="s">
        <v>21</v>
      </c>
      <c r="C41" t="s">
        <v>18</v>
      </c>
      <c r="H41">
        <v>5.9</v>
      </c>
      <c r="K41" t="s">
        <v>22</v>
      </c>
      <c r="L41" t="s">
        <v>19</v>
      </c>
      <c r="M41" s="1">
        <v>0.97916666666666663</v>
      </c>
      <c r="N41" t="s">
        <v>23</v>
      </c>
      <c r="O41" s="1">
        <v>0.98611111111111116</v>
      </c>
      <c r="Q41" t="s">
        <v>25</v>
      </c>
      <c r="S41" t="str">
        <f>IF(Taulukko3[[#This Row],[Saapumispaikka]]="Jyväskylän Liikenne varikko","X","")</f>
        <v>X</v>
      </c>
      <c r="T41" s="6">
        <f>_xlfn.IFNA(IF(Taulukko3[[#This Row],[Välilataus]]="X",MAX(0,O42-Taulukko3[[#This Row],[Saapumisaika]]),""),"")</f>
        <v>0</v>
      </c>
      <c r="U41" s="6">
        <f>IF(Taulukko3[[#This Row],[Välilataus]]="X",Taulukko3[[#This Row],[Saapumisaika]],"")</f>
        <v>0.98611111111111116</v>
      </c>
      <c r="V41" s="6">
        <f>IF(Taulukko3[[#This Row],[Välilataus]]="X",M42,"")</f>
        <v>0.60416666666666663</v>
      </c>
      <c r="W41" s="6"/>
    </row>
    <row r="42" spans="1:23" hidden="1" x14ac:dyDescent="0.2">
      <c r="A42" t="s">
        <v>20</v>
      </c>
      <c r="B42" t="s">
        <v>204</v>
      </c>
      <c r="C42" t="s">
        <v>18</v>
      </c>
      <c r="H42">
        <v>5.9</v>
      </c>
      <c r="K42" t="s">
        <v>201</v>
      </c>
      <c r="L42" t="s">
        <v>23</v>
      </c>
      <c r="M42" s="1">
        <v>0.60416666666666663</v>
      </c>
      <c r="N42" t="s">
        <v>104</v>
      </c>
      <c r="O42" s="1">
        <v>0.61111111111111116</v>
      </c>
      <c r="Q42">
        <v>7213</v>
      </c>
      <c r="S42" t="str">
        <f>IF(Taulukko3[[#This Row],[Saapumispaikka]]="Jyväskylän Liikenne varikko","X","")</f>
        <v/>
      </c>
      <c r="T42" s="6" t="str">
        <f>_xlfn.IFNA(IF(Taulukko3[[#This Row],[Välilataus]]="X",MAX(0,O43-Taulukko3[[#This Row],[Saapumisaika]]),""),"")</f>
        <v/>
      </c>
      <c r="U42" s="6" t="str">
        <f>IF(Taulukko3[[#This Row],[Välilataus]]="X",Taulukko3[[#This Row],[Saapumisaika]],"")</f>
        <v/>
      </c>
      <c r="V42" s="6" t="str">
        <f>IF(Taulukko3[[#This Row],[Välilataus]]="X",M43,"")</f>
        <v/>
      </c>
      <c r="W42" s="6"/>
    </row>
    <row r="43" spans="1:23" hidden="1" x14ac:dyDescent="0.2">
      <c r="A43" t="s">
        <v>20</v>
      </c>
      <c r="B43" t="s">
        <v>204</v>
      </c>
      <c r="C43" t="s">
        <v>18</v>
      </c>
      <c r="G43" t="s">
        <v>119</v>
      </c>
      <c r="H43">
        <v>12.888999999999999</v>
      </c>
      <c r="I43">
        <v>15</v>
      </c>
      <c r="J43">
        <v>2</v>
      </c>
      <c r="K43" t="s">
        <v>201</v>
      </c>
      <c r="L43" t="s">
        <v>104</v>
      </c>
      <c r="M43" s="1">
        <v>0.61111111111111116</v>
      </c>
      <c r="N43" t="s">
        <v>138</v>
      </c>
      <c r="O43" s="1">
        <v>0.62916666666666665</v>
      </c>
      <c r="Q43">
        <v>7213</v>
      </c>
      <c r="R43">
        <v>12</v>
      </c>
      <c r="S43" t="str">
        <f>IF(Taulukko3[[#This Row],[Saapumispaikka]]="Jyväskylän Liikenne varikko","X","")</f>
        <v/>
      </c>
      <c r="T43" s="6" t="str">
        <f>_xlfn.IFNA(IF(Taulukko3[[#This Row],[Välilataus]]="X",MAX(0,O44-Taulukko3[[#This Row],[Saapumisaika]]),""),"")</f>
        <v/>
      </c>
      <c r="U43" s="6" t="str">
        <f>IF(Taulukko3[[#This Row],[Välilataus]]="X",Taulukko3[[#This Row],[Saapumisaika]],"")</f>
        <v/>
      </c>
      <c r="V43" s="6" t="str">
        <f>IF(Taulukko3[[#This Row],[Välilataus]]="X",M44,"")</f>
        <v/>
      </c>
      <c r="W43" s="6"/>
    </row>
    <row r="44" spans="1:23" hidden="1" x14ac:dyDescent="0.2">
      <c r="A44" t="s">
        <v>20</v>
      </c>
      <c r="B44" t="s">
        <v>204</v>
      </c>
      <c r="C44" t="s">
        <v>18</v>
      </c>
      <c r="G44" t="s">
        <v>119</v>
      </c>
      <c r="H44">
        <v>10.826000000000001</v>
      </c>
      <c r="I44">
        <v>15</v>
      </c>
      <c r="J44">
        <v>1</v>
      </c>
      <c r="K44" t="s">
        <v>201</v>
      </c>
      <c r="L44" t="s">
        <v>138</v>
      </c>
      <c r="M44" s="1">
        <v>0.63194444444444442</v>
      </c>
      <c r="N44" t="s">
        <v>19</v>
      </c>
      <c r="O44" s="1">
        <v>0.64930555555555558</v>
      </c>
      <c r="Q44">
        <v>7213</v>
      </c>
      <c r="R44">
        <v>12</v>
      </c>
      <c r="S44" t="str">
        <f>IF(Taulukko3[[#This Row],[Saapumispaikka]]="Jyväskylän Liikenne varikko","X","")</f>
        <v/>
      </c>
      <c r="T44" s="6" t="str">
        <f>_xlfn.IFNA(IF(Taulukko3[[#This Row],[Välilataus]]="X",MAX(0,O45-Taulukko3[[#This Row],[Saapumisaika]]),""),"")</f>
        <v/>
      </c>
      <c r="U44" s="6" t="str">
        <f>IF(Taulukko3[[#This Row],[Välilataus]]="X",Taulukko3[[#This Row],[Saapumisaika]],"")</f>
        <v/>
      </c>
      <c r="V44" s="6" t="str">
        <f>IF(Taulukko3[[#This Row],[Välilataus]]="X",M45,"")</f>
        <v/>
      </c>
      <c r="W44" s="6"/>
    </row>
    <row r="45" spans="1:23" hidden="1" x14ac:dyDescent="0.2">
      <c r="A45" t="s">
        <v>20</v>
      </c>
      <c r="B45" t="s">
        <v>204</v>
      </c>
      <c r="C45" t="s">
        <v>18</v>
      </c>
      <c r="G45" t="s">
        <v>119</v>
      </c>
      <c r="H45">
        <v>9.923</v>
      </c>
      <c r="I45">
        <v>3</v>
      </c>
      <c r="J45">
        <v>2</v>
      </c>
      <c r="K45" t="s">
        <v>201</v>
      </c>
      <c r="L45" t="s">
        <v>154</v>
      </c>
      <c r="M45" s="1">
        <v>0.65625</v>
      </c>
      <c r="N45" t="s">
        <v>121</v>
      </c>
      <c r="O45" s="1">
        <v>0.67361111111111116</v>
      </c>
      <c r="Q45">
        <v>7213</v>
      </c>
      <c r="R45">
        <v>12</v>
      </c>
      <c r="S45" t="str">
        <f>IF(Taulukko3[[#This Row],[Saapumispaikka]]="Jyväskylän Liikenne varikko","X","")</f>
        <v/>
      </c>
      <c r="T45" s="6" t="str">
        <f>_xlfn.IFNA(IF(Taulukko3[[#This Row],[Välilataus]]="X",MAX(0,O46-Taulukko3[[#This Row],[Saapumisaika]]),""),"")</f>
        <v/>
      </c>
      <c r="U45" s="6" t="str">
        <f>IF(Taulukko3[[#This Row],[Välilataus]]="X",Taulukko3[[#This Row],[Saapumisaika]],"")</f>
        <v/>
      </c>
      <c r="V45" s="6" t="str">
        <f>IF(Taulukko3[[#This Row],[Välilataus]]="X",M46,"")</f>
        <v/>
      </c>
      <c r="W45" s="6"/>
    </row>
    <row r="46" spans="1:23" hidden="1" x14ac:dyDescent="0.2">
      <c r="A46" t="s">
        <v>20</v>
      </c>
      <c r="B46" t="s">
        <v>204</v>
      </c>
      <c r="C46" t="s">
        <v>18</v>
      </c>
      <c r="G46" t="s">
        <v>119</v>
      </c>
      <c r="H46">
        <v>9.8849999999999998</v>
      </c>
      <c r="I46">
        <v>3</v>
      </c>
      <c r="J46">
        <v>1</v>
      </c>
      <c r="K46" t="s">
        <v>201</v>
      </c>
      <c r="L46" t="s">
        <v>121</v>
      </c>
      <c r="M46" s="1">
        <v>0.67361111111111116</v>
      </c>
      <c r="N46" t="s">
        <v>155</v>
      </c>
      <c r="O46" s="1">
        <v>0.69166666666666665</v>
      </c>
      <c r="Q46">
        <v>7213</v>
      </c>
      <c r="R46">
        <v>12</v>
      </c>
      <c r="S46" t="str">
        <f>IF(Taulukko3[[#This Row],[Saapumispaikka]]="Jyväskylän Liikenne varikko","X","")</f>
        <v/>
      </c>
      <c r="T46" s="6" t="str">
        <f>_xlfn.IFNA(IF(Taulukko3[[#This Row],[Välilataus]]="X",MAX(0,O47-Taulukko3[[#This Row],[Saapumisaika]]),""),"")</f>
        <v/>
      </c>
      <c r="U46" s="6" t="str">
        <f>IF(Taulukko3[[#This Row],[Välilataus]]="X",Taulukko3[[#This Row],[Saapumisaika]],"")</f>
        <v/>
      </c>
      <c r="V46" s="6" t="str">
        <f>IF(Taulukko3[[#This Row],[Välilataus]]="X",M47,"")</f>
        <v/>
      </c>
      <c r="W46" s="6"/>
    </row>
    <row r="47" spans="1:23" hidden="1" x14ac:dyDescent="0.2">
      <c r="A47" t="s">
        <v>20</v>
      </c>
      <c r="B47" t="s">
        <v>204</v>
      </c>
      <c r="C47" t="s">
        <v>18</v>
      </c>
      <c r="G47" t="s">
        <v>119</v>
      </c>
      <c r="H47">
        <v>12.888999999999999</v>
      </c>
      <c r="I47">
        <v>15</v>
      </c>
      <c r="J47">
        <v>2</v>
      </c>
      <c r="K47" t="s">
        <v>201</v>
      </c>
      <c r="L47" t="s">
        <v>104</v>
      </c>
      <c r="M47" s="1">
        <v>0.69444444444444442</v>
      </c>
      <c r="N47" t="s">
        <v>138</v>
      </c>
      <c r="O47" s="1">
        <v>0.71250000000000002</v>
      </c>
      <c r="Q47">
        <v>7213</v>
      </c>
      <c r="R47">
        <v>12</v>
      </c>
      <c r="S47" t="str">
        <f>IF(Taulukko3[[#This Row],[Saapumispaikka]]="Jyväskylän Liikenne varikko","X","")</f>
        <v/>
      </c>
      <c r="T47" s="6" t="str">
        <f>_xlfn.IFNA(IF(Taulukko3[[#This Row],[Välilataus]]="X",MAX(0,O48-Taulukko3[[#This Row],[Saapumisaika]]),""),"")</f>
        <v/>
      </c>
      <c r="U47" s="6" t="str">
        <f>IF(Taulukko3[[#This Row],[Välilataus]]="X",Taulukko3[[#This Row],[Saapumisaika]],"")</f>
        <v/>
      </c>
      <c r="V47" s="6" t="str">
        <f>IF(Taulukko3[[#This Row],[Välilataus]]="X",M48,"")</f>
        <v/>
      </c>
      <c r="W47" s="6"/>
    </row>
    <row r="48" spans="1:23" hidden="1" x14ac:dyDescent="0.2">
      <c r="A48" t="s">
        <v>20</v>
      </c>
      <c r="B48" t="s">
        <v>204</v>
      </c>
      <c r="C48" t="s">
        <v>18</v>
      </c>
      <c r="G48" t="s">
        <v>119</v>
      </c>
      <c r="H48">
        <v>10.826000000000001</v>
      </c>
      <c r="I48">
        <v>15</v>
      </c>
      <c r="J48">
        <v>1</v>
      </c>
      <c r="K48" t="s">
        <v>201</v>
      </c>
      <c r="L48" t="s">
        <v>138</v>
      </c>
      <c r="M48" s="1">
        <v>0.71527777777777779</v>
      </c>
      <c r="N48" t="s">
        <v>19</v>
      </c>
      <c r="O48" s="1">
        <v>0.73263888888888884</v>
      </c>
      <c r="Q48">
        <v>7213</v>
      </c>
      <c r="R48">
        <v>12</v>
      </c>
      <c r="S48" t="str">
        <f>IF(Taulukko3[[#This Row],[Saapumispaikka]]="Jyväskylän Liikenne varikko","X","")</f>
        <v/>
      </c>
      <c r="T48" s="6" t="str">
        <f>_xlfn.IFNA(IF(Taulukko3[[#This Row],[Välilataus]]="X",MAX(0,O49-Taulukko3[[#This Row],[Saapumisaika]]),""),"")</f>
        <v/>
      </c>
      <c r="U48" s="6" t="str">
        <f>IF(Taulukko3[[#This Row],[Välilataus]]="X",Taulukko3[[#This Row],[Saapumisaika]],"")</f>
        <v/>
      </c>
      <c r="V48" s="6" t="str">
        <f>IF(Taulukko3[[#This Row],[Välilataus]]="X",M49,"")</f>
        <v/>
      </c>
      <c r="W48" s="6"/>
    </row>
    <row r="49" spans="1:23" hidden="1" x14ac:dyDescent="0.2">
      <c r="A49" t="s">
        <v>20</v>
      </c>
      <c r="B49" t="s">
        <v>204</v>
      </c>
      <c r="C49" t="s">
        <v>18</v>
      </c>
      <c r="G49" t="s">
        <v>119</v>
      </c>
      <c r="H49">
        <v>9.923</v>
      </c>
      <c r="I49">
        <v>3</v>
      </c>
      <c r="J49">
        <v>2</v>
      </c>
      <c r="K49" t="s">
        <v>201</v>
      </c>
      <c r="L49" t="s">
        <v>154</v>
      </c>
      <c r="M49" s="1">
        <v>0.73958333333333337</v>
      </c>
      <c r="N49" t="s">
        <v>121</v>
      </c>
      <c r="O49" s="1">
        <v>0.75694444444444442</v>
      </c>
      <c r="Q49">
        <v>7213</v>
      </c>
      <c r="R49">
        <v>12</v>
      </c>
      <c r="S49" t="str">
        <f>IF(Taulukko3[[#This Row],[Saapumispaikka]]="Jyväskylän Liikenne varikko","X","")</f>
        <v/>
      </c>
      <c r="T49" s="6" t="str">
        <f>_xlfn.IFNA(IF(Taulukko3[[#This Row],[Välilataus]]="X",MAX(0,O50-Taulukko3[[#This Row],[Saapumisaika]]),""),"")</f>
        <v/>
      </c>
      <c r="U49" s="6" t="str">
        <f>IF(Taulukko3[[#This Row],[Välilataus]]="X",Taulukko3[[#This Row],[Saapumisaika]],"")</f>
        <v/>
      </c>
      <c r="V49" s="6" t="str">
        <f>IF(Taulukko3[[#This Row],[Välilataus]]="X",M50,"")</f>
        <v/>
      </c>
      <c r="W49" s="6"/>
    </row>
    <row r="50" spans="1:23" hidden="1" x14ac:dyDescent="0.2">
      <c r="A50" t="s">
        <v>20</v>
      </c>
      <c r="B50" t="s">
        <v>204</v>
      </c>
      <c r="C50" t="s">
        <v>18</v>
      </c>
      <c r="G50" t="s">
        <v>119</v>
      </c>
      <c r="H50">
        <v>9.8849999999999998</v>
      </c>
      <c r="I50">
        <v>3</v>
      </c>
      <c r="J50">
        <v>1</v>
      </c>
      <c r="K50" t="s">
        <v>201</v>
      </c>
      <c r="L50" t="s">
        <v>121</v>
      </c>
      <c r="M50" s="1">
        <v>0.75694444444444442</v>
      </c>
      <c r="N50" t="s">
        <v>155</v>
      </c>
      <c r="O50" s="1">
        <v>0.77500000000000002</v>
      </c>
      <c r="Q50">
        <v>7213</v>
      </c>
      <c r="R50">
        <v>12</v>
      </c>
      <c r="S50" t="str">
        <f>IF(Taulukko3[[#This Row],[Saapumispaikka]]="Jyväskylän Liikenne varikko","X","")</f>
        <v/>
      </c>
      <c r="T50" s="6" t="str">
        <f>_xlfn.IFNA(IF(Taulukko3[[#This Row],[Välilataus]]="X",MAX(0,O51-Taulukko3[[#This Row],[Saapumisaika]]),""),"")</f>
        <v/>
      </c>
      <c r="U50" s="6" t="str">
        <f>IF(Taulukko3[[#This Row],[Välilataus]]="X",Taulukko3[[#This Row],[Saapumisaika]],"")</f>
        <v/>
      </c>
      <c r="V50" s="6" t="str">
        <f>IF(Taulukko3[[#This Row],[Välilataus]]="X",M51,"")</f>
        <v/>
      </c>
      <c r="W50" s="6"/>
    </row>
    <row r="51" spans="1:23" hidden="1" x14ac:dyDescent="0.2">
      <c r="A51" t="s">
        <v>20</v>
      </c>
      <c r="B51" t="s">
        <v>204</v>
      </c>
      <c r="C51" t="s">
        <v>18</v>
      </c>
      <c r="G51" t="s">
        <v>119</v>
      </c>
      <c r="H51">
        <v>12.888999999999999</v>
      </c>
      <c r="I51">
        <v>15</v>
      </c>
      <c r="J51">
        <v>2</v>
      </c>
      <c r="K51" t="s">
        <v>201</v>
      </c>
      <c r="L51" t="s">
        <v>104</v>
      </c>
      <c r="M51" s="1">
        <v>0.77777777777777779</v>
      </c>
      <c r="N51" t="s">
        <v>138</v>
      </c>
      <c r="O51" s="1">
        <v>0.79583333333333328</v>
      </c>
      <c r="Q51">
        <v>7220</v>
      </c>
      <c r="R51">
        <v>12</v>
      </c>
      <c r="S51" t="str">
        <f>IF(Taulukko3[[#This Row],[Saapumispaikka]]="Jyväskylän Liikenne varikko","X","")</f>
        <v/>
      </c>
      <c r="T51" s="6" t="str">
        <f>_xlfn.IFNA(IF(Taulukko3[[#This Row],[Välilataus]]="X",MAX(0,O52-Taulukko3[[#This Row],[Saapumisaika]]),""),"")</f>
        <v/>
      </c>
      <c r="U51" s="6" t="str">
        <f>IF(Taulukko3[[#This Row],[Välilataus]]="X",Taulukko3[[#This Row],[Saapumisaika]],"")</f>
        <v/>
      </c>
      <c r="V51" s="6" t="str">
        <f>IF(Taulukko3[[#This Row],[Välilataus]]="X",M52,"")</f>
        <v/>
      </c>
      <c r="W51" s="6"/>
    </row>
    <row r="52" spans="1:23" hidden="1" x14ac:dyDescent="0.2">
      <c r="A52" t="s">
        <v>20</v>
      </c>
      <c r="B52" t="s">
        <v>204</v>
      </c>
      <c r="C52" t="s">
        <v>18</v>
      </c>
      <c r="G52" t="s">
        <v>119</v>
      </c>
      <c r="H52">
        <v>10.826000000000001</v>
      </c>
      <c r="I52">
        <v>15</v>
      </c>
      <c r="J52">
        <v>1</v>
      </c>
      <c r="K52" t="s">
        <v>201</v>
      </c>
      <c r="L52" t="s">
        <v>138</v>
      </c>
      <c r="M52" s="1">
        <v>0.79861111111111116</v>
      </c>
      <c r="N52" t="s">
        <v>19</v>
      </c>
      <c r="O52" s="1">
        <v>0.81597222222222221</v>
      </c>
      <c r="Q52">
        <v>7220</v>
      </c>
      <c r="R52">
        <v>12</v>
      </c>
      <c r="S52" t="str">
        <f>IF(Taulukko3[[#This Row],[Saapumispaikka]]="Jyväskylän Liikenne varikko","X","")</f>
        <v/>
      </c>
      <c r="T52" s="6" t="str">
        <f>_xlfn.IFNA(IF(Taulukko3[[#This Row],[Välilataus]]="X",MAX(0,O53-Taulukko3[[#This Row],[Saapumisaika]]),""),"")</f>
        <v/>
      </c>
      <c r="U52" s="6" t="str">
        <f>IF(Taulukko3[[#This Row],[Välilataus]]="X",Taulukko3[[#This Row],[Saapumisaika]],"")</f>
        <v/>
      </c>
      <c r="V52" s="6" t="str">
        <f>IF(Taulukko3[[#This Row],[Välilataus]]="X",M53,"")</f>
        <v/>
      </c>
      <c r="W52" s="6"/>
    </row>
    <row r="53" spans="1:23" hidden="1" x14ac:dyDescent="0.2">
      <c r="A53" t="s">
        <v>20</v>
      </c>
      <c r="B53" t="s">
        <v>204</v>
      </c>
      <c r="C53" t="s">
        <v>18</v>
      </c>
      <c r="G53" t="s">
        <v>119</v>
      </c>
      <c r="H53">
        <v>9.923</v>
      </c>
      <c r="I53">
        <v>3</v>
      </c>
      <c r="J53">
        <v>2</v>
      </c>
      <c r="K53" t="s">
        <v>201</v>
      </c>
      <c r="L53" t="s">
        <v>154</v>
      </c>
      <c r="M53" s="1">
        <v>0.82291666666666663</v>
      </c>
      <c r="N53" t="s">
        <v>121</v>
      </c>
      <c r="O53" s="1">
        <v>0.84027777777777779</v>
      </c>
      <c r="Q53">
        <v>7220</v>
      </c>
      <c r="R53">
        <v>12</v>
      </c>
      <c r="S53" t="str">
        <f>IF(Taulukko3[[#This Row],[Saapumispaikka]]="Jyväskylän Liikenne varikko","X","")</f>
        <v/>
      </c>
      <c r="T53" s="6" t="str">
        <f>_xlfn.IFNA(IF(Taulukko3[[#This Row],[Välilataus]]="X",MAX(0,O54-Taulukko3[[#This Row],[Saapumisaika]]),""),"")</f>
        <v/>
      </c>
      <c r="U53" s="6" t="str">
        <f>IF(Taulukko3[[#This Row],[Välilataus]]="X",Taulukko3[[#This Row],[Saapumisaika]],"")</f>
        <v/>
      </c>
      <c r="V53" s="6" t="str">
        <f>IF(Taulukko3[[#This Row],[Välilataus]]="X",M54,"")</f>
        <v/>
      </c>
      <c r="W53" s="6"/>
    </row>
    <row r="54" spans="1:23" hidden="1" x14ac:dyDescent="0.2">
      <c r="A54" t="s">
        <v>20</v>
      </c>
      <c r="B54" t="s">
        <v>204</v>
      </c>
      <c r="C54" t="s">
        <v>18</v>
      </c>
      <c r="G54" t="s">
        <v>119</v>
      </c>
      <c r="H54">
        <v>9.8849999999999998</v>
      </c>
      <c r="I54">
        <v>3</v>
      </c>
      <c r="J54">
        <v>1</v>
      </c>
      <c r="K54" t="s">
        <v>201</v>
      </c>
      <c r="L54" t="s">
        <v>121</v>
      </c>
      <c r="M54" s="1">
        <v>0.84027777777777779</v>
      </c>
      <c r="N54" t="s">
        <v>155</v>
      </c>
      <c r="O54" s="1">
        <v>0.85833333333333328</v>
      </c>
      <c r="Q54">
        <v>7220</v>
      </c>
      <c r="R54">
        <v>12</v>
      </c>
      <c r="S54" t="str">
        <f>IF(Taulukko3[[#This Row],[Saapumispaikka]]="Jyväskylän Liikenne varikko","X","")</f>
        <v/>
      </c>
      <c r="T54" s="6" t="str">
        <f>_xlfn.IFNA(IF(Taulukko3[[#This Row],[Välilataus]]="X",MAX(0,O55-Taulukko3[[#This Row],[Saapumisaika]]),""),"")</f>
        <v/>
      </c>
      <c r="U54" s="6" t="str">
        <f>IF(Taulukko3[[#This Row],[Välilataus]]="X",Taulukko3[[#This Row],[Saapumisaika]],"")</f>
        <v/>
      </c>
      <c r="V54" s="6" t="str">
        <f>IF(Taulukko3[[#This Row],[Välilataus]]="X",M55,"")</f>
        <v/>
      </c>
      <c r="W54" s="6"/>
    </row>
    <row r="55" spans="1:23" hidden="1" x14ac:dyDescent="0.2">
      <c r="A55" t="s">
        <v>20</v>
      </c>
      <c r="B55" t="s">
        <v>204</v>
      </c>
      <c r="C55" t="s">
        <v>18</v>
      </c>
      <c r="G55" t="s">
        <v>119</v>
      </c>
      <c r="H55">
        <v>12.888999999999999</v>
      </c>
      <c r="I55">
        <v>15</v>
      </c>
      <c r="J55">
        <v>2</v>
      </c>
      <c r="K55" t="s">
        <v>201</v>
      </c>
      <c r="L55" t="s">
        <v>104</v>
      </c>
      <c r="M55" s="1">
        <v>0.86111111111111116</v>
      </c>
      <c r="N55" t="s">
        <v>138</v>
      </c>
      <c r="O55" s="1">
        <v>0.87916666666666665</v>
      </c>
      <c r="Q55">
        <v>7220</v>
      </c>
      <c r="R55">
        <v>12</v>
      </c>
      <c r="S55" t="str">
        <f>IF(Taulukko3[[#This Row],[Saapumispaikka]]="Jyväskylän Liikenne varikko","X","")</f>
        <v/>
      </c>
      <c r="T55" s="6" t="str">
        <f>_xlfn.IFNA(IF(Taulukko3[[#This Row],[Välilataus]]="X",MAX(0,O56-Taulukko3[[#This Row],[Saapumisaika]]),""),"")</f>
        <v/>
      </c>
      <c r="U55" s="6" t="str">
        <f>IF(Taulukko3[[#This Row],[Välilataus]]="X",Taulukko3[[#This Row],[Saapumisaika]],"")</f>
        <v/>
      </c>
      <c r="V55" s="6" t="str">
        <f>IF(Taulukko3[[#This Row],[Välilataus]]="X",M56,"")</f>
        <v/>
      </c>
      <c r="W55" s="6"/>
    </row>
    <row r="56" spans="1:23" hidden="1" x14ac:dyDescent="0.2">
      <c r="A56" t="s">
        <v>20</v>
      </c>
      <c r="B56" t="s">
        <v>204</v>
      </c>
      <c r="C56" t="s">
        <v>18</v>
      </c>
      <c r="G56" t="s">
        <v>119</v>
      </c>
      <c r="H56">
        <v>10.826000000000001</v>
      </c>
      <c r="I56">
        <v>15</v>
      </c>
      <c r="J56">
        <v>1</v>
      </c>
      <c r="K56" t="s">
        <v>201</v>
      </c>
      <c r="L56" t="s">
        <v>138</v>
      </c>
      <c r="M56" s="1">
        <v>0.88194444444444442</v>
      </c>
      <c r="N56" t="s">
        <v>19</v>
      </c>
      <c r="O56" s="1">
        <v>0.89930555555555558</v>
      </c>
      <c r="Q56">
        <v>7220</v>
      </c>
      <c r="R56">
        <v>12</v>
      </c>
      <c r="S56" t="str">
        <f>IF(Taulukko3[[#This Row],[Saapumispaikka]]="Jyväskylän Liikenne varikko","X","")</f>
        <v/>
      </c>
      <c r="T56" s="6" t="str">
        <f>_xlfn.IFNA(IF(Taulukko3[[#This Row],[Välilataus]]="X",MAX(0,O57-Taulukko3[[#This Row],[Saapumisaika]]),""),"")</f>
        <v/>
      </c>
      <c r="U56" s="6" t="str">
        <f>IF(Taulukko3[[#This Row],[Välilataus]]="X",Taulukko3[[#This Row],[Saapumisaika]],"")</f>
        <v/>
      </c>
      <c r="V56" s="6" t="str">
        <f>IF(Taulukko3[[#This Row],[Välilataus]]="X",M57,"")</f>
        <v/>
      </c>
      <c r="W56" s="6"/>
    </row>
    <row r="57" spans="1:23" hidden="1" x14ac:dyDescent="0.2">
      <c r="A57" t="s">
        <v>20</v>
      </c>
      <c r="B57" t="s">
        <v>204</v>
      </c>
      <c r="C57" t="s">
        <v>18</v>
      </c>
      <c r="H57">
        <v>1.1000000000000001</v>
      </c>
      <c r="K57" t="s">
        <v>201</v>
      </c>
      <c r="L57" t="s">
        <v>19</v>
      </c>
      <c r="M57" s="1">
        <v>0.89930555555555558</v>
      </c>
      <c r="N57" t="s">
        <v>104</v>
      </c>
      <c r="O57" s="1">
        <v>0.90277777777777779</v>
      </c>
      <c r="Q57">
        <v>7220</v>
      </c>
      <c r="S57" t="str">
        <f>IF(Taulukko3[[#This Row],[Saapumispaikka]]="Jyväskylän Liikenne varikko","X","")</f>
        <v/>
      </c>
      <c r="T57" s="6" t="str">
        <f>_xlfn.IFNA(IF(Taulukko3[[#This Row],[Välilataus]]="X",MAX(0,O58-Taulukko3[[#This Row],[Saapumisaika]]),""),"")</f>
        <v/>
      </c>
      <c r="U57" s="6" t="str">
        <f>IF(Taulukko3[[#This Row],[Välilataus]]="X",Taulukko3[[#This Row],[Saapumisaika]],"")</f>
        <v/>
      </c>
      <c r="V57" s="6" t="str">
        <f>IF(Taulukko3[[#This Row],[Välilataus]]="X",M58,"")</f>
        <v/>
      </c>
      <c r="W57" s="6"/>
    </row>
    <row r="58" spans="1:23" hidden="1" x14ac:dyDescent="0.2">
      <c r="A58" t="s">
        <v>20</v>
      </c>
      <c r="B58" t="s">
        <v>204</v>
      </c>
      <c r="C58" t="s">
        <v>18</v>
      </c>
      <c r="G58" t="s">
        <v>119</v>
      </c>
      <c r="H58">
        <v>12.888999999999999</v>
      </c>
      <c r="I58">
        <v>15</v>
      </c>
      <c r="J58">
        <v>2</v>
      </c>
      <c r="K58" t="s">
        <v>201</v>
      </c>
      <c r="L58" t="s">
        <v>104</v>
      </c>
      <c r="M58" s="1">
        <v>0.90277777777777779</v>
      </c>
      <c r="N58" t="s">
        <v>138</v>
      </c>
      <c r="O58" s="1">
        <v>0.92083333333333328</v>
      </c>
      <c r="Q58">
        <v>7220</v>
      </c>
      <c r="R58">
        <v>12</v>
      </c>
      <c r="S58" t="str">
        <f>IF(Taulukko3[[#This Row],[Saapumispaikka]]="Jyväskylän Liikenne varikko","X","")</f>
        <v/>
      </c>
      <c r="T58" s="6" t="str">
        <f>_xlfn.IFNA(IF(Taulukko3[[#This Row],[Välilataus]]="X",MAX(0,O59-Taulukko3[[#This Row],[Saapumisaika]]),""),"")</f>
        <v/>
      </c>
      <c r="U58" s="6" t="str">
        <f>IF(Taulukko3[[#This Row],[Välilataus]]="X",Taulukko3[[#This Row],[Saapumisaika]],"")</f>
        <v/>
      </c>
      <c r="V58" s="6" t="str">
        <f>IF(Taulukko3[[#This Row],[Välilataus]]="X",M59,"")</f>
        <v/>
      </c>
      <c r="W58" s="6"/>
    </row>
    <row r="59" spans="1:23" hidden="1" x14ac:dyDescent="0.2">
      <c r="A59" t="s">
        <v>20</v>
      </c>
      <c r="B59" t="s">
        <v>204</v>
      </c>
      <c r="C59" t="s">
        <v>18</v>
      </c>
      <c r="G59" t="s">
        <v>119</v>
      </c>
      <c r="H59">
        <v>10.826000000000001</v>
      </c>
      <c r="I59">
        <v>15</v>
      </c>
      <c r="J59">
        <v>1</v>
      </c>
      <c r="K59" t="s">
        <v>201</v>
      </c>
      <c r="L59" t="s">
        <v>138</v>
      </c>
      <c r="M59" s="1">
        <v>0.92361111111111116</v>
      </c>
      <c r="N59" t="s">
        <v>19</v>
      </c>
      <c r="O59" s="1">
        <v>0.94097222222222221</v>
      </c>
      <c r="Q59">
        <v>7220</v>
      </c>
      <c r="R59">
        <v>12</v>
      </c>
      <c r="S59" t="str">
        <f>IF(Taulukko3[[#This Row],[Saapumispaikka]]="Jyväskylän Liikenne varikko","X","")</f>
        <v/>
      </c>
      <c r="T59" s="6" t="str">
        <f>_xlfn.IFNA(IF(Taulukko3[[#This Row],[Välilataus]]="X",MAX(0,O60-Taulukko3[[#This Row],[Saapumisaika]]),""),"")</f>
        <v/>
      </c>
      <c r="U59" s="6" t="str">
        <f>IF(Taulukko3[[#This Row],[Välilataus]]="X",Taulukko3[[#This Row],[Saapumisaika]],"")</f>
        <v/>
      </c>
      <c r="V59" s="6" t="str">
        <f>IF(Taulukko3[[#This Row],[Välilataus]]="X",M60,"")</f>
        <v/>
      </c>
      <c r="W59" s="6"/>
    </row>
    <row r="60" spans="1:23" hidden="1" x14ac:dyDescent="0.2">
      <c r="A60" t="s">
        <v>20</v>
      </c>
      <c r="B60" t="s">
        <v>204</v>
      </c>
      <c r="C60" t="s">
        <v>18</v>
      </c>
      <c r="H60">
        <v>1.1000000000000001</v>
      </c>
      <c r="K60" t="s">
        <v>201</v>
      </c>
      <c r="L60" t="s">
        <v>19</v>
      </c>
      <c r="M60" s="1">
        <v>0.94097222222222221</v>
      </c>
      <c r="N60" t="s">
        <v>104</v>
      </c>
      <c r="O60" s="1">
        <v>0.94444444444444442</v>
      </c>
      <c r="Q60">
        <v>7220</v>
      </c>
      <c r="S60" t="str">
        <f>IF(Taulukko3[[#This Row],[Saapumispaikka]]="Jyväskylän Liikenne varikko","X","")</f>
        <v/>
      </c>
      <c r="T60" s="6" t="str">
        <f>_xlfn.IFNA(IF(Taulukko3[[#This Row],[Välilataus]]="X",MAX(0,O61-Taulukko3[[#This Row],[Saapumisaika]]),""),"")</f>
        <v/>
      </c>
      <c r="U60" s="6" t="str">
        <f>IF(Taulukko3[[#This Row],[Välilataus]]="X",Taulukko3[[#This Row],[Saapumisaika]],"")</f>
        <v/>
      </c>
      <c r="V60" s="6" t="str">
        <f>IF(Taulukko3[[#This Row],[Välilataus]]="X",M61,"")</f>
        <v/>
      </c>
      <c r="W60" s="6"/>
    </row>
    <row r="61" spans="1:23" hidden="1" x14ac:dyDescent="0.2">
      <c r="A61" t="s">
        <v>20</v>
      </c>
      <c r="B61" t="s">
        <v>204</v>
      </c>
      <c r="C61" t="s">
        <v>18</v>
      </c>
      <c r="G61" t="s">
        <v>119</v>
      </c>
      <c r="H61">
        <v>12.888999999999999</v>
      </c>
      <c r="I61">
        <v>15</v>
      </c>
      <c r="J61">
        <v>2</v>
      </c>
      <c r="K61" t="s">
        <v>201</v>
      </c>
      <c r="L61" t="s">
        <v>104</v>
      </c>
      <c r="M61" s="1">
        <v>0.94444444444444442</v>
      </c>
      <c r="N61" t="s">
        <v>138</v>
      </c>
      <c r="O61" s="1">
        <v>0.96250000000000002</v>
      </c>
      <c r="Q61">
        <v>7220</v>
      </c>
      <c r="R61">
        <v>12</v>
      </c>
      <c r="S61" t="str">
        <f>IF(Taulukko3[[#This Row],[Saapumispaikka]]="Jyväskylän Liikenne varikko","X","")</f>
        <v/>
      </c>
      <c r="T61" s="6" t="str">
        <f>_xlfn.IFNA(IF(Taulukko3[[#This Row],[Välilataus]]="X",MAX(0,O62-Taulukko3[[#This Row],[Saapumisaika]]),""),"")</f>
        <v/>
      </c>
      <c r="U61" s="6" t="str">
        <f>IF(Taulukko3[[#This Row],[Välilataus]]="X",Taulukko3[[#This Row],[Saapumisaika]],"")</f>
        <v/>
      </c>
      <c r="V61" s="6" t="str">
        <f>IF(Taulukko3[[#This Row],[Välilataus]]="X",M62,"")</f>
        <v/>
      </c>
      <c r="W61" s="6"/>
    </row>
    <row r="62" spans="1:23" hidden="1" x14ac:dyDescent="0.2">
      <c r="A62" t="s">
        <v>20</v>
      </c>
      <c r="B62" t="s">
        <v>204</v>
      </c>
      <c r="C62" t="s">
        <v>18</v>
      </c>
      <c r="H62">
        <v>7.4</v>
      </c>
      <c r="K62" t="s">
        <v>201</v>
      </c>
      <c r="L62" t="s">
        <v>138</v>
      </c>
      <c r="M62" s="1">
        <v>0.96250000000000002</v>
      </c>
      <c r="N62" t="s">
        <v>23</v>
      </c>
      <c r="O62" s="1">
        <v>0.97083333333333333</v>
      </c>
      <c r="Q62">
        <v>7220</v>
      </c>
      <c r="S62" t="str">
        <f>IF(Taulukko3[[#This Row],[Saapumispaikka]]="Jyväskylän Liikenne varikko","X","")</f>
        <v>X</v>
      </c>
      <c r="T62" s="6">
        <f>_xlfn.IFNA(IF(Taulukko3[[#This Row],[Välilataus]]="X",MAX(0,O63-Taulukko3[[#This Row],[Saapumisaika]]),""),"")</f>
        <v>0</v>
      </c>
      <c r="U62" s="6">
        <f>IF(Taulukko3[[#This Row],[Välilataus]]="X",Taulukko3[[#This Row],[Saapumisaika]],"")</f>
        <v>0.97083333333333333</v>
      </c>
      <c r="V62" s="6">
        <f>IF(Taulukko3[[#This Row],[Välilataus]]="X",M63,"")</f>
        <v>0.57291666666666663</v>
      </c>
      <c r="W62" s="6"/>
    </row>
    <row r="63" spans="1:23" hidden="1" x14ac:dyDescent="0.2">
      <c r="A63" t="s">
        <v>20</v>
      </c>
      <c r="B63" t="s">
        <v>202</v>
      </c>
      <c r="C63" t="s">
        <v>18</v>
      </c>
      <c r="H63">
        <v>7.6</v>
      </c>
      <c r="K63" t="s">
        <v>201</v>
      </c>
      <c r="L63" t="s">
        <v>23</v>
      </c>
      <c r="M63" s="1">
        <v>0.57291666666666663</v>
      </c>
      <c r="N63" t="s">
        <v>120</v>
      </c>
      <c r="O63" s="1">
        <v>0.58333333333333337</v>
      </c>
      <c r="Q63">
        <v>7211</v>
      </c>
      <c r="S63" t="str">
        <f>IF(Taulukko3[[#This Row],[Saapumispaikka]]="Jyväskylän Liikenne varikko","X","")</f>
        <v/>
      </c>
      <c r="T63" s="6" t="str">
        <f>_xlfn.IFNA(IF(Taulukko3[[#This Row],[Välilataus]]="X",MAX(0,O64-Taulukko3[[#This Row],[Saapumisaika]]),""),"")</f>
        <v/>
      </c>
      <c r="U63" s="6" t="str">
        <f>IF(Taulukko3[[#This Row],[Välilataus]]="X",Taulukko3[[#This Row],[Saapumisaika]],"")</f>
        <v/>
      </c>
      <c r="V63" s="6" t="str">
        <f>IF(Taulukko3[[#This Row],[Välilataus]]="X",M64,"")</f>
        <v/>
      </c>
      <c r="W63" s="6"/>
    </row>
    <row r="64" spans="1:23" hidden="1" x14ac:dyDescent="0.2">
      <c r="A64" t="s">
        <v>20</v>
      </c>
      <c r="B64" t="s">
        <v>202</v>
      </c>
      <c r="C64" t="s">
        <v>18</v>
      </c>
      <c r="G64" t="s">
        <v>119</v>
      </c>
      <c r="H64">
        <v>27.314</v>
      </c>
      <c r="I64">
        <v>22</v>
      </c>
      <c r="J64">
        <v>2</v>
      </c>
      <c r="K64" t="s">
        <v>201</v>
      </c>
      <c r="L64" t="s">
        <v>120</v>
      </c>
      <c r="M64" s="1">
        <v>0.58333333333333337</v>
      </c>
      <c r="N64" t="s">
        <v>118</v>
      </c>
      <c r="O64" s="1">
        <v>0.61875000000000002</v>
      </c>
      <c r="Q64">
        <v>7211</v>
      </c>
      <c r="R64">
        <v>12</v>
      </c>
      <c r="S64" t="str">
        <f>IF(Taulukko3[[#This Row],[Saapumispaikka]]="Jyväskylän Liikenne varikko","X","")</f>
        <v/>
      </c>
      <c r="T64" s="6" t="str">
        <f>_xlfn.IFNA(IF(Taulukko3[[#This Row],[Välilataus]]="X",MAX(0,O65-Taulukko3[[#This Row],[Saapumisaika]]),""),"")</f>
        <v/>
      </c>
      <c r="U64" s="6" t="str">
        <f>IF(Taulukko3[[#This Row],[Välilataus]]="X",Taulukko3[[#This Row],[Saapumisaika]],"")</f>
        <v/>
      </c>
      <c r="V64" s="6" t="str">
        <f>IF(Taulukko3[[#This Row],[Välilataus]]="X",M65,"")</f>
        <v/>
      </c>
      <c r="W64" s="6"/>
    </row>
    <row r="65" spans="1:23" hidden="1" x14ac:dyDescent="0.2">
      <c r="A65" t="s">
        <v>20</v>
      </c>
      <c r="B65" t="s">
        <v>202</v>
      </c>
      <c r="C65" t="s">
        <v>18</v>
      </c>
      <c r="G65" t="s">
        <v>119</v>
      </c>
      <c r="H65">
        <v>27.443000000000001</v>
      </c>
      <c r="I65">
        <v>22</v>
      </c>
      <c r="J65">
        <v>1</v>
      </c>
      <c r="K65" t="s">
        <v>201</v>
      </c>
      <c r="L65" t="s">
        <v>118</v>
      </c>
      <c r="M65" s="1">
        <v>0.625</v>
      </c>
      <c r="N65" t="s">
        <v>120</v>
      </c>
      <c r="O65" s="1">
        <v>0.66111111111111109</v>
      </c>
      <c r="Q65">
        <v>7211</v>
      </c>
      <c r="R65">
        <v>12</v>
      </c>
      <c r="S65" t="str">
        <f>IF(Taulukko3[[#This Row],[Saapumispaikka]]="Jyväskylän Liikenne varikko","X","")</f>
        <v/>
      </c>
      <c r="T65" s="6" t="str">
        <f>_xlfn.IFNA(IF(Taulukko3[[#This Row],[Välilataus]]="X",MAX(0,O66-Taulukko3[[#This Row],[Saapumisaika]]),""),"")</f>
        <v/>
      </c>
      <c r="U65" s="6" t="str">
        <f>IF(Taulukko3[[#This Row],[Välilataus]]="X",Taulukko3[[#This Row],[Saapumisaika]],"")</f>
        <v/>
      </c>
      <c r="V65" s="6" t="str">
        <f>IF(Taulukko3[[#This Row],[Välilataus]]="X",M66,"")</f>
        <v/>
      </c>
      <c r="W65" s="6"/>
    </row>
    <row r="66" spans="1:23" hidden="1" x14ac:dyDescent="0.2">
      <c r="A66" t="s">
        <v>20</v>
      </c>
      <c r="B66" t="s">
        <v>202</v>
      </c>
      <c r="C66" t="s">
        <v>18</v>
      </c>
      <c r="G66" t="s">
        <v>119</v>
      </c>
      <c r="H66">
        <v>27.314</v>
      </c>
      <c r="I66">
        <v>22</v>
      </c>
      <c r="J66">
        <v>2</v>
      </c>
      <c r="K66" t="s">
        <v>201</v>
      </c>
      <c r="L66" t="s">
        <v>120</v>
      </c>
      <c r="M66" s="1">
        <v>0.66666666666666663</v>
      </c>
      <c r="N66" t="s">
        <v>118</v>
      </c>
      <c r="O66" s="1">
        <v>0.70208333333333328</v>
      </c>
      <c r="Q66">
        <v>7211</v>
      </c>
      <c r="R66">
        <v>12</v>
      </c>
      <c r="S66" t="str">
        <f>IF(Taulukko3[[#This Row],[Saapumispaikka]]="Jyväskylän Liikenne varikko","X","")</f>
        <v/>
      </c>
      <c r="T66" s="6" t="str">
        <f>_xlfn.IFNA(IF(Taulukko3[[#This Row],[Välilataus]]="X",MAX(0,O67-Taulukko3[[#This Row],[Saapumisaika]]),""),"")</f>
        <v/>
      </c>
      <c r="U66" s="6" t="str">
        <f>IF(Taulukko3[[#This Row],[Välilataus]]="X",Taulukko3[[#This Row],[Saapumisaika]],"")</f>
        <v/>
      </c>
      <c r="V66" s="6" t="str">
        <f>IF(Taulukko3[[#This Row],[Välilataus]]="X",M67,"")</f>
        <v/>
      </c>
      <c r="W66" s="6"/>
    </row>
    <row r="67" spans="1:23" hidden="1" x14ac:dyDescent="0.2">
      <c r="A67" t="s">
        <v>20</v>
      </c>
      <c r="B67" t="s">
        <v>202</v>
      </c>
      <c r="C67" t="s">
        <v>18</v>
      </c>
      <c r="G67" t="s">
        <v>119</v>
      </c>
      <c r="H67">
        <v>27.443000000000001</v>
      </c>
      <c r="I67">
        <v>22</v>
      </c>
      <c r="J67">
        <v>1</v>
      </c>
      <c r="K67" t="s">
        <v>201</v>
      </c>
      <c r="L67" t="s">
        <v>118</v>
      </c>
      <c r="M67" s="1">
        <v>0.70833333333333337</v>
      </c>
      <c r="N67" t="s">
        <v>120</v>
      </c>
      <c r="O67" s="1">
        <v>0.74444444444444446</v>
      </c>
      <c r="Q67" t="s">
        <v>203</v>
      </c>
      <c r="R67">
        <v>12</v>
      </c>
      <c r="S67" t="str">
        <f>IF(Taulukko3[[#This Row],[Saapumispaikka]]="Jyväskylän Liikenne varikko","X","")</f>
        <v/>
      </c>
      <c r="T67" s="6" t="str">
        <f>_xlfn.IFNA(IF(Taulukko3[[#This Row],[Välilataus]]="X",MAX(0,O68-Taulukko3[[#This Row],[Saapumisaika]]),""),"")</f>
        <v/>
      </c>
      <c r="U67" s="6" t="str">
        <f>IF(Taulukko3[[#This Row],[Välilataus]]="X",Taulukko3[[#This Row],[Saapumisaika]],"")</f>
        <v/>
      </c>
      <c r="V67" s="6" t="str">
        <f>IF(Taulukko3[[#This Row],[Välilataus]]="X",M68,"")</f>
        <v/>
      </c>
      <c r="W67" s="6"/>
    </row>
    <row r="68" spans="1:23" hidden="1" x14ac:dyDescent="0.2">
      <c r="A68" t="s">
        <v>20</v>
      </c>
      <c r="B68" t="s">
        <v>202</v>
      </c>
      <c r="C68" t="s">
        <v>18</v>
      </c>
      <c r="G68" t="s">
        <v>119</v>
      </c>
      <c r="H68">
        <v>27.314</v>
      </c>
      <c r="I68">
        <v>22</v>
      </c>
      <c r="J68">
        <v>2</v>
      </c>
      <c r="K68" t="s">
        <v>201</v>
      </c>
      <c r="L68" t="s">
        <v>120</v>
      </c>
      <c r="M68" s="1">
        <v>0.75</v>
      </c>
      <c r="N68" t="s">
        <v>118</v>
      </c>
      <c r="O68" s="1">
        <v>0.78541666666666665</v>
      </c>
      <c r="Q68">
        <v>7230</v>
      </c>
      <c r="R68">
        <v>12</v>
      </c>
      <c r="S68" t="str">
        <f>IF(Taulukko3[[#This Row],[Saapumispaikka]]="Jyväskylän Liikenne varikko","X","")</f>
        <v/>
      </c>
      <c r="T68" s="6" t="str">
        <f>_xlfn.IFNA(IF(Taulukko3[[#This Row],[Välilataus]]="X",MAX(0,O69-Taulukko3[[#This Row],[Saapumisaika]]),""),"")</f>
        <v/>
      </c>
      <c r="U68" s="6" t="str">
        <f>IF(Taulukko3[[#This Row],[Välilataus]]="X",Taulukko3[[#This Row],[Saapumisaika]],"")</f>
        <v/>
      </c>
      <c r="V68" s="6" t="str">
        <f>IF(Taulukko3[[#This Row],[Välilataus]]="X",M69,"")</f>
        <v/>
      </c>
      <c r="W68" s="6"/>
    </row>
    <row r="69" spans="1:23" hidden="1" x14ac:dyDescent="0.2">
      <c r="A69" t="s">
        <v>20</v>
      </c>
      <c r="B69" t="s">
        <v>202</v>
      </c>
      <c r="C69" t="s">
        <v>18</v>
      </c>
      <c r="G69" t="s">
        <v>119</v>
      </c>
      <c r="H69">
        <v>27.443000000000001</v>
      </c>
      <c r="I69">
        <v>22</v>
      </c>
      <c r="J69">
        <v>1</v>
      </c>
      <c r="K69" t="s">
        <v>201</v>
      </c>
      <c r="L69" t="s">
        <v>118</v>
      </c>
      <c r="M69" s="1">
        <v>0.79166666666666663</v>
      </c>
      <c r="N69" t="s">
        <v>120</v>
      </c>
      <c r="O69" s="1">
        <v>0.82777777777777772</v>
      </c>
      <c r="Q69">
        <v>7230</v>
      </c>
      <c r="R69">
        <v>12</v>
      </c>
      <c r="S69" t="str">
        <f>IF(Taulukko3[[#This Row],[Saapumispaikka]]="Jyväskylän Liikenne varikko","X","")</f>
        <v/>
      </c>
      <c r="T69" s="6" t="str">
        <f>_xlfn.IFNA(IF(Taulukko3[[#This Row],[Välilataus]]="X",MAX(0,O70-Taulukko3[[#This Row],[Saapumisaika]]),""),"")</f>
        <v/>
      </c>
      <c r="U69" s="6" t="str">
        <f>IF(Taulukko3[[#This Row],[Välilataus]]="X",Taulukko3[[#This Row],[Saapumisaika]],"")</f>
        <v/>
      </c>
      <c r="V69" s="6" t="str">
        <f>IF(Taulukko3[[#This Row],[Välilataus]]="X",M70,"")</f>
        <v/>
      </c>
      <c r="W69" s="6"/>
    </row>
    <row r="70" spans="1:23" hidden="1" x14ac:dyDescent="0.2">
      <c r="A70" t="s">
        <v>20</v>
      </c>
      <c r="B70" t="s">
        <v>202</v>
      </c>
      <c r="C70" t="s">
        <v>18</v>
      </c>
      <c r="H70">
        <v>7.6</v>
      </c>
      <c r="K70" t="s">
        <v>201</v>
      </c>
      <c r="L70" t="s">
        <v>120</v>
      </c>
      <c r="M70" s="1">
        <v>0.82777777777777772</v>
      </c>
      <c r="N70" t="s">
        <v>23</v>
      </c>
      <c r="O70" s="1">
        <v>0.83819444444444446</v>
      </c>
      <c r="Q70">
        <v>7230</v>
      </c>
      <c r="S70" t="str">
        <f>IF(Taulukko3[[#This Row],[Saapumispaikka]]="Jyväskylän Liikenne varikko","X","")</f>
        <v>X</v>
      </c>
      <c r="T70" s="6">
        <f>_xlfn.IFNA(IF(Taulukko3[[#This Row],[Välilataus]]="X",MAX(0,O71-Taulukko3[[#This Row],[Saapumisaika]]),""),"")</f>
        <v>0</v>
      </c>
      <c r="U70" s="6">
        <f>IF(Taulukko3[[#This Row],[Välilataus]]="X",Taulukko3[[#This Row],[Saapumisaika]],"")</f>
        <v>0.83819444444444446</v>
      </c>
      <c r="V70" s="6">
        <f>IF(Taulukko3[[#This Row],[Välilataus]]="X",M71,"")</f>
        <v>0.3923611111111111</v>
      </c>
      <c r="W70" s="6"/>
    </row>
    <row r="71" spans="1:23" hidden="1" x14ac:dyDescent="0.2">
      <c r="A71" t="s">
        <v>20</v>
      </c>
      <c r="B71" t="s">
        <v>200</v>
      </c>
      <c r="C71" t="s">
        <v>18</v>
      </c>
      <c r="H71">
        <v>2.4</v>
      </c>
      <c r="K71" t="s">
        <v>201</v>
      </c>
      <c r="L71" t="s">
        <v>23</v>
      </c>
      <c r="M71" s="1">
        <v>0.3923611111111111</v>
      </c>
      <c r="N71" t="s">
        <v>83</v>
      </c>
      <c r="O71" s="1">
        <v>0.39930555555555558</v>
      </c>
      <c r="Q71">
        <v>7104</v>
      </c>
      <c r="S71" t="str">
        <f>IF(Taulukko3[[#This Row],[Saapumispaikka]]="Jyväskylän Liikenne varikko","X","")</f>
        <v/>
      </c>
      <c r="T71" s="6" t="str">
        <f>_xlfn.IFNA(IF(Taulukko3[[#This Row],[Välilataus]]="X",MAX(0,O72-Taulukko3[[#This Row],[Saapumisaika]]),""),"")</f>
        <v/>
      </c>
      <c r="U71" s="6" t="str">
        <f>IF(Taulukko3[[#This Row],[Välilataus]]="X",Taulukko3[[#This Row],[Saapumisaika]],"")</f>
        <v/>
      </c>
      <c r="V71" s="6" t="str">
        <f>IF(Taulukko3[[#This Row],[Välilataus]]="X",M72,"")</f>
        <v/>
      </c>
      <c r="W71" s="6"/>
    </row>
    <row r="72" spans="1:23" hidden="1" x14ac:dyDescent="0.2">
      <c r="A72" t="s">
        <v>20</v>
      </c>
      <c r="B72" t="s">
        <v>200</v>
      </c>
      <c r="C72" t="s">
        <v>18</v>
      </c>
      <c r="G72" t="s">
        <v>119</v>
      </c>
      <c r="H72">
        <v>15.025</v>
      </c>
      <c r="I72">
        <v>12</v>
      </c>
      <c r="J72">
        <v>2</v>
      </c>
      <c r="K72" t="s">
        <v>201</v>
      </c>
      <c r="L72" t="s">
        <v>83</v>
      </c>
      <c r="M72" s="1">
        <v>0.39930555555555558</v>
      </c>
      <c r="N72" t="s">
        <v>141</v>
      </c>
      <c r="O72" s="1">
        <v>0.42499999999999999</v>
      </c>
      <c r="Q72">
        <v>7104</v>
      </c>
      <c r="R72">
        <v>12</v>
      </c>
      <c r="S72" t="str">
        <f>IF(Taulukko3[[#This Row],[Saapumispaikka]]="Jyväskylän Liikenne varikko","X","")</f>
        <v/>
      </c>
      <c r="T72" s="6" t="str">
        <f>_xlfn.IFNA(IF(Taulukko3[[#This Row],[Välilataus]]="X",MAX(0,O73-Taulukko3[[#This Row],[Saapumisaika]]),""),"")</f>
        <v/>
      </c>
      <c r="U72" s="6" t="str">
        <f>IF(Taulukko3[[#This Row],[Välilataus]]="X",Taulukko3[[#This Row],[Saapumisaika]],"")</f>
        <v/>
      </c>
      <c r="V72" s="6" t="str">
        <f>IF(Taulukko3[[#This Row],[Välilataus]]="X",M73,"")</f>
        <v/>
      </c>
      <c r="W72" s="6"/>
    </row>
    <row r="73" spans="1:23" hidden="1" x14ac:dyDescent="0.2">
      <c r="A73" t="s">
        <v>20</v>
      </c>
      <c r="B73" t="s">
        <v>200</v>
      </c>
      <c r="C73" t="s">
        <v>18</v>
      </c>
      <c r="G73" t="s">
        <v>119</v>
      </c>
      <c r="H73">
        <v>15.15</v>
      </c>
      <c r="I73">
        <v>12</v>
      </c>
      <c r="J73">
        <v>1</v>
      </c>
      <c r="K73" t="s">
        <v>201</v>
      </c>
      <c r="L73" t="s">
        <v>141</v>
      </c>
      <c r="M73" s="1">
        <v>0.43055555555555558</v>
      </c>
      <c r="N73" t="s">
        <v>83</v>
      </c>
      <c r="O73" s="1">
        <v>0.45833333333333331</v>
      </c>
      <c r="Q73">
        <v>7104</v>
      </c>
      <c r="R73">
        <v>12</v>
      </c>
      <c r="S73" t="str">
        <f>IF(Taulukko3[[#This Row],[Saapumispaikka]]="Jyväskylän Liikenne varikko","X","")</f>
        <v/>
      </c>
      <c r="T73" s="6" t="str">
        <f>_xlfn.IFNA(IF(Taulukko3[[#This Row],[Välilataus]]="X",MAX(0,O74-Taulukko3[[#This Row],[Saapumisaika]]),""),"")</f>
        <v/>
      </c>
      <c r="U73" s="6" t="str">
        <f>IF(Taulukko3[[#This Row],[Välilataus]]="X",Taulukko3[[#This Row],[Saapumisaika]],"")</f>
        <v/>
      </c>
      <c r="V73" s="6" t="str">
        <f>IF(Taulukko3[[#This Row],[Välilataus]]="X",M74,"")</f>
        <v/>
      </c>
      <c r="W73" s="6"/>
    </row>
    <row r="74" spans="1:23" hidden="1" x14ac:dyDescent="0.2">
      <c r="A74" t="s">
        <v>20</v>
      </c>
      <c r="B74" t="s">
        <v>200</v>
      </c>
      <c r="C74" t="s">
        <v>18</v>
      </c>
      <c r="G74" t="s">
        <v>119</v>
      </c>
      <c r="H74">
        <v>15.025</v>
      </c>
      <c r="I74">
        <v>12</v>
      </c>
      <c r="J74">
        <v>2</v>
      </c>
      <c r="K74" t="s">
        <v>201</v>
      </c>
      <c r="L74" t="s">
        <v>83</v>
      </c>
      <c r="M74" s="1">
        <v>0.46180555555555558</v>
      </c>
      <c r="N74" t="s">
        <v>141</v>
      </c>
      <c r="O74" s="1">
        <v>0.48749999999999999</v>
      </c>
      <c r="Q74">
        <v>7104</v>
      </c>
      <c r="R74">
        <v>12</v>
      </c>
      <c r="S74" t="str">
        <f>IF(Taulukko3[[#This Row],[Saapumispaikka]]="Jyväskylän Liikenne varikko","X","")</f>
        <v/>
      </c>
      <c r="T74" s="6" t="str">
        <f>_xlfn.IFNA(IF(Taulukko3[[#This Row],[Välilataus]]="X",MAX(0,O75-Taulukko3[[#This Row],[Saapumisaika]]),""),"")</f>
        <v/>
      </c>
      <c r="U74" s="6" t="str">
        <f>IF(Taulukko3[[#This Row],[Välilataus]]="X",Taulukko3[[#This Row],[Saapumisaika]],"")</f>
        <v/>
      </c>
      <c r="V74" s="6" t="str">
        <f>IF(Taulukko3[[#This Row],[Välilataus]]="X",M75,"")</f>
        <v/>
      </c>
      <c r="W74" s="6"/>
    </row>
    <row r="75" spans="1:23" hidden="1" x14ac:dyDescent="0.2">
      <c r="A75" t="s">
        <v>20</v>
      </c>
      <c r="B75" t="s">
        <v>200</v>
      </c>
      <c r="C75" t="s">
        <v>18</v>
      </c>
      <c r="G75" t="s">
        <v>119</v>
      </c>
      <c r="H75">
        <v>15.15</v>
      </c>
      <c r="I75">
        <v>12</v>
      </c>
      <c r="J75">
        <v>1</v>
      </c>
      <c r="K75" t="s">
        <v>201</v>
      </c>
      <c r="L75" t="s">
        <v>141</v>
      </c>
      <c r="M75" s="1">
        <v>0.49305555555555558</v>
      </c>
      <c r="N75" t="s">
        <v>83</v>
      </c>
      <c r="O75" s="1">
        <v>0.52083333333333337</v>
      </c>
      <c r="Q75">
        <v>7104</v>
      </c>
      <c r="R75">
        <v>12</v>
      </c>
      <c r="S75" t="str">
        <f>IF(Taulukko3[[#This Row],[Saapumispaikka]]="Jyväskylän Liikenne varikko","X","")</f>
        <v/>
      </c>
      <c r="T75" s="6" t="str">
        <f>_xlfn.IFNA(IF(Taulukko3[[#This Row],[Välilataus]]="X",MAX(0,O76-Taulukko3[[#This Row],[Saapumisaika]]),""),"")</f>
        <v/>
      </c>
      <c r="U75" s="6" t="str">
        <f>IF(Taulukko3[[#This Row],[Välilataus]]="X",Taulukko3[[#This Row],[Saapumisaika]],"")</f>
        <v/>
      </c>
      <c r="V75" s="6" t="str">
        <f>IF(Taulukko3[[#This Row],[Välilataus]]="X",M76,"")</f>
        <v/>
      </c>
      <c r="W75" s="6"/>
    </row>
    <row r="76" spans="1:23" x14ac:dyDescent="0.2">
      <c r="A76" t="s">
        <v>20</v>
      </c>
      <c r="B76" t="s">
        <v>200</v>
      </c>
      <c r="C76" t="s">
        <v>18</v>
      </c>
      <c r="H76">
        <v>2.4</v>
      </c>
      <c r="K76" t="s">
        <v>201</v>
      </c>
      <c r="L76" t="s">
        <v>83</v>
      </c>
      <c r="M76" s="1">
        <v>0.52083333333333337</v>
      </c>
      <c r="N76" t="s">
        <v>23</v>
      </c>
      <c r="O76" s="1">
        <v>0.52430555555555558</v>
      </c>
      <c r="Q76">
        <v>7104</v>
      </c>
      <c r="S76" t="str">
        <f>IF(Taulukko3[[#This Row],[Saapumispaikka]]="Jyväskylän Liikenne varikko","X","")</f>
        <v>X</v>
      </c>
      <c r="T76" s="6">
        <f>_xlfn.IFNA(IF(Taulukko3[[#This Row],[Välilataus]]="X",MAX(0,O77-Taulukko3[[#This Row],[Saapumisaika]]),""),"")</f>
        <v>4.8611111111111049E-2</v>
      </c>
      <c r="U76" s="6">
        <f>IF(Taulukko3[[#This Row],[Välilataus]]="X",Taulukko3[[#This Row],[Saapumisaika]],"")</f>
        <v>0.52430555555555558</v>
      </c>
      <c r="V76" s="6">
        <f>IF(Taulukko3[[#This Row],[Välilataus]]="X",M77,"")</f>
        <v>0.56597222222222221</v>
      </c>
      <c r="W76" s="6"/>
    </row>
    <row r="77" spans="1:23" hidden="1" x14ac:dyDescent="0.2">
      <c r="A77" t="s">
        <v>20</v>
      </c>
      <c r="B77" t="s">
        <v>200</v>
      </c>
      <c r="C77" t="s">
        <v>18</v>
      </c>
      <c r="H77">
        <v>4.7</v>
      </c>
      <c r="K77" t="s">
        <v>201</v>
      </c>
      <c r="L77" t="s">
        <v>23</v>
      </c>
      <c r="M77" s="1">
        <v>0.56597222222222221</v>
      </c>
      <c r="N77" t="s">
        <v>130</v>
      </c>
      <c r="O77" s="1">
        <v>0.57291666666666663</v>
      </c>
      <c r="Q77">
        <v>7127</v>
      </c>
      <c r="S77" t="str">
        <f>IF(Taulukko3[[#This Row],[Saapumispaikka]]="Jyväskylän Liikenne varikko","X","")</f>
        <v/>
      </c>
      <c r="T77" s="6" t="str">
        <f>_xlfn.IFNA(IF(Taulukko3[[#This Row],[Välilataus]]="X",MAX(0,O78-Taulukko3[[#This Row],[Saapumisaika]]),""),"")</f>
        <v/>
      </c>
      <c r="U77" s="6" t="str">
        <f>IF(Taulukko3[[#This Row],[Välilataus]]="X",Taulukko3[[#This Row],[Saapumisaika]],"")</f>
        <v/>
      </c>
      <c r="V77" s="6" t="str">
        <f>IF(Taulukko3[[#This Row],[Välilataus]]="X",M78,"")</f>
        <v/>
      </c>
      <c r="W77" s="6"/>
    </row>
    <row r="78" spans="1:23" hidden="1" x14ac:dyDescent="0.2">
      <c r="A78" t="s">
        <v>20</v>
      </c>
      <c r="B78" t="s">
        <v>200</v>
      </c>
      <c r="C78" t="s">
        <v>18</v>
      </c>
      <c r="G78" t="s">
        <v>129</v>
      </c>
      <c r="H78">
        <v>24.946999999999999</v>
      </c>
      <c r="I78">
        <v>21</v>
      </c>
      <c r="J78">
        <v>2</v>
      </c>
      <c r="K78" t="s">
        <v>201</v>
      </c>
      <c r="L78" t="s">
        <v>130</v>
      </c>
      <c r="M78" s="1">
        <v>0.57291666666666663</v>
      </c>
      <c r="N78" t="s">
        <v>128</v>
      </c>
      <c r="O78" s="1">
        <v>0.60416666666666663</v>
      </c>
      <c r="Q78">
        <v>7127</v>
      </c>
      <c r="R78">
        <v>12</v>
      </c>
      <c r="S78" t="str">
        <f>IF(Taulukko3[[#This Row],[Saapumispaikka]]="Jyväskylän Liikenne varikko","X","")</f>
        <v/>
      </c>
      <c r="T78" s="6" t="str">
        <f>_xlfn.IFNA(IF(Taulukko3[[#This Row],[Välilataus]]="X",MAX(0,O79-Taulukko3[[#This Row],[Saapumisaika]]),""),"")</f>
        <v/>
      </c>
      <c r="U78" s="6" t="str">
        <f>IF(Taulukko3[[#This Row],[Välilataus]]="X",Taulukko3[[#This Row],[Saapumisaika]],"")</f>
        <v/>
      </c>
      <c r="V78" s="6" t="str">
        <f>IF(Taulukko3[[#This Row],[Välilataus]]="X",M79,"")</f>
        <v/>
      </c>
      <c r="W78" s="6"/>
    </row>
    <row r="79" spans="1:23" hidden="1" x14ac:dyDescent="0.2">
      <c r="A79" t="s">
        <v>20</v>
      </c>
      <c r="B79" t="s">
        <v>200</v>
      </c>
      <c r="C79" t="s">
        <v>18</v>
      </c>
      <c r="G79" t="s">
        <v>129</v>
      </c>
      <c r="H79">
        <v>24.242999999999999</v>
      </c>
      <c r="I79">
        <v>21</v>
      </c>
      <c r="J79">
        <v>1</v>
      </c>
      <c r="K79" t="s">
        <v>201</v>
      </c>
      <c r="L79" t="s">
        <v>128</v>
      </c>
      <c r="M79" s="1">
        <v>0.60416666666666663</v>
      </c>
      <c r="N79" t="s">
        <v>130</v>
      </c>
      <c r="O79" s="1">
        <v>0.63194444444444442</v>
      </c>
      <c r="Q79">
        <v>7127</v>
      </c>
      <c r="R79">
        <v>12</v>
      </c>
      <c r="S79" t="str">
        <f>IF(Taulukko3[[#This Row],[Saapumispaikka]]="Jyväskylän Liikenne varikko","X","")</f>
        <v/>
      </c>
      <c r="T79" s="6" t="str">
        <f>_xlfn.IFNA(IF(Taulukko3[[#This Row],[Välilataus]]="X",MAX(0,O80-Taulukko3[[#This Row],[Saapumisaika]]),""),"")</f>
        <v/>
      </c>
      <c r="U79" s="6" t="str">
        <f>IF(Taulukko3[[#This Row],[Välilataus]]="X",Taulukko3[[#This Row],[Saapumisaika]],"")</f>
        <v/>
      </c>
      <c r="V79" s="6" t="str">
        <f>IF(Taulukko3[[#This Row],[Välilataus]]="X",M80,"")</f>
        <v/>
      </c>
      <c r="W79" s="6"/>
    </row>
    <row r="80" spans="1:23" hidden="1" x14ac:dyDescent="0.2">
      <c r="A80" t="s">
        <v>20</v>
      </c>
      <c r="B80" t="s">
        <v>200</v>
      </c>
      <c r="C80" t="s">
        <v>18</v>
      </c>
      <c r="H80">
        <v>0.3</v>
      </c>
      <c r="K80" t="s">
        <v>201</v>
      </c>
      <c r="L80" t="s">
        <v>130</v>
      </c>
      <c r="M80" s="1">
        <v>0.63194444444444442</v>
      </c>
      <c r="N80" t="s">
        <v>35</v>
      </c>
      <c r="O80" s="1">
        <v>0.6333333333333333</v>
      </c>
      <c r="Q80">
        <v>7127</v>
      </c>
      <c r="S80" t="str">
        <f>IF(Taulukko3[[#This Row],[Saapumispaikka]]="Jyväskylän Liikenne varikko","X","")</f>
        <v/>
      </c>
      <c r="T80" s="6" t="str">
        <f>_xlfn.IFNA(IF(Taulukko3[[#This Row],[Välilataus]]="X",MAX(0,O81-Taulukko3[[#This Row],[Saapumisaika]]),""),"")</f>
        <v/>
      </c>
      <c r="U80" s="6" t="str">
        <f>IF(Taulukko3[[#This Row],[Välilataus]]="X",Taulukko3[[#This Row],[Saapumisaika]],"")</f>
        <v/>
      </c>
      <c r="V80" s="6" t="str">
        <f>IF(Taulukko3[[#This Row],[Välilataus]]="X",M81,"")</f>
        <v/>
      </c>
      <c r="W80" s="6"/>
    </row>
    <row r="81" spans="1:23" hidden="1" x14ac:dyDescent="0.2">
      <c r="A81" t="s">
        <v>20</v>
      </c>
      <c r="B81" t="s">
        <v>200</v>
      </c>
      <c r="C81" t="s">
        <v>18</v>
      </c>
      <c r="H81">
        <v>0.3</v>
      </c>
      <c r="K81" t="s">
        <v>201</v>
      </c>
      <c r="L81" t="s">
        <v>35</v>
      </c>
      <c r="M81" s="1">
        <v>0.65486111111111112</v>
      </c>
      <c r="N81" t="s">
        <v>130</v>
      </c>
      <c r="O81" s="1">
        <v>0.65625</v>
      </c>
      <c r="Q81">
        <v>7117</v>
      </c>
      <c r="S81" t="str">
        <f>IF(Taulukko3[[#This Row],[Saapumispaikka]]="Jyväskylän Liikenne varikko","X","")</f>
        <v/>
      </c>
      <c r="T81" s="6" t="str">
        <f>_xlfn.IFNA(IF(Taulukko3[[#This Row],[Välilataus]]="X",MAX(0,O82-Taulukko3[[#This Row],[Saapumisaika]]),""),"")</f>
        <v/>
      </c>
      <c r="U81" s="6" t="str">
        <f>IF(Taulukko3[[#This Row],[Välilataus]]="X",Taulukko3[[#This Row],[Saapumisaika]],"")</f>
        <v/>
      </c>
      <c r="V81" s="6" t="str">
        <f>IF(Taulukko3[[#This Row],[Välilataus]]="X",M82,"")</f>
        <v/>
      </c>
      <c r="W81" s="6"/>
    </row>
    <row r="82" spans="1:23" hidden="1" x14ac:dyDescent="0.2">
      <c r="A82" t="s">
        <v>20</v>
      </c>
      <c r="B82" t="s">
        <v>200</v>
      </c>
      <c r="C82" t="s">
        <v>18</v>
      </c>
      <c r="G82" t="s">
        <v>129</v>
      </c>
      <c r="H82">
        <v>24.946999999999999</v>
      </c>
      <c r="I82">
        <v>21</v>
      </c>
      <c r="J82">
        <v>2</v>
      </c>
      <c r="K82" t="s">
        <v>201</v>
      </c>
      <c r="L82" t="s">
        <v>130</v>
      </c>
      <c r="M82" s="1">
        <v>0.65625</v>
      </c>
      <c r="N82" t="s">
        <v>128</v>
      </c>
      <c r="O82" s="1">
        <v>0.6875</v>
      </c>
      <c r="Q82">
        <v>7117</v>
      </c>
      <c r="R82">
        <v>12</v>
      </c>
      <c r="S82" t="str">
        <f>IF(Taulukko3[[#This Row],[Saapumispaikka]]="Jyväskylän Liikenne varikko","X","")</f>
        <v/>
      </c>
      <c r="T82" s="6" t="str">
        <f>_xlfn.IFNA(IF(Taulukko3[[#This Row],[Välilataus]]="X",MAX(0,O83-Taulukko3[[#This Row],[Saapumisaika]]),""),"")</f>
        <v/>
      </c>
      <c r="U82" s="6" t="str">
        <f>IF(Taulukko3[[#This Row],[Välilataus]]="X",Taulukko3[[#This Row],[Saapumisaika]],"")</f>
        <v/>
      </c>
      <c r="V82" s="6" t="str">
        <f>IF(Taulukko3[[#This Row],[Välilataus]]="X",M83,"")</f>
        <v/>
      </c>
      <c r="W82" s="6"/>
    </row>
    <row r="83" spans="1:23" hidden="1" x14ac:dyDescent="0.2">
      <c r="A83" t="s">
        <v>20</v>
      </c>
      <c r="B83" t="s">
        <v>200</v>
      </c>
      <c r="C83" t="s">
        <v>18</v>
      </c>
      <c r="G83" t="s">
        <v>129</v>
      </c>
      <c r="H83">
        <v>24.242999999999999</v>
      </c>
      <c r="I83">
        <v>21</v>
      </c>
      <c r="J83">
        <v>1</v>
      </c>
      <c r="K83" t="s">
        <v>201</v>
      </c>
      <c r="L83" t="s">
        <v>128</v>
      </c>
      <c r="M83" s="1">
        <v>0.6875</v>
      </c>
      <c r="N83" t="s">
        <v>130</v>
      </c>
      <c r="O83" s="1">
        <v>0.71597222222222223</v>
      </c>
      <c r="Q83">
        <v>7117</v>
      </c>
      <c r="R83">
        <v>12</v>
      </c>
      <c r="S83" t="str">
        <f>IF(Taulukko3[[#This Row],[Saapumispaikka]]="Jyväskylän Liikenne varikko","X","")</f>
        <v/>
      </c>
      <c r="T83" s="6" t="str">
        <f>_xlfn.IFNA(IF(Taulukko3[[#This Row],[Välilataus]]="X",MAX(0,O84-Taulukko3[[#This Row],[Saapumisaika]]),""),"")</f>
        <v/>
      </c>
      <c r="U83" s="6" t="str">
        <f>IF(Taulukko3[[#This Row],[Välilataus]]="X",Taulukko3[[#This Row],[Saapumisaika]],"")</f>
        <v/>
      </c>
      <c r="V83" s="6" t="str">
        <f>IF(Taulukko3[[#This Row],[Välilataus]]="X",M84,"")</f>
        <v/>
      </c>
      <c r="W83" s="6"/>
    </row>
    <row r="84" spans="1:23" x14ac:dyDescent="0.2">
      <c r="A84" t="s">
        <v>20</v>
      </c>
      <c r="B84" t="s">
        <v>200</v>
      </c>
      <c r="C84" t="s">
        <v>18</v>
      </c>
      <c r="H84">
        <v>4.7</v>
      </c>
      <c r="K84" t="s">
        <v>201</v>
      </c>
      <c r="L84" t="s">
        <v>130</v>
      </c>
      <c r="M84" s="1">
        <v>0.71597222222222223</v>
      </c>
      <c r="N84" t="s">
        <v>23</v>
      </c>
      <c r="O84" s="1">
        <v>0.72291666666666665</v>
      </c>
      <c r="Q84">
        <v>7117</v>
      </c>
      <c r="S84" t="str">
        <f>IF(Taulukko3[[#This Row],[Saapumispaikka]]="Jyväskylän Liikenne varikko","X","")</f>
        <v>X</v>
      </c>
      <c r="T84" s="6">
        <f>_xlfn.IFNA(IF(Taulukko3[[#This Row],[Välilataus]]="X",MAX(0,O85-Taulukko3[[#This Row],[Saapumisaika]]),""),"")</f>
        <v>1.6666666666666718E-2</v>
      </c>
      <c r="U84" s="6">
        <f>IF(Taulukko3[[#This Row],[Välilataus]]="X",Taulukko3[[#This Row],[Saapumisaika]],"")</f>
        <v>0.72291666666666665</v>
      </c>
      <c r="V84" s="6">
        <f>IF(Taulukko3[[#This Row],[Välilataus]]="X",M85,"")</f>
        <v>0.73263888888888884</v>
      </c>
      <c r="W84" s="6"/>
    </row>
    <row r="85" spans="1:23" hidden="1" x14ac:dyDescent="0.2">
      <c r="A85" t="s">
        <v>20</v>
      </c>
      <c r="B85" t="s">
        <v>200</v>
      </c>
      <c r="C85" t="s">
        <v>18</v>
      </c>
      <c r="H85">
        <v>4.7</v>
      </c>
      <c r="K85" t="s">
        <v>201</v>
      </c>
      <c r="L85" t="s">
        <v>23</v>
      </c>
      <c r="M85" s="1">
        <v>0.73263888888888884</v>
      </c>
      <c r="N85" t="s">
        <v>130</v>
      </c>
      <c r="O85" s="1">
        <v>0.73958333333333337</v>
      </c>
      <c r="Q85">
        <v>7231</v>
      </c>
      <c r="S85" t="str">
        <f>IF(Taulukko3[[#This Row],[Saapumispaikka]]="Jyväskylän Liikenne varikko","X","")</f>
        <v/>
      </c>
      <c r="T85" s="6" t="str">
        <f>_xlfn.IFNA(IF(Taulukko3[[#This Row],[Välilataus]]="X",MAX(0,O86-Taulukko3[[#This Row],[Saapumisaika]]),""),"")</f>
        <v/>
      </c>
      <c r="U85" s="6" t="str">
        <f>IF(Taulukko3[[#This Row],[Välilataus]]="X",Taulukko3[[#This Row],[Saapumisaika]],"")</f>
        <v/>
      </c>
      <c r="V85" s="6" t="str">
        <f>IF(Taulukko3[[#This Row],[Välilataus]]="X",M86,"")</f>
        <v/>
      </c>
      <c r="W85" s="6"/>
    </row>
    <row r="86" spans="1:23" hidden="1" x14ac:dyDescent="0.2">
      <c r="A86" t="s">
        <v>20</v>
      </c>
      <c r="B86" t="s">
        <v>200</v>
      </c>
      <c r="C86" t="s">
        <v>18</v>
      </c>
      <c r="G86" t="s">
        <v>129</v>
      </c>
      <c r="H86">
        <v>24.946999999999999</v>
      </c>
      <c r="I86">
        <v>21</v>
      </c>
      <c r="J86">
        <v>2</v>
      </c>
      <c r="K86" t="s">
        <v>201</v>
      </c>
      <c r="L86" t="s">
        <v>130</v>
      </c>
      <c r="M86" s="1">
        <v>0.73958333333333337</v>
      </c>
      <c r="N86" t="s">
        <v>128</v>
      </c>
      <c r="O86" s="1">
        <v>0.77083333333333337</v>
      </c>
      <c r="Q86">
        <v>7231</v>
      </c>
      <c r="R86">
        <v>12</v>
      </c>
      <c r="S86" t="str">
        <f>IF(Taulukko3[[#This Row],[Saapumispaikka]]="Jyväskylän Liikenne varikko","X","")</f>
        <v/>
      </c>
      <c r="T86" s="6" t="str">
        <f>_xlfn.IFNA(IF(Taulukko3[[#This Row],[Välilataus]]="X",MAX(0,O87-Taulukko3[[#This Row],[Saapumisaika]]),""),"")</f>
        <v/>
      </c>
      <c r="U86" s="6" t="str">
        <f>IF(Taulukko3[[#This Row],[Välilataus]]="X",Taulukko3[[#This Row],[Saapumisaika]],"")</f>
        <v/>
      </c>
      <c r="V86" s="6" t="str">
        <f>IF(Taulukko3[[#This Row],[Välilataus]]="X",M87,"")</f>
        <v/>
      </c>
      <c r="W86" s="6"/>
    </row>
    <row r="87" spans="1:23" hidden="1" x14ac:dyDescent="0.2">
      <c r="A87" t="s">
        <v>20</v>
      </c>
      <c r="B87" t="s">
        <v>200</v>
      </c>
      <c r="C87" t="s">
        <v>18</v>
      </c>
      <c r="G87" t="s">
        <v>129</v>
      </c>
      <c r="H87">
        <v>24.242999999999999</v>
      </c>
      <c r="I87">
        <v>21</v>
      </c>
      <c r="J87">
        <v>1</v>
      </c>
      <c r="K87" t="s">
        <v>201</v>
      </c>
      <c r="L87" t="s">
        <v>128</v>
      </c>
      <c r="M87" s="1">
        <v>0.77083333333333337</v>
      </c>
      <c r="N87" t="s">
        <v>130</v>
      </c>
      <c r="O87" s="1">
        <v>0.7993055555555556</v>
      </c>
      <c r="Q87">
        <v>7231</v>
      </c>
      <c r="R87">
        <v>12</v>
      </c>
      <c r="S87" t="str">
        <f>IF(Taulukko3[[#This Row],[Saapumispaikka]]="Jyväskylän Liikenne varikko","X","")</f>
        <v/>
      </c>
      <c r="T87" s="6" t="str">
        <f>_xlfn.IFNA(IF(Taulukko3[[#This Row],[Välilataus]]="X",MAX(0,O88-Taulukko3[[#This Row],[Saapumisaika]]),""),"")</f>
        <v/>
      </c>
      <c r="U87" s="6" t="str">
        <f>IF(Taulukko3[[#This Row],[Välilataus]]="X",Taulukko3[[#This Row],[Saapumisaika]],"")</f>
        <v/>
      </c>
      <c r="V87" s="6" t="str">
        <f>IF(Taulukko3[[#This Row],[Välilataus]]="X",M88,"")</f>
        <v/>
      </c>
      <c r="W87" s="6"/>
    </row>
    <row r="88" spans="1:23" hidden="1" x14ac:dyDescent="0.2">
      <c r="A88" t="s">
        <v>20</v>
      </c>
      <c r="B88" t="s">
        <v>200</v>
      </c>
      <c r="C88" t="s">
        <v>18</v>
      </c>
      <c r="H88">
        <v>4.7</v>
      </c>
      <c r="K88" t="s">
        <v>201</v>
      </c>
      <c r="L88" t="s">
        <v>130</v>
      </c>
      <c r="M88" s="1">
        <v>0.7993055555555556</v>
      </c>
      <c r="N88" t="s">
        <v>23</v>
      </c>
      <c r="O88" s="1">
        <v>0.80625000000000002</v>
      </c>
      <c r="Q88">
        <v>7231</v>
      </c>
      <c r="S88" t="str">
        <f>IF(Taulukko3[[#This Row],[Saapumispaikka]]="Jyväskylän Liikenne varikko","X","")</f>
        <v>X</v>
      </c>
      <c r="T88" s="6">
        <f>_xlfn.IFNA(IF(Taulukko3[[#This Row],[Välilataus]]="X",MAX(0,O89-Taulukko3[[#This Row],[Saapumisaika]]),""),"")</f>
        <v>0</v>
      </c>
      <c r="U88" s="6">
        <f>IF(Taulukko3[[#This Row],[Välilataus]]="X",Taulukko3[[#This Row],[Saapumisaika]],"")</f>
        <v>0.80625000000000002</v>
      </c>
      <c r="V88" s="6">
        <f>IF(Taulukko3[[#This Row],[Välilataus]]="X",M89,"")</f>
        <v>0.5</v>
      </c>
      <c r="W88" s="6"/>
    </row>
    <row r="89" spans="1:23" hidden="1" x14ac:dyDescent="0.2">
      <c r="A89" t="s">
        <v>20</v>
      </c>
      <c r="B89" t="s">
        <v>199</v>
      </c>
      <c r="C89" t="s">
        <v>18</v>
      </c>
      <c r="H89">
        <v>5.9</v>
      </c>
      <c r="K89" t="s">
        <v>190</v>
      </c>
      <c r="L89" t="s">
        <v>23</v>
      </c>
      <c r="M89" s="1">
        <v>0.5</v>
      </c>
      <c r="N89" t="s">
        <v>192</v>
      </c>
      <c r="O89" s="1">
        <v>0.50694444444444442</v>
      </c>
      <c r="Q89">
        <v>7206</v>
      </c>
      <c r="S89" t="str">
        <f>IF(Taulukko3[[#This Row],[Saapumispaikka]]="Jyväskylän Liikenne varikko","X","")</f>
        <v/>
      </c>
      <c r="T89" s="6" t="str">
        <f>_xlfn.IFNA(IF(Taulukko3[[#This Row],[Välilataus]]="X",MAX(0,O90-Taulukko3[[#This Row],[Saapumisaika]]),""),"")</f>
        <v/>
      </c>
      <c r="U89" s="6" t="str">
        <f>IF(Taulukko3[[#This Row],[Välilataus]]="X",Taulukko3[[#This Row],[Saapumisaika]],"")</f>
        <v/>
      </c>
      <c r="V89" s="6" t="str">
        <f>IF(Taulukko3[[#This Row],[Välilataus]]="X",M90,"")</f>
        <v/>
      </c>
      <c r="W89" s="6"/>
    </row>
    <row r="90" spans="1:23" hidden="1" x14ac:dyDescent="0.2">
      <c r="A90" t="s">
        <v>20</v>
      </c>
      <c r="B90" t="s">
        <v>199</v>
      </c>
      <c r="C90" t="s">
        <v>18</v>
      </c>
      <c r="G90" t="s">
        <v>193</v>
      </c>
      <c r="H90">
        <v>30.945</v>
      </c>
      <c r="I90">
        <v>41</v>
      </c>
      <c r="J90">
        <v>2</v>
      </c>
      <c r="K90" t="s">
        <v>190</v>
      </c>
      <c r="L90" t="s">
        <v>192</v>
      </c>
      <c r="M90" s="1">
        <v>0.50694444444444442</v>
      </c>
      <c r="N90" t="s">
        <v>194</v>
      </c>
      <c r="O90" s="1">
        <v>0.54166666666666663</v>
      </c>
      <c r="Q90">
        <v>7206</v>
      </c>
      <c r="R90">
        <v>12</v>
      </c>
      <c r="S90" t="str">
        <f>IF(Taulukko3[[#This Row],[Saapumispaikka]]="Jyväskylän Liikenne varikko","X","")</f>
        <v/>
      </c>
      <c r="T90" s="6" t="str">
        <f>_xlfn.IFNA(IF(Taulukko3[[#This Row],[Välilataus]]="X",MAX(0,O91-Taulukko3[[#This Row],[Saapumisaika]]),""),"")</f>
        <v/>
      </c>
      <c r="U90" s="6" t="str">
        <f>IF(Taulukko3[[#This Row],[Välilataus]]="X",Taulukko3[[#This Row],[Saapumisaika]],"")</f>
        <v/>
      </c>
      <c r="V90" s="6" t="str">
        <f>IF(Taulukko3[[#This Row],[Välilataus]]="X",M91,"")</f>
        <v/>
      </c>
      <c r="W90" s="6"/>
    </row>
    <row r="91" spans="1:23" hidden="1" x14ac:dyDescent="0.2">
      <c r="A91" t="s">
        <v>20</v>
      </c>
      <c r="B91" t="s">
        <v>199</v>
      </c>
      <c r="C91" t="s">
        <v>18</v>
      </c>
      <c r="G91" t="s">
        <v>193</v>
      </c>
      <c r="H91">
        <v>34.213999999999999</v>
      </c>
      <c r="I91">
        <v>41</v>
      </c>
      <c r="J91">
        <v>1</v>
      </c>
      <c r="K91" t="s">
        <v>190</v>
      </c>
      <c r="L91" t="s">
        <v>194</v>
      </c>
      <c r="M91" s="1">
        <v>0.54513888888888884</v>
      </c>
      <c r="N91" t="s">
        <v>120</v>
      </c>
      <c r="O91" s="1">
        <v>0.5854166666666667</v>
      </c>
      <c r="Q91">
        <v>7206</v>
      </c>
      <c r="R91">
        <v>12</v>
      </c>
      <c r="S91" t="str">
        <f>IF(Taulukko3[[#This Row],[Saapumispaikka]]="Jyväskylän Liikenne varikko","X","")</f>
        <v/>
      </c>
      <c r="T91" s="6" t="str">
        <f>_xlfn.IFNA(IF(Taulukko3[[#This Row],[Välilataus]]="X",MAX(0,O92-Taulukko3[[#This Row],[Saapumisaika]]),""),"")</f>
        <v/>
      </c>
      <c r="U91" s="6" t="str">
        <f>IF(Taulukko3[[#This Row],[Välilataus]]="X",Taulukko3[[#This Row],[Saapumisaika]],"")</f>
        <v/>
      </c>
      <c r="V91" s="6" t="str">
        <f>IF(Taulukko3[[#This Row],[Välilataus]]="X",M92,"")</f>
        <v/>
      </c>
      <c r="W91" s="6"/>
    </row>
    <row r="92" spans="1:23" hidden="1" x14ac:dyDescent="0.2">
      <c r="A92" t="s">
        <v>20</v>
      </c>
      <c r="B92" t="s">
        <v>199</v>
      </c>
      <c r="C92" t="s">
        <v>18</v>
      </c>
      <c r="G92" t="s">
        <v>193</v>
      </c>
      <c r="H92">
        <v>30.667000000000002</v>
      </c>
      <c r="I92">
        <v>41</v>
      </c>
      <c r="J92">
        <v>2</v>
      </c>
      <c r="K92" t="s">
        <v>190</v>
      </c>
      <c r="L92" t="s">
        <v>120</v>
      </c>
      <c r="M92" s="1">
        <v>0.59027777777777779</v>
      </c>
      <c r="N92" t="s">
        <v>194</v>
      </c>
      <c r="O92" s="1">
        <v>0.62847222222222221</v>
      </c>
      <c r="Q92">
        <v>7206</v>
      </c>
      <c r="R92">
        <v>12</v>
      </c>
      <c r="S92" t="str">
        <f>IF(Taulukko3[[#This Row],[Saapumispaikka]]="Jyväskylän Liikenne varikko","X","")</f>
        <v/>
      </c>
      <c r="T92" s="6" t="str">
        <f>_xlfn.IFNA(IF(Taulukko3[[#This Row],[Välilataus]]="X",MAX(0,O93-Taulukko3[[#This Row],[Saapumisaika]]),""),"")</f>
        <v/>
      </c>
      <c r="U92" s="6" t="str">
        <f>IF(Taulukko3[[#This Row],[Välilataus]]="X",Taulukko3[[#This Row],[Saapumisaika]],"")</f>
        <v/>
      </c>
      <c r="V92" s="6" t="str">
        <f>IF(Taulukko3[[#This Row],[Välilataus]]="X",M93,"")</f>
        <v/>
      </c>
      <c r="W92" s="6"/>
    </row>
    <row r="93" spans="1:23" hidden="1" x14ac:dyDescent="0.2">
      <c r="A93" t="s">
        <v>20</v>
      </c>
      <c r="B93" t="s">
        <v>199</v>
      </c>
      <c r="C93" t="s">
        <v>18</v>
      </c>
      <c r="G93" t="s">
        <v>193</v>
      </c>
      <c r="H93">
        <v>34.417000000000002</v>
      </c>
      <c r="I93">
        <v>41</v>
      </c>
      <c r="J93">
        <v>1</v>
      </c>
      <c r="K93" t="s">
        <v>190</v>
      </c>
      <c r="L93" t="s">
        <v>194</v>
      </c>
      <c r="M93" s="1">
        <v>0.62847222222222221</v>
      </c>
      <c r="N93" t="s">
        <v>120</v>
      </c>
      <c r="O93" s="1">
        <v>0.67013888888888884</v>
      </c>
      <c r="Q93">
        <v>7206</v>
      </c>
      <c r="R93">
        <v>12</v>
      </c>
      <c r="S93" t="str">
        <f>IF(Taulukko3[[#This Row],[Saapumispaikka]]="Jyväskylän Liikenne varikko","X","")</f>
        <v/>
      </c>
      <c r="T93" s="6" t="str">
        <f>_xlfn.IFNA(IF(Taulukko3[[#This Row],[Välilataus]]="X",MAX(0,O94-Taulukko3[[#This Row],[Saapumisaika]]),""),"")</f>
        <v/>
      </c>
      <c r="U93" s="6" t="str">
        <f>IF(Taulukko3[[#This Row],[Välilataus]]="X",Taulukko3[[#This Row],[Saapumisaika]],"")</f>
        <v/>
      </c>
      <c r="V93" s="6" t="str">
        <f>IF(Taulukko3[[#This Row],[Välilataus]]="X",M94,"")</f>
        <v/>
      </c>
      <c r="W93" s="6"/>
    </row>
    <row r="94" spans="1:23" x14ac:dyDescent="0.2">
      <c r="A94" t="s">
        <v>20</v>
      </c>
      <c r="B94" t="s">
        <v>199</v>
      </c>
      <c r="C94" t="s">
        <v>18</v>
      </c>
      <c r="H94">
        <v>7.6</v>
      </c>
      <c r="K94" t="s">
        <v>190</v>
      </c>
      <c r="L94" t="s">
        <v>120</v>
      </c>
      <c r="M94" s="1">
        <v>0.67013888888888884</v>
      </c>
      <c r="N94" t="s">
        <v>23</v>
      </c>
      <c r="O94" s="1">
        <v>0.68055555555555558</v>
      </c>
      <c r="Q94">
        <v>7206</v>
      </c>
      <c r="S94" t="str">
        <f>IF(Taulukko3[[#This Row],[Saapumispaikka]]="Jyväskylän Liikenne varikko","X","")</f>
        <v>X</v>
      </c>
      <c r="T94" s="6">
        <f>_xlfn.IFNA(IF(Taulukko3[[#This Row],[Välilataus]]="X",MAX(0,O95-Taulukko3[[#This Row],[Saapumisaika]]),""),"")</f>
        <v>4.8611111111111049E-2</v>
      </c>
      <c r="U94" s="6">
        <f>IF(Taulukko3[[#This Row],[Välilataus]]="X",Taulukko3[[#This Row],[Saapumisaika]],"")</f>
        <v>0.68055555555555558</v>
      </c>
      <c r="V94" s="6">
        <f>IF(Taulukko3[[#This Row],[Välilataus]]="X",M95,"")</f>
        <v>0.72222222222222221</v>
      </c>
      <c r="W94" s="6"/>
    </row>
    <row r="95" spans="1:23" hidden="1" x14ac:dyDescent="0.2">
      <c r="A95" t="s">
        <v>20</v>
      </c>
      <c r="B95" t="s">
        <v>199</v>
      </c>
      <c r="C95" t="s">
        <v>18</v>
      </c>
      <c r="H95">
        <v>5.9</v>
      </c>
      <c r="K95" t="s">
        <v>190</v>
      </c>
      <c r="L95" t="s">
        <v>23</v>
      </c>
      <c r="M95" s="1">
        <v>0.72222222222222221</v>
      </c>
      <c r="N95" t="s">
        <v>192</v>
      </c>
      <c r="O95" s="1">
        <v>0.72916666666666663</v>
      </c>
      <c r="Q95">
        <v>7228</v>
      </c>
      <c r="S95" t="str">
        <f>IF(Taulukko3[[#This Row],[Saapumispaikka]]="Jyväskylän Liikenne varikko","X","")</f>
        <v/>
      </c>
      <c r="T95" s="6" t="str">
        <f>_xlfn.IFNA(IF(Taulukko3[[#This Row],[Välilataus]]="X",MAX(0,O96-Taulukko3[[#This Row],[Saapumisaika]]),""),"")</f>
        <v/>
      </c>
      <c r="U95" s="6" t="str">
        <f>IF(Taulukko3[[#This Row],[Välilataus]]="X",Taulukko3[[#This Row],[Saapumisaika]],"")</f>
        <v/>
      </c>
      <c r="V95" s="6" t="str">
        <f>IF(Taulukko3[[#This Row],[Välilataus]]="X",M96,"")</f>
        <v/>
      </c>
      <c r="W95" s="6"/>
    </row>
    <row r="96" spans="1:23" hidden="1" x14ac:dyDescent="0.2">
      <c r="A96" t="s">
        <v>20</v>
      </c>
      <c r="B96" t="s">
        <v>199</v>
      </c>
      <c r="C96" t="s">
        <v>18</v>
      </c>
      <c r="G96" t="s">
        <v>193</v>
      </c>
      <c r="H96">
        <v>30.945</v>
      </c>
      <c r="I96">
        <v>41</v>
      </c>
      <c r="J96">
        <v>2</v>
      </c>
      <c r="K96" t="s">
        <v>190</v>
      </c>
      <c r="L96" t="s">
        <v>192</v>
      </c>
      <c r="M96" s="1">
        <v>0.72916666666666663</v>
      </c>
      <c r="N96" t="s">
        <v>194</v>
      </c>
      <c r="O96" s="1">
        <v>0.76388888888888884</v>
      </c>
      <c r="Q96">
        <v>7228</v>
      </c>
      <c r="R96">
        <v>12</v>
      </c>
      <c r="S96" t="str">
        <f>IF(Taulukko3[[#This Row],[Saapumispaikka]]="Jyväskylän Liikenne varikko","X","")</f>
        <v/>
      </c>
      <c r="T96" s="6" t="str">
        <f>_xlfn.IFNA(IF(Taulukko3[[#This Row],[Välilataus]]="X",MAX(0,O97-Taulukko3[[#This Row],[Saapumisaika]]),""),"")</f>
        <v/>
      </c>
      <c r="U96" s="6" t="str">
        <f>IF(Taulukko3[[#This Row],[Välilataus]]="X",Taulukko3[[#This Row],[Saapumisaika]],"")</f>
        <v/>
      </c>
      <c r="V96" s="6" t="str">
        <f>IF(Taulukko3[[#This Row],[Välilataus]]="X",M97,"")</f>
        <v/>
      </c>
      <c r="W96" s="6"/>
    </row>
    <row r="97" spans="1:23" hidden="1" x14ac:dyDescent="0.2">
      <c r="A97" t="s">
        <v>20</v>
      </c>
      <c r="B97" t="s">
        <v>199</v>
      </c>
      <c r="C97" t="s">
        <v>18</v>
      </c>
      <c r="G97" t="s">
        <v>193</v>
      </c>
      <c r="H97">
        <v>31.074999999999999</v>
      </c>
      <c r="I97">
        <v>41</v>
      </c>
      <c r="J97">
        <v>1</v>
      </c>
      <c r="K97" t="s">
        <v>190</v>
      </c>
      <c r="L97" t="s">
        <v>194</v>
      </c>
      <c r="M97" s="1">
        <v>0.76388888888888884</v>
      </c>
      <c r="N97" t="s">
        <v>155</v>
      </c>
      <c r="O97" s="1">
        <v>0.79722222222222228</v>
      </c>
      <c r="Q97">
        <v>7228</v>
      </c>
      <c r="R97">
        <v>12</v>
      </c>
      <c r="S97" t="str">
        <f>IF(Taulukko3[[#This Row],[Saapumispaikka]]="Jyväskylän Liikenne varikko","X","")</f>
        <v/>
      </c>
      <c r="T97" s="6" t="str">
        <f>_xlfn.IFNA(IF(Taulukko3[[#This Row],[Välilataus]]="X",MAX(0,O98-Taulukko3[[#This Row],[Saapumisaika]]),""),"")</f>
        <v/>
      </c>
      <c r="U97" s="6" t="str">
        <f>IF(Taulukko3[[#This Row],[Välilataus]]="X",Taulukko3[[#This Row],[Saapumisaika]],"")</f>
        <v/>
      </c>
      <c r="V97" s="6" t="str">
        <f>IF(Taulukko3[[#This Row],[Välilataus]]="X",M98,"")</f>
        <v/>
      </c>
      <c r="W97" s="6"/>
    </row>
    <row r="98" spans="1:23" hidden="1" x14ac:dyDescent="0.2">
      <c r="A98" t="s">
        <v>20</v>
      </c>
      <c r="B98" t="s">
        <v>199</v>
      </c>
      <c r="C98" t="s">
        <v>18</v>
      </c>
      <c r="H98">
        <v>1.4</v>
      </c>
      <c r="K98" t="s">
        <v>190</v>
      </c>
      <c r="L98" t="s">
        <v>155</v>
      </c>
      <c r="M98" s="1">
        <v>0.79722222222222228</v>
      </c>
      <c r="N98" t="s">
        <v>192</v>
      </c>
      <c r="O98" s="1">
        <v>0.80069444444444449</v>
      </c>
      <c r="Q98">
        <v>7210</v>
      </c>
      <c r="S98" t="str">
        <f>IF(Taulukko3[[#This Row],[Saapumispaikka]]="Jyväskylän Liikenne varikko","X","")</f>
        <v/>
      </c>
      <c r="T98" s="6" t="str">
        <f>_xlfn.IFNA(IF(Taulukko3[[#This Row],[Välilataus]]="X",MAX(0,O99-Taulukko3[[#This Row],[Saapumisaika]]),""),"")</f>
        <v/>
      </c>
      <c r="U98" s="6" t="str">
        <f>IF(Taulukko3[[#This Row],[Välilataus]]="X",Taulukko3[[#This Row],[Saapumisaika]],"")</f>
        <v/>
      </c>
      <c r="V98" s="6" t="str">
        <f>IF(Taulukko3[[#This Row],[Välilataus]]="X",M99,"")</f>
        <v/>
      </c>
      <c r="W98" s="6"/>
    </row>
    <row r="99" spans="1:23" hidden="1" x14ac:dyDescent="0.2">
      <c r="A99" t="s">
        <v>20</v>
      </c>
      <c r="B99" t="s">
        <v>199</v>
      </c>
      <c r="C99" t="s">
        <v>18</v>
      </c>
      <c r="G99" t="s">
        <v>193</v>
      </c>
      <c r="H99">
        <v>31.207000000000001</v>
      </c>
      <c r="I99">
        <v>41</v>
      </c>
      <c r="J99">
        <v>2</v>
      </c>
      <c r="K99" t="s">
        <v>190</v>
      </c>
      <c r="L99" t="s">
        <v>192</v>
      </c>
      <c r="M99" s="1">
        <v>0.80555555555555558</v>
      </c>
      <c r="N99" t="s">
        <v>194</v>
      </c>
      <c r="O99" s="1">
        <v>0.84027777777777779</v>
      </c>
      <c r="Q99">
        <v>7210</v>
      </c>
      <c r="R99">
        <v>12</v>
      </c>
      <c r="S99" t="str">
        <f>IF(Taulukko3[[#This Row],[Saapumispaikka]]="Jyväskylän Liikenne varikko","X","")</f>
        <v/>
      </c>
      <c r="T99" s="6" t="str">
        <f>_xlfn.IFNA(IF(Taulukko3[[#This Row],[Välilataus]]="X",MAX(0,O100-Taulukko3[[#This Row],[Saapumisaika]]),""),"")</f>
        <v/>
      </c>
      <c r="U99" s="6" t="str">
        <f>IF(Taulukko3[[#This Row],[Välilataus]]="X",Taulukko3[[#This Row],[Saapumisaika]],"")</f>
        <v/>
      </c>
      <c r="V99" s="6" t="str">
        <f>IF(Taulukko3[[#This Row],[Välilataus]]="X",M100,"")</f>
        <v/>
      </c>
      <c r="W99" s="6"/>
    </row>
    <row r="100" spans="1:23" hidden="1" x14ac:dyDescent="0.2">
      <c r="A100" t="s">
        <v>20</v>
      </c>
      <c r="B100" t="s">
        <v>199</v>
      </c>
      <c r="C100" t="s">
        <v>18</v>
      </c>
      <c r="G100" t="s">
        <v>193</v>
      </c>
      <c r="H100">
        <v>31.074999999999999</v>
      </c>
      <c r="I100">
        <v>41</v>
      </c>
      <c r="J100">
        <v>1</v>
      </c>
      <c r="K100" t="s">
        <v>190</v>
      </c>
      <c r="L100" t="s">
        <v>194</v>
      </c>
      <c r="M100" s="1">
        <v>0.84722222222222221</v>
      </c>
      <c r="N100" t="s">
        <v>155</v>
      </c>
      <c r="O100" s="1">
        <v>0.88055555555555554</v>
      </c>
      <c r="Q100">
        <v>7210</v>
      </c>
      <c r="R100">
        <v>12</v>
      </c>
      <c r="S100" t="str">
        <f>IF(Taulukko3[[#This Row],[Saapumispaikka]]="Jyväskylän Liikenne varikko","X","")</f>
        <v/>
      </c>
      <c r="T100" s="6" t="str">
        <f>_xlfn.IFNA(IF(Taulukko3[[#This Row],[Välilataus]]="X",MAX(0,O101-Taulukko3[[#This Row],[Saapumisaika]]),""),"")</f>
        <v/>
      </c>
      <c r="U100" s="6" t="str">
        <f>IF(Taulukko3[[#This Row],[Välilataus]]="X",Taulukko3[[#This Row],[Saapumisaika]],"")</f>
        <v/>
      </c>
      <c r="V100" s="6" t="str">
        <f>IF(Taulukko3[[#This Row],[Välilataus]]="X",M101,"")</f>
        <v/>
      </c>
      <c r="W100" s="6"/>
    </row>
    <row r="101" spans="1:23" hidden="1" x14ac:dyDescent="0.2">
      <c r="A101" t="s">
        <v>20</v>
      </c>
      <c r="B101" t="s">
        <v>199</v>
      </c>
      <c r="C101" t="s">
        <v>18</v>
      </c>
      <c r="H101">
        <v>1.4</v>
      </c>
      <c r="K101" t="s">
        <v>190</v>
      </c>
      <c r="L101" t="s">
        <v>155</v>
      </c>
      <c r="M101" s="1">
        <v>0.88055555555555554</v>
      </c>
      <c r="N101" t="s">
        <v>192</v>
      </c>
      <c r="O101" s="1">
        <v>0.88402777777777775</v>
      </c>
      <c r="Q101">
        <v>7210</v>
      </c>
      <c r="S101" t="str">
        <f>IF(Taulukko3[[#This Row],[Saapumispaikka]]="Jyväskylän Liikenne varikko","X","")</f>
        <v/>
      </c>
      <c r="T101" s="6" t="str">
        <f>_xlfn.IFNA(IF(Taulukko3[[#This Row],[Välilataus]]="X",MAX(0,O102-Taulukko3[[#This Row],[Saapumisaika]]),""),"")</f>
        <v/>
      </c>
      <c r="U101" s="6" t="str">
        <f>IF(Taulukko3[[#This Row],[Välilataus]]="X",Taulukko3[[#This Row],[Saapumisaika]],"")</f>
        <v/>
      </c>
      <c r="V101" s="6" t="str">
        <f>IF(Taulukko3[[#This Row],[Välilataus]]="X",M102,"")</f>
        <v/>
      </c>
      <c r="W101" s="6"/>
    </row>
    <row r="102" spans="1:23" hidden="1" x14ac:dyDescent="0.2">
      <c r="A102" t="s">
        <v>20</v>
      </c>
      <c r="B102" t="s">
        <v>199</v>
      </c>
      <c r="C102" t="s">
        <v>18</v>
      </c>
      <c r="G102" t="s">
        <v>193</v>
      </c>
      <c r="H102">
        <v>31.222000000000001</v>
      </c>
      <c r="I102">
        <v>41</v>
      </c>
      <c r="J102">
        <v>2</v>
      </c>
      <c r="K102" t="s">
        <v>190</v>
      </c>
      <c r="L102" t="s">
        <v>192</v>
      </c>
      <c r="M102" s="1">
        <v>0.88888888888888884</v>
      </c>
      <c r="N102" t="s">
        <v>195</v>
      </c>
      <c r="O102" s="1">
        <v>0.92222222222222228</v>
      </c>
      <c r="Q102">
        <v>7210</v>
      </c>
      <c r="R102">
        <v>12</v>
      </c>
      <c r="S102" t="str">
        <f>IF(Taulukko3[[#This Row],[Saapumispaikka]]="Jyväskylän Liikenne varikko","X","")</f>
        <v/>
      </c>
      <c r="T102" s="6" t="str">
        <f>_xlfn.IFNA(IF(Taulukko3[[#This Row],[Välilataus]]="X",MAX(0,O103-Taulukko3[[#This Row],[Saapumisaika]]),""),"")</f>
        <v/>
      </c>
      <c r="U102" s="6" t="str">
        <f>IF(Taulukko3[[#This Row],[Välilataus]]="X",Taulukko3[[#This Row],[Saapumisaika]],"")</f>
        <v/>
      </c>
      <c r="V102" s="6" t="str">
        <f>IF(Taulukko3[[#This Row],[Välilataus]]="X",M103,"")</f>
        <v/>
      </c>
      <c r="W102" s="6"/>
    </row>
    <row r="103" spans="1:23" hidden="1" x14ac:dyDescent="0.2">
      <c r="A103" t="s">
        <v>20</v>
      </c>
      <c r="B103" t="s">
        <v>199</v>
      </c>
      <c r="C103" t="s">
        <v>18</v>
      </c>
      <c r="G103" t="s">
        <v>193</v>
      </c>
      <c r="H103">
        <v>30.959</v>
      </c>
      <c r="I103">
        <v>41</v>
      </c>
      <c r="J103">
        <v>1</v>
      </c>
      <c r="K103" t="s">
        <v>190</v>
      </c>
      <c r="L103" t="s">
        <v>195</v>
      </c>
      <c r="M103" s="1">
        <v>0.92361111111111116</v>
      </c>
      <c r="N103" t="s">
        <v>155</v>
      </c>
      <c r="O103" s="1">
        <v>0.95763888888888893</v>
      </c>
      <c r="Q103">
        <v>7210</v>
      </c>
      <c r="R103">
        <v>12</v>
      </c>
      <c r="S103" t="str">
        <f>IF(Taulukko3[[#This Row],[Saapumispaikka]]="Jyväskylän Liikenne varikko","X","")</f>
        <v/>
      </c>
      <c r="T103" s="6" t="str">
        <f>_xlfn.IFNA(IF(Taulukko3[[#This Row],[Välilataus]]="X",MAX(0,O104-Taulukko3[[#This Row],[Saapumisaika]]),""),"")</f>
        <v/>
      </c>
      <c r="U103" s="6" t="str">
        <f>IF(Taulukko3[[#This Row],[Välilataus]]="X",Taulukko3[[#This Row],[Saapumisaika]],"")</f>
        <v/>
      </c>
      <c r="V103" s="6" t="str">
        <f>IF(Taulukko3[[#This Row],[Välilataus]]="X",M104,"")</f>
        <v/>
      </c>
      <c r="W103" s="6"/>
    </row>
    <row r="104" spans="1:23" hidden="1" x14ac:dyDescent="0.2">
      <c r="A104" t="s">
        <v>20</v>
      </c>
      <c r="B104" t="s">
        <v>199</v>
      </c>
      <c r="C104" t="s">
        <v>18</v>
      </c>
      <c r="H104">
        <v>5.9</v>
      </c>
      <c r="K104" t="s">
        <v>190</v>
      </c>
      <c r="L104" t="s">
        <v>155</v>
      </c>
      <c r="M104" s="1">
        <v>0.95763888888888893</v>
      </c>
      <c r="N104" t="s">
        <v>23</v>
      </c>
      <c r="O104" s="1">
        <v>0.96458333333333335</v>
      </c>
      <c r="Q104">
        <v>7210</v>
      </c>
      <c r="S104" t="str">
        <f>IF(Taulukko3[[#This Row],[Saapumispaikka]]="Jyväskylän Liikenne varikko","X","")</f>
        <v>X</v>
      </c>
      <c r="T104" s="6">
        <f>_xlfn.IFNA(IF(Taulukko3[[#This Row],[Välilataus]]="X",MAX(0,O105-Taulukko3[[#This Row],[Saapumisaika]]),""),"")</f>
        <v>0</v>
      </c>
      <c r="U104" s="6">
        <f>IF(Taulukko3[[#This Row],[Välilataus]]="X",Taulukko3[[#This Row],[Saapumisaika]],"")</f>
        <v>0.96458333333333335</v>
      </c>
      <c r="V104" s="6">
        <f>IF(Taulukko3[[#This Row],[Välilataus]]="X",M105,"")</f>
        <v>0.37152777777777779</v>
      </c>
      <c r="W104" s="6"/>
    </row>
    <row r="105" spans="1:23" hidden="1" x14ac:dyDescent="0.2">
      <c r="A105" t="s">
        <v>20</v>
      </c>
      <c r="B105" t="s">
        <v>196</v>
      </c>
      <c r="C105" t="s">
        <v>18</v>
      </c>
      <c r="H105">
        <v>5.9</v>
      </c>
      <c r="K105" t="s">
        <v>190</v>
      </c>
      <c r="L105" t="s">
        <v>23</v>
      </c>
      <c r="M105" s="1">
        <v>0.37152777777777779</v>
      </c>
      <c r="N105" t="s">
        <v>192</v>
      </c>
      <c r="O105" s="1">
        <v>0.38194444444444442</v>
      </c>
      <c r="Q105">
        <v>7127</v>
      </c>
      <c r="S105" t="str">
        <f>IF(Taulukko3[[#This Row],[Saapumispaikka]]="Jyväskylän Liikenne varikko","X","")</f>
        <v/>
      </c>
      <c r="T105" s="6" t="str">
        <f>_xlfn.IFNA(IF(Taulukko3[[#This Row],[Välilataus]]="X",MAX(0,O106-Taulukko3[[#This Row],[Saapumisaika]]),""),"")</f>
        <v/>
      </c>
      <c r="U105" s="6" t="str">
        <f>IF(Taulukko3[[#This Row],[Välilataus]]="X",Taulukko3[[#This Row],[Saapumisaika]],"")</f>
        <v/>
      </c>
      <c r="V105" s="6" t="str">
        <f>IF(Taulukko3[[#This Row],[Välilataus]]="X",M106,"")</f>
        <v/>
      </c>
      <c r="W105" s="6"/>
    </row>
    <row r="106" spans="1:23" hidden="1" x14ac:dyDescent="0.2">
      <c r="A106" t="s">
        <v>20</v>
      </c>
      <c r="B106" t="s">
        <v>196</v>
      </c>
      <c r="C106" t="s">
        <v>18</v>
      </c>
      <c r="G106" t="s">
        <v>193</v>
      </c>
      <c r="H106">
        <v>31.207000000000001</v>
      </c>
      <c r="I106">
        <v>41</v>
      </c>
      <c r="J106">
        <v>2</v>
      </c>
      <c r="K106" t="s">
        <v>190</v>
      </c>
      <c r="L106" t="s">
        <v>192</v>
      </c>
      <c r="M106" s="1">
        <v>0.38194444444444442</v>
      </c>
      <c r="N106" t="s">
        <v>194</v>
      </c>
      <c r="O106" s="1">
        <v>0.41666666666666669</v>
      </c>
      <c r="Q106">
        <v>7127</v>
      </c>
      <c r="R106">
        <v>12</v>
      </c>
      <c r="S106" t="str">
        <f>IF(Taulukko3[[#This Row],[Saapumispaikka]]="Jyväskylän Liikenne varikko","X","")</f>
        <v/>
      </c>
      <c r="T106" s="6" t="str">
        <f>_xlfn.IFNA(IF(Taulukko3[[#This Row],[Välilataus]]="X",MAX(0,O107-Taulukko3[[#This Row],[Saapumisaika]]),""),"")</f>
        <v/>
      </c>
      <c r="U106" s="6" t="str">
        <f>IF(Taulukko3[[#This Row],[Välilataus]]="X",Taulukko3[[#This Row],[Saapumisaika]],"")</f>
        <v/>
      </c>
      <c r="V106" s="6" t="str">
        <f>IF(Taulukko3[[#This Row],[Välilataus]]="X",M107,"")</f>
        <v/>
      </c>
      <c r="W106" s="6"/>
    </row>
    <row r="107" spans="1:23" hidden="1" x14ac:dyDescent="0.2">
      <c r="A107" t="s">
        <v>20</v>
      </c>
      <c r="B107" t="s">
        <v>196</v>
      </c>
      <c r="C107" t="s">
        <v>18</v>
      </c>
      <c r="G107" t="s">
        <v>193</v>
      </c>
      <c r="H107">
        <v>31.074999999999999</v>
      </c>
      <c r="I107">
        <v>41</v>
      </c>
      <c r="J107">
        <v>1</v>
      </c>
      <c r="K107" t="s">
        <v>190</v>
      </c>
      <c r="L107" t="s">
        <v>194</v>
      </c>
      <c r="M107" s="1">
        <v>0.4236111111111111</v>
      </c>
      <c r="N107" t="s">
        <v>155</v>
      </c>
      <c r="O107" s="1">
        <v>0.45833333333333331</v>
      </c>
      <c r="Q107">
        <v>7127</v>
      </c>
      <c r="R107">
        <v>12</v>
      </c>
      <c r="S107" t="str">
        <f>IF(Taulukko3[[#This Row],[Saapumispaikka]]="Jyväskylän Liikenne varikko","X","")</f>
        <v/>
      </c>
      <c r="T107" s="6" t="str">
        <f>_xlfn.IFNA(IF(Taulukko3[[#This Row],[Välilataus]]="X",MAX(0,O108-Taulukko3[[#This Row],[Saapumisaika]]),""),"")</f>
        <v/>
      </c>
      <c r="U107" s="6" t="str">
        <f>IF(Taulukko3[[#This Row],[Välilataus]]="X",Taulukko3[[#This Row],[Saapumisaika]],"")</f>
        <v/>
      </c>
      <c r="V107" s="6" t="str">
        <f>IF(Taulukko3[[#This Row],[Välilataus]]="X",M108,"")</f>
        <v/>
      </c>
      <c r="W107" s="6"/>
    </row>
    <row r="108" spans="1:23" hidden="1" x14ac:dyDescent="0.2">
      <c r="A108" t="s">
        <v>20</v>
      </c>
      <c r="B108" t="s">
        <v>196</v>
      </c>
      <c r="C108" t="s">
        <v>18</v>
      </c>
      <c r="H108">
        <v>1.4</v>
      </c>
      <c r="K108" t="s">
        <v>190</v>
      </c>
      <c r="L108" t="s">
        <v>155</v>
      </c>
      <c r="M108" s="1">
        <v>0.45833333333333331</v>
      </c>
      <c r="N108" t="s">
        <v>192</v>
      </c>
      <c r="O108" s="1">
        <v>0.46180555555555558</v>
      </c>
      <c r="Q108">
        <v>7127</v>
      </c>
      <c r="S108" t="str">
        <f>IF(Taulukko3[[#This Row],[Saapumispaikka]]="Jyväskylän Liikenne varikko","X","")</f>
        <v/>
      </c>
      <c r="T108" s="6" t="str">
        <f>_xlfn.IFNA(IF(Taulukko3[[#This Row],[Välilataus]]="X",MAX(0,O109-Taulukko3[[#This Row],[Saapumisaika]]),""),"")</f>
        <v/>
      </c>
      <c r="U108" s="6" t="str">
        <f>IF(Taulukko3[[#This Row],[Välilataus]]="X",Taulukko3[[#This Row],[Saapumisaika]],"")</f>
        <v/>
      </c>
      <c r="V108" s="6" t="str">
        <f>IF(Taulukko3[[#This Row],[Välilataus]]="X",M109,"")</f>
        <v/>
      </c>
      <c r="W108" s="6"/>
    </row>
    <row r="109" spans="1:23" hidden="1" x14ac:dyDescent="0.2">
      <c r="A109" t="s">
        <v>20</v>
      </c>
      <c r="B109" t="s">
        <v>196</v>
      </c>
      <c r="C109" t="s">
        <v>18</v>
      </c>
      <c r="G109" t="s">
        <v>193</v>
      </c>
      <c r="H109">
        <v>31.207000000000001</v>
      </c>
      <c r="I109">
        <v>41</v>
      </c>
      <c r="J109">
        <v>2</v>
      </c>
      <c r="K109" t="s">
        <v>190</v>
      </c>
      <c r="L109" t="s">
        <v>192</v>
      </c>
      <c r="M109" s="1">
        <v>0.46527777777777779</v>
      </c>
      <c r="N109" t="s">
        <v>194</v>
      </c>
      <c r="O109" s="1">
        <v>0.5</v>
      </c>
      <c r="Q109">
        <v>7127</v>
      </c>
      <c r="R109">
        <v>12</v>
      </c>
      <c r="S109" t="str">
        <f>IF(Taulukko3[[#This Row],[Saapumispaikka]]="Jyväskylän Liikenne varikko","X","")</f>
        <v/>
      </c>
      <c r="T109" s="6" t="str">
        <f>_xlfn.IFNA(IF(Taulukko3[[#This Row],[Välilataus]]="X",MAX(0,O110-Taulukko3[[#This Row],[Saapumisaika]]),""),"")</f>
        <v/>
      </c>
      <c r="U109" s="6" t="str">
        <f>IF(Taulukko3[[#This Row],[Välilataus]]="X",Taulukko3[[#This Row],[Saapumisaika]],"")</f>
        <v/>
      </c>
      <c r="V109" s="6" t="str">
        <f>IF(Taulukko3[[#This Row],[Välilataus]]="X",M110,"")</f>
        <v/>
      </c>
      <c r="W109" s="6"/>
    </row>
    <row r="110" spans="1:23" hidden="1" x14ac:dyDescent="0.2">
      <c r="A110" t="s">
        <v>20</v>
      </c>
      <c r="B110" t="s">
        <v>196</v>
      </c>
      <c r="C110" t="s">
        <v>18</v>
      </c>
      <c r="G110" t="s">
        <v>193</v>
      </c>
      <c r="H110">
        <v>31.074999999999999</v>
      </c>
      <c r="I110">
        <v>41</v>
      </c>
      <c r="J110">
        <v>1</v>
      </c>
      <c r="K110" t="s">
        <v>190</v>
      </c>
      <c r="L110" t="s">
        <v>194</v>
      </c>
      <c r="M110" s="1">
        <v>0.50347222222222221</v>
      </c>
      <c r="N110" t="s">
        <v>155</v>
      </c>
      <c r="O110" s="1">
        <v>0.53819444444444442</v>
      </c>
      <c r="Q110" t="s">
        <v>197</v>
      </c>
      <c r="R110">
        <v>12</v>
      </c>
      <c r="S110" t="str">
        <f>IF(Taulukko3[[#This Row],[Saapumispaikka]]="Jyväskylän Liikenne varikko","X","")</f>
        <v/>
      </c>
      <c r="T110" s="6" t="str">
        <f>_xlfn.IFNA(IF(Taulukko3[[#This Row],[Välilataus]]="X",MAX(0,O111-Taulukko3[[#This Row],[Saapumisaika]]),""),"")</f>
        <v/>
      </c>
      <c r="U110" s="6" t="str">
        <f>IF(Taulukko3[[#This Row],[Välilataus]]="X",Taulukko3[[#This Row],[Saapumisaika]],"")</f>
        <v/>
      </c>
      <c r="V110" s="6" t="str">
        <f>IF(Taulukko3[[#This Row],[Välilataus]]="X",M111,"")</f>
        <v/>
      </c>
      <c r="W110" s="6"/>
    </row>
    <row r="111" spans="1:23" hidden="1" x14ac:dyDescent="0.2">
      <c r="A111" t="s">
        <v>20</v>
      </c>
      <c r="B111" t="s">
        <v>196</v>
      </c>
      <c r="C111" t="s">
        <v>18</v>
      </c>
      <c r="H111">
        <v>1.4</v>
      </c>
      <c r="K111" t="s">
        <v>190</v>
      </c>
      <c r="L111" t="s">
        <v>155</v>
      </c>
      <c r="M111" s="1">
        <v>0.53819444444444442</v>
      </c>
      <c r="N111" t="s">
        <v>192</v>
      </c>
      <c r="O111" s="1">
        <v>0.54166666666666663</v>
      </c>
      <c r="Q111">
        <v>7208</v>
      </c>
      <c r="S111" t="str">
        <f>IF(Taulukko3[[#This Row],[Saapumispaikka]]="Jyväskylän Liikenne varikko","X","")</f>
        <v/>
      </c>
      <c r="T111" s="6" t="str">
        <f>_xlfn.IFNA(IF(Taulukko3[[#This Row],[Välilataus]]="X",MAX(0,O112-Taulukko3[[#This Row],[Saapumisaika]]),""),"")</f>
        <v/>
      </c>
      <c r="U111" s="6" t="str">
        <f>IF(Taulukko3[[#This Row],[Välilataus]]="X",Taulukko3[[#This Row],[Saapumisaika]],"")</f>
        <v/>
      </c>
      <c r="V111" s="6" t="str">
        <f>IF(Taulukko3[[#This Row],[Välilataus]]="X",M112,"")</f>
        <v/>
      </c>
      <c r="W111" s="6"/>
    </row>
    <row r="112" spans="1:23" hidden="1" x14ac:dyDescent="0.2">
      <c r="A112" t="s">
        <v>20</v>
      </c>
      <c r="B112" t="s">
        <v>196</v>
      </c>
      <c r="C112" t="s">
        <v>18</v>
      </c>
      <c r="G112" t="s">
        <v>193</v>
      </c>
      <c r="H112">
        <v>27.233000000000001</v>
      </c>
      <c r="I112">
        <v>41</v>
      </c>
      <c r="J112">
        <v>2</v>
      </c>
      <c r="K112" t="s">
        <v>190</v>
      </c>
      <c r="L112" t="s">
        <v>192</v>
      </c>
      <c r="M112" s="1">
        <v>0.54861111111111116</v>
      </c>
      <c r="N112" t="s">
        <v>194</v>
      </c>
      <c r="O112" s="1">
        <v>0.57986111111111116</v>
      </c>
      <c r="Q112">
        <v>7208</v>
      </c>
      <c r="R112">
        <v>12</v>
      </c>
      <c r="S112" t="str">
        <f>IF(Taulukko3[[#This Row],[Saapumispaikka]]="Jyväskylän Liikenne varikko","X","")</f>
        <v/>
      </c>
      <c r="T112" s="6" t="str">
        <f>_xlfn.IFNA(IF(Taulukko3[[#This Row],[Välilataus]]="X",MAX(0,O113-Taulukko3[[#This Row],[Saapumisaika]]),""),"")</f>
        <v/>
      </c>
      <c r="U112" s="6" t="str">
        <f>IF(Taulukko3[[#This Row],[Välilataus]]="X",Taulukko3[[#This Row],[Saapumisaika]],"")</f>
        <v/>
      </c>
      <c r="V112" s="6" t="str">
        <f>IF(Taulukko3[[#This Row],[Välilataus]]="X",M113,"")</f>
        <v/>
      </c>
      <c r="W112" s="6"/>
    </row>
    <row r="113" spans="1:23" hidden="1" x14ac:dyDescent="0.2">
      <c r="A113" t="s">
        <v>20</v>
      </c>
      <c r="B113" t="s">
        <v>196</v>
      </c>
      <c r="C113" t="s">
        <v>18</v>
      </c>
      <c r="G113" t="s">
        <v>193</v>
      </c>
      <c r="H113">
        <v>30.327999999999999</v>
      </c>
      <c r="I113">
        <v>41</v>
      </c>
      <c r="J113">
        <v>1</v>
      </c>
      <c r="K113" t="s">
        <v>190</v>
      </c>
      <c r="L113" t="s">
        <v>194</v>
      </c>
      <c r="M113" s="1">
        <v>0.58680555555555558</v>
      </c>
      <c r="N113" t="s">
        <v>120</v>
      </c>
      <c r="O113" s="1">
        <v>0.625</v>
      </c>
      <c r="Q113">
        <v>7208</v>
      </c>
      <c r="R113">
        <v>12</v>
      </c>
      <c r="S113" t="str">
        <f>IF(Taulukko3[[#This Row],[Saapumispaikka]]="Jyväskylän Liikenne varikko","X","")</f>
        <v/>
      </c>
      <c r="T113" s="6" t="str">
        <f>_xlfn.IFNA(IF(Taulukko3[[#This Row],[Välilataus]]="X",MAX(0,O114-Taulukko3[[#This Row],[Saapumisaika]]),""),"")</f>
        <v/>
      </c>
      <c r="U113" s="6" t="str">
        <f>IF(Taulukko3[[#This Row],[Välilataus]]="X",Taulukko3[[#This Row],[Saapumisaika]],"")</f>
        <v/>
      </c>
      <c r="V113" s="6" t="str">
        <f>IF(Taulukko3[[#This Row],[Välilataus]]="X",M114,"")</f>
        <v/>
      </c>
      <c r="W113" s="6"/>
    </row>
    <row r="114" spans="1:23" hidden="1" x14ac:dyDescent="0.2">
      <c r="A114" t="s">
        <v>20</v>
      </c>
      <c r="B114" t="s">
        <v>196</v>
      </c>
      <c r="C114" t="s">
        <v>18</v>
      </c>
      <c r="G114" t="s">
        <v>193</v>
      </c>
      <c r="H114">
        <v>38.630000000000003</v>
      </c>
      <c r="I114">
        <v>41</v>
      </c>
      <c r="J114">
        <v>2</v>
      </c>
      <c r="K114" t="s">
        <v>190</v>
      </c>
      <c r="L114" t="s">
        <v>120</v>
      </c>
      <c r="M114" s="1">
        <v>0.63194444444444442</v>
      </c>
      <c r="N114" t="s">
        <v>195</v>
      </c>
      <c r="O114" s="1">
        <v>0.67708333333333337</v>
      </c>
      <c r="Q114">
        <v>7208</v>
      </c>
      <c r="R114">
        <v>12</v>
      </c>
      <c r="S114" t="str">
        <f>IF(Taulukko3[[#This Row],[Saapumispaikka]]="Jyväskylän Liikenne varikko","X","")</f>
        <v/>
      </c>
      <c r="T114" s="6" t="str">
        <f>_xlfn.IFNA(IF(Taulukko3[[#This Row],[Välilataus]]="X",MAX(0,O115-Taulukko3[[#This Row],[Saapumisaika]]),""),"")</f>
        <v/>
      </c>
      <c r="U114" s="6" t="str">
        <f>IF(Taulukko3[[#This Row],[Välilataus]]="X",Taulukko3[[#This Row],[Saapumisaika]],"")</f>
        <v/>
      </c>
      <c r="V114" s="6" t="str">
        <f>IF(Taulukko3[[#This Row],[Välilataus]]="X",M115,"")</f>
        <v/>
      </c>
      <c r="W114" s="6"/>
    </row>
    <row r="115" spans="1:23" hidden="1" x14ac:dyDescent="0.2">
      <c r="A115" t="s">
        <v>20</v>
      </c>
      <c r="B115" t="s">
        <v>196</v>
      </c>
      <c r="C115" t="s">
        <v>18</v>
      </c>
      <c r="G115" t="s">
        <v>193</v>
      </c>
      <c r="H115">
        <v>35.055999999999997</v>
      </c>
      <c r="I115">
        <v>41</v>
      </c>
      <c r="J115">
        <v>1</v>
      </c>
      <c r="K115" t="s">
        <v>190</v>
      </c>
      <c r="L115" t="s">
        <v>195</v>
      </c>
      <c r="M115" s="1">
        <v>0.67708333333333337</v>
      </c>
      <c r="N115" t="s">
        <v>155</v>
      </c>
      <c r="O115" s="1">
        <v>0.71875</v>
      </c>
      <c r="Q115">
        <v>7208</v>
      </c>
      <c r="R115">
        <v>12</v>
      </c>
      <c r="S115" t="str">
        <f>IF(Taulukko3[[#This Row],[Saapumispaikka]]="Jyväskylän Liikenne varikko","X","")</f>
        <v/>
      </c>
      <c r="T115" s="6" t="str">
        <f>_xlfn.IFNA(IF(Taulukko3[[#This Row],[Välilataus]]="X",MAX(0,O116-Taulukko3[[#This Row],[Saapumisaika]]),""),"")</f>
        <v/>
      </c>
      <c r="U115" s="6" t="str">
        <f>IF(Taulukko3[[#This Row],[Välilataus]]="X",Taulukko3[[#This Row],[Saapumisaika]],"")</f>
        <v/>
      </c>
      <c r="V115" s="6" t="str">
        <f>IF(Taulukko3[[#This Row],[Välilataus]]="X",M116,"")</f>
        <v/>
      </c>
      <c r="W115" s="6"/>
    </row>
    <row r="116" spans="1:23" x14ac:dyDescent="0.2">
      <c r="A116" t="s">
        <v>20</v>
      </c>
      <c r="B116" t="s">
        <v>196</v>
      </c>
      <c r="C116" t="s">
        <v>18</v>
      </c>
      <c r="H116">
        <v>5.9</v>
      </c>
      <c r="K116" t="s">
        <v>190</v>
      </c>
      <c r="L116" t="s">
        <v>155</v>
      </c>
      <c r="M116" s="1">
        <v>0.71875</v>
      </c>
      <c r="N116" t="s">
        <v>23</v>
      </c>
      <c r="O116" s="1">
        <v>0.72569444444444442</v>
      </c>
      <c r="Q116">
        <v>7208</v>
      </c>
      <c r="S116" t="str">
        <f>IF(Taulukko3[[#This Row],[Saapumispaikka]]="Jyväskylän Liikenne varikko","X","")</f>
        <v>X</v>
      </c>
      <c r="T116" s="6">
        <f>_xlfn.IFNA(IF(Taulukko3[[#This Row],[Välilataus]]="X",MAX(0,O117-Taulukko3[[#This Row],[Saapumisaika]]),""),"")</f>
        <v>0.10763888888888895</v>
      </c>
      <c r="U116" s="6">
        <f>IF(Taulukko3[[#This Row],[Välilataus]]="X",Taulukko3[[#This Row],[Saapumisaika]],"")</f>
        <v>0.72569444444444442</v>
      </c>
      <c r="V116" s="6">
        <f>IF(Taulukko3[[#This Row],[Välilataus]]="X",M117,"")</f>
        <v>0.82291666666666663</v>
      </c>
      <c r="W116" s="6"/>
    </row>
    <row r="117" spans="1:23" hidden="1" x14ac:dyDescent="0.2">
      <c r="A117" t="s">
        <v>20</v>
      </c>
      <c r="B117" t="s">
        <v>196</v>
      </c>
      <c r="C117" t="s">
        <v>18</v>
      </c>
      <c r="H117">
        <v>7.6</v>
      </c>
      <c r="K117" t="s">
        <v>190</v>
      </c>
      <c r="L117" t="s">
        <v>23</v>
      </c>
      <c r="M117" s="1">
        <v>0.82291666666666663</v>
      </c>
      <c r="N117" t="s">
        <v>120</v>
      </c>
      <c r="O117" s="1">
        <v>0.83333333333333337</v>
      </c>
      <c r="Q117">
        <v>7215</v>
      </c>
      <c r="S117" t="str">
        <f>IF(Taulukko3[[#This Row],[Saapumispaikka]]="Jyväskylän Liikenne varikko","X","")</f>
        <v/>
      </c>
      <c r="T117" s="6" t="str">
        <f>_xlfn.IFNA(IF(Taulukko3[[#This Row],[Välilataus]]="X",MAX(0,O118-Taulukko3[[#This Row],[Saapumisaika]]),""),"")</f>
        <v/>
      </c>
      <c r="U117" s="6" t="str">
        <f>IF(Taulukko3[[#This Row],[Välilataus]]="X",Taulukko3[[#This Row],[Saapumisaika]],"")</f>
        <v/>
      </c>
      <c r="V117" s="6" t="str">
        <f>IF(Taulukko3[[#This Row],[Välilataus]]="X",M118,"")</f>
        <v/>
      </c>
      <c r="W117" s="6"/>
    </row>
    <row r="118" spans="1:23" hidden="1" x14ac:dyDescent="0.2">
      <c r="A118" t="s">
        <v>20</v>
      </c>
      <c r="B118" t="s">
        <v>196</v>
      </c>
      <c r="C118" t="s">
        <v>18</v>
      </c>
      <c r="G118" t="s">
        <v>119</v>
      </c>
      <c r="H118">
        <v>30.106000000000002</v>
      </c>
      <c r="I118">
        <v>22</v>
      </c>
      <c r="J118">
        <v>2</v>
      </c>
      <c r="K118" t="s">
        <v>190</v>
      </c>
      <c r="L118" t="s">
        <v>120</v>
      </c>
      <c r="M118" s="1">
        <v>0.83333333333333337</v>
      </c>
      <c r="N118" t="s">
        <v>118</v>
      </c>
      <c r="O118" s="1">
        <v>0.87152777777777779</v>
      </c>
      <c r="Q118">
        <v>7215</v>
      </c>
      <c r="R118">
        <v>12</v>
      </c>
      <c r="S118" t="str">
        <f>IF(Taulukko3[[#This Row],[Saapumispaikka]]="Jyväskylän Liikenne varikko","X","")</f>
        <v/>
      </c>
      <c r="T118" s="6" t="str">
        <f>_xlfn.IFNA(IF(Taulukko3[[#This Row],[Välilataus]]="X",MAX(0,O119-Taulukko3[[#This Row],[Saapumisaika]]),""),"")</f>
        <v/>
      </c>
      <c r="U118" s="6" t="str">
        <f>IF(Taulukko3[[#This Row],[Välilataus]]="X",Taulukko3[[#This Row],[Saapumisaika]],"")</f>
        <v/>
      </c>
      <c r="V118" s="6" t="str">
        <f>IF(Taulukko3[[#This Row],[Välilataus]]="X",M119,"")</f>
        <v/>
      </c>
      <c r="W118" s="6"/>
    </row>
    <row r="119" spans="1:23" hidden="1" x14ac:dyDescent="0.2">
      <c r="A119" t="s">
        <v>20</v>
      </c>
      <c r="B119" t="s">
        <v>196</v>
      </c>
      <c r="C119" t="s">
        <v>18</v>
      </c>
      <c r="G119" t="s">
        <v>119</v>
      </c>
      <c r="H119">
        <v>27.443000000000001</v>
      </c>
      <c r="I119">
        <v>22</v>
      </c>
      <c r="J119">
        <v>1</v>
      </c>
      <c r="K119" t="s">
        <v>190</v>
      </c>
      <c r="L119" t="s">
        <v>118</v>
      </c>
      <c r="M119" s="1">
        <v>0.875</v>
      </c>
      <c r="N119" t="s">
        <v>120</v>
      </c>
      <c r="O119" s="1">
        <v>0.91111111111111109</v>
      </c>
      <c r="Q119">
        <v>7215</v>
      </c>
      <c r="R119">
        <v>12</v>
      </c>
      <c r="S119" t="str">
        <f>IF(Taulukko3[[#This Row],[Saapumispaikka]]="Jyväskylän Liikenne varikko","X","")</f>
        <v/>
      </c>
      <c r="T119" s="6" t="str">
        <f>_xlfn.IFNA(IF(Taulukko3[[#This Row],[Välilataus]]="X",MAX(0,O120-Taulukko3[[#This Row],[Saapumisaika]]),""),"")</f>
        <v/>
      </c>
      <c r="U119" s="6" t="str">
        <f>IF(Taulukko3[[#This Row],[Välilataus]]="X",Taulukko3[[#This Row],[Saapumisaika]],"")</f>
        <v/>
      </c>
      <c r="V119" s="6" t="str">
        <f>IF(Taulukko3[[#This Row],[Välilataus]]="X",M120,"")</f>
        <v/>
      </c>
      <c r="W119" s="6"/>
    </row>
    <row r="120" spans="1:23" hidden="1" x14ac:dyDescent="0.2">
      <c r="A120" t="s">
        <v>20</v>
      </c>
      <c r="B120" t="s">
        <v>196</v>
      </c>
      <c r="C120" t="s">
        <v>18</v>
      </c>
      <c r="G120" t="s">
        <v>119</v>
      </c>
      <c r="H120">
        <v>27.314</v>
      </c>
      <c r="I120">
        <v>22</v>
      </c>
      <c r="J120">
        <v>2</v>
      </c>
      <c r="K120" t="s">
        <v>190</v>
      </c>
      <c r="L120" t="s">
        <v>120</v>
      </c>
      <c r="M120" s="1">
        <v>0.91666666666666663</v>
      </c>
      <c r="N120" t="s">
        <v>118</v>
      </c>
      <c r="O120" s="1">
        <v>0.95208333333333328</v>
      </c>
      <c r="Q120" t="s">
        <v>198</v>
      </c>
      <c r="R120">
        <v>12</v>
      </c>
      <c r="S120" t="str">
        <f>IF(Taulukko3[[#This Row],[Saapumispaikka]]="Jyväskylän Liikenne varikko","X","")</f>
        <v/>
      </c>
      <c r="T120" s="6" t="str">
        <f>_xlfn.IFNA(IF(Taulukko3[[#This Row],[Välilataus]]="X",MAX(0,O121-Taulukko3[[#This Row],[Saapumisaika]]),""),"")</f>
        <v/>
      </c>
      <c r="U120" s="6" t="str">
        <f>IF(Taulukko3[[#This Row],[Välilataus]]="X",Taulukko3[[#This Row],[Saapumisaika]],"")</f>
        <v/>
      </c>
      <c r="V120" s="6" t="str">
        <f>IF(Taulukko3[[#This Row],[Välilataus]]="X",M121,"")</f>
        <v/>
      </c>
      <c r="W120" s="6"/>
    </row>
    <row r="121" spans="1:23" hidden="1" x14ac:dyDescent="0.2">
      <c r="A121" t="s">
        <v>20</v>
      </c>
      <c r="B121" t="s">
        <v>196</v>
      </c>
      <c r="C121" t="s">
        <v>18</v>
      </c>
      <c r="G121" t="s">
        <v>119</v>
      </c>
      <c r="H121">
        <v>24.734000000000002</v>
      </c>
      <c r="I121">
        <v>22</v>
      </c>
      <c r="J121">
        <v>1</v>
      </c>
      <c r="K121" t="s">
        <v>190</v>
      </c>
      <c r="L121" t="s">
        <v>118</v>
      </c>
      <c r="M121" s="1">
        <v>0.95833333333333337</v>
      </c>
      <c r="N121" t="s">
        <v>104</v>
      </c>
      <c r="O121" s="1">
        <v>0.98472222222222228</v>
      </c>
      <c r="Q121">
        <v>7236</v>
      </c>
      <c r="R121">
        <v>12</v>
      </c>
      <c r="S121" t="str">
        <f>IF(Taulukko3[[#This Row],[Saapumispaikka]]="Jyväskylän Liikenne varikko","X","")</f>
        <v/>
      </c>
      <c r="T121" s="6" t="str">
        <f>_xlfn.IFNA(IF(Taulukko3[[#This Row],[Välilataus]]="X",MAX(0,O122-Taulukko3[[#This Row],[Saapumisaika]]),""),"")</f>
        <v/>
      </c>
      <c r="U121" s="6" t="str">
        <f>IF(Taulukko3[[#This Row],[Välilataus]]="X",Taulukko3[[#This Row],[Saapumisaika]],"")</f>
        <v/>
      </c>
      <c r="V121" s="6" t="str">
        <f>IF(Taulukko3[[#This Row],[Välilataus]]="X",M122,"")</f>
        <v/>
      </c>
      <c r="W121" s="6"/>
    </row>
    <row r="122" spans="1:23" hidden="1" x14ac:dyDescent="0.2">
      <c r="A122" t="s">
        <v>20</v>
      </c>
      <c r="B122" t="s">
        <v>196</v>
      </c>
      <c r="C122" t="s">
        <v>18</v>
      </c>
      <c r="H122">
        <v>1.4</v>
      </c>
      <c r="K122" t="s">
        <v>190</v>
      </c>
      <c r="L122" t="s">
        <v>104</v>
      </c>
      <c r="M122" s="1">
        <v>0.98472222222222228</v>
      </c>
      <c r="N122" t="s">
        <v>74</v>
      </c>
      <c r="O122" s="1">
        <v>0.98819444444444449</v>
      </c>
      <c r="Q122">
        <v>7236</v>
      </c>
      <c r="S122" t="str">
        <f>IF(Taulukko3[[#This Row],[Saapumispaikka]]="Jyväskylän Liikenne varikko","X","")</f>
        <v/>
      </c>
      <c r="T122" s="6" t="str">
        <f>_xlfn.IFNA(IF(Taulukko3[[#This Row],[Välilataus]]="X",MAX(0,O123-Taulukko3[[#This Row],[Saapumisaika]]),""),"")</f>
        <v/>
      </c>
      <c r="U122" s="6" t="str">
        <f>IF(Taulukko3[[#This Row],[Välilataus]]="X",Taulukko3[[#This Row],[Saapumisaika]],"")</f>
        <v/>
      </c>
      <c r="V122" s="6" t="str">
        <f>IF(Taulukko3[[#This Row],[Välilataus]]="X",M123,"")</f>
        <v/>
      </c>
      <c r="W122" s="6"/>
    </row>
    <row r="123" spans="1:23" hidden="1" x14ac:dyDescent="0.2">
      <c r="A123" t="s">
        <v>20</v>
      </c>
      <c r="B123" t="s">
        <v>196</v>
      </c>
      <c r="C123" t="s">
        <v>18</v>
      </c>
      <c r="G123" t="s">
        <v>119</v>
      </c>
      <c r="H123">
        <v>24.64</v>
      </c>
      <c r="I123">
        <v>22</v>
      </c>
      <c r="J123">
        <v>2</v>
      </c>
      <c r="K123" t="s">
        <v>190</v>
      </c>
      <c r="L123" t="s">
        <v>74</v>
      </c>
      <c r="M123" s="2">
        <v>1</v>
      </c>
      <c r="N123" t="s">
        <v>118</v>
      </c>
      <c r="O123" s="2">
        <v>1.0277777777777777</v>
      </c>
      <c r="Q123">
        <v>7236</v>
      </c>
      <c r="R123">
        <v>12</v>
      </c>
      <c r="S123" t="str">
        <f>IF(Taulukko3[[#This Row],[Saapumispaikka]]="Jyväskylän Liikenne varikko","X","")</f>
        <v/>
      </c>
      <c r="T123" s="6" t="str">
        <f>_xlfn.IFNA(IF(Taulukko3[[#This Row],[Välilataus]]="X",MAX(0,O124-Taulukko3[[#This Row],[Saapumisaika]]),""),"")</f>
        <v/>
      </c>
      <c r="U123" s="6" t="str">
        <f>IF(Taulukko3[[#This Row],[Välilataus]]="X",Taulukko3[[#This Row],[Saapumisaika]],"")</f>
        <v/>
      </c>
      <c r="V123" s="6" t="str">
        <f>IF(Taulukko3[[#This Row],[Välilataus]]="X",M124,"")</f>
        <v/>
      </c>
      <c r="W123" s="6"/>
    </row>
    <row r="124" spans="1:23" hidden="1" x14ac:dyDescent="0.2">
      <c r="A124" t="s">
        <v>20</v>
      </c>
      <c r="B124" t="s">
        <v>196</v>
      </c>
      <c r="C124" t="s">
        <v>18</v>
      </c>
      <c r="H124">
        <v>22.2</v>
      </c>
      <c r="K124" t="s">
        <v>190</v>
      </c>
      <c r="L124" t="s">
        <v>118</v>
      </c>
      <c r="M124" s="2">
        <v>1.0277777777777777</v>
      </c>
      <c r="N124" t="s">
        <v>23</v>
      </c>
      <c r="O124" s="2">
        <v>1.0430555555555556</v>
      </c>
      <c r="Q124">
        <v>7236</v>
      </c>
      <c r="S124" t="str">
        <f>IF(Taulukko3[[#This Row],[Saapumispaikka]]="Jyväskylän Liikenne varikko","X","")</f>
        <v>X</v>
      </c>
      <c r="T124" s="6">
        <f>_xlfn.IFNA(IF(Taulukko3[[#This Row],[Välilataus]]="X",MAX(0,O125-Taulukko3[[#This Row],[Saapumisaika]]),""),"")</f>
        <v>0</v>
      </c>
      <c r="U124" s="6">
        <f>IF(Taulukko3[[#This Row],[Välilataus]]="X",Taulukko3[[#This Row],[Saapumisaika]],"")</f>
        <v>1.0430555555555556</v>
      </c>
      <c r="V124" s="6">
        <f>IF(Taulukko3[[#This Row],[Välilataus]]="X",M125,"")</f>
        <v>0.3298611111111111</v>
      </c>
      <c r="W124" s="6"/>
    </row>
    <row r="125" spans="1:23" hidden="1" x14ac:dyDescent="0.2">
      <c r="A125" t="s">
        <v>20</v>
      </c>
      <c r="B125" t="s">
        <v>191</v>
      </c>
      <c r="C125" t="s">
        <v>18</v>
      </c>
      <c r="H125">
        <v>5.9</v>
      </c>
      <c r="K125" t="s">
        <v>190</v>
      </c>
      <c r="L125" t="s">
        <v>23</v>
      </c>
      <c r="M125" s="1">
        <v>0.3298611111111111</v>
      </c>
      <c r="N125" t="s">
        <v>192</v>
      </c>
      <c r="O125" s="1">
        <v>0.34027777777777779</v>
      </c>
      <c r="Q125">
        <v>7122</v>
      </c>
      <c r="S125" t="str">
        <f>IF(Taulukko3[[#This Row],[Saapumispaikka]]="Jyväskylän Liikenne varikko","X","")</f>
        <v/>
      </c>
      <c r="T125" s="6" t="str">
        <f>_xlfn.IFNA(IF(Taulukko3[[#This Row],[Välilataus]]="X",MAX(0,O126-Taulukko3[[#This Row],[Saapumisaika]]),""),"")</f>
        <v/>
      </c>
      <c r="U125" s="6" t="str">
        <f>IF(Taulukko3[[#This Row],[Välilataus]]="X",Taulukko3[[#This Row],[Saapumisaika]],"")</f>
        <v/>
      </c>
      <c r="V125" s="6" t="str">
        <f>IF(Taulukko3[[#This Row],[Välilataus]]="X",M126,"")</f>
        <v/>
      </c>
      <c r="W125" s="6"/>
    </row>
    <row r="126" spans="1:23" hidden="1" x14ac:dyDescent="0.2">
      <c r="A126" t="s">
        <v>20</v>
      </c>
      <c r="B126" t="s">
        <v>191</v>
      </c>
      <c r="C126" t="s">
        <v>18</v>
      </c>
      <c r="G126" t="s">
        <v>193</v>
      </c>
      <c r="H126">
        <v>31.207000000000001</v>
      </c>
      <c r="I126">
        <v>41</v>
      </c>
      <c r="J126">
        <v>2</v>
      </c>
      <c r="K126" t="s">
        <v>190</v>
      </c>
      <c r="L126" t="s">
        <v>192</v>
      </c>
      <c r="M126" s="1">
        <v>0.34027777777777779</v>
      </c>
      <c r="N126" t="s">
        <v>194</v>
      </c>
      <c r="O126" s="1">
        <v>0.375</v>
      </c>
      <c r="Q126">
        <v>7122</v>
      </c>
      <c r="R126">
        <v>12</v>
      </c>
      <c r="S126" t="str">
        <f>IF(Taulukko3[[#This Row],[Saapumispaikka]]="Jyväskylän Liikenne varikko","X","")</f>
        <v/>
      </c>
      <c r="T126" s="6" t="str">
        <f>_xlfn.IFNA(IF(Taulukko3[[#This Row],[Välilataus]]="X",MAX(0,O127-Taulukko3[[#This Row],[Saapumisaika]]),""),"")</f>
        <v/>
      </c>
      <c r="U126" s="6" t="str">
        <f>IF(Taulukko3[[#This Row],[Välilataus]]="X",Taulukko3[[#This Row],[Saapumisaika]],"")</f>
        <v/>
      </c>
      <c r="V126" s="6" t="str">
        <f>IF(Taulukko3[[#This Row],[Välilataus]]="X",M127,"")</f>
        <v/>
      </c>
      <c r="W126" s="6"/>
    </row>
    <row r="127" spans="1:23" hidden="1" x14ac:dyDescent="0.2">
      <c r="A127" t="s">
        <v>20</v>
      </c>
      <c r="B127" t="s">
        <v>191</v>
      </c>
      <c r="C127" t="s">
        <v>18</v>
      </c>
      <c r="G127" t="s">
        <v>193</v>
      </c>
      <c r="H127">
        <v>30.872</v>
      </c>
      <c r="I127">
        <v>41</v>
      </c>
      <c r="J127">
        <v>1</v>
      </c>
      <c r="K127" t="s">
        <v>190</v>
      </c>
      <c r="L127" t="s">
        <v>194</v>
      </c>
      <c r="M127" s="1">
        <v>0.37847222222222221</v>
      </c>
      <c r="N127" t="s">
        <v>155</v>
      </c>
      <c r="O127" s="1">
        <v>0.41597222222222224</v>
      </c>
      <c r="Q127">
        <v>7122</v>
      </c>
      <c r="R127">
        <v>12</v>
      </c>
      <c r="S127" t="str">
        <f>IF(Taulukko3[[#This Row],[Saapumispaikka]]="Jyväskylän Liikenne varikko","X","")</f>
        <v/>
      </c>
      <c r="T127" s="6" t="str">
        <f>_xlfn.IFNA(IF(Taulukko3[[#This Row],[Välilataus]]="X",MAX(0,O128-Taulukko3[[#This Row],[Saapumisaika]]),""),"")</f>
        <v/>
      </c>
      <c r="U127" s="6" t="str">
        <f>IF(Taulukko3[[#This Row],[Välilataus]]="X",Taulukko3[[#This Row],[Saapumisaika]],"")</f>
        <v/>
      </c>
      <c r="V127" s="6" t="str">
        <f>IF(Taulukko3[[#This Row],[Välilataus]]="X",M128,"")</f>
        <v/>
      </c>
      <c r="W127" s="6"/>
    </row>
    <row r="128" spans="1:23" hidden="1" x14ac:dyDescent="0.2">
      <c r="A128" t="s">
        <v>20</v>
      </c>
      <c r="B128" t="s">
        <v>191</v>
      </c>
      <c r="C128" t="s">
        <v>18</v>
      </c>
      <c r="H128">
        <v>1.4</v>
      </c>
      <c r="K128" t="s">
        <v>190</v>
      </c>
      <c r="L128" t="s">
        <v>155</v>
      </c>
      <c r="M128" s="1">
        <v>0.41597222222222224</v>
      </c>
      <c r="N128" t="s">
        <v>192</v>
      </c>
      <c r="O128" s="1">
        <v>0.41944444444444445</v>
      </c>
      <c r="Q128">
        <v>7122</v>
      </c>
      <c r="S128" t="str">
        <f>IF(Taulukko3[[#This Row],[Saapumispaikka]]="Jyväskylän Liikenne varikko","X","")</f>
        <v/>
      </c>
      <c r="T128" s="6" t="str">
        <f>_xlfn.IFNA(IF(Taulukko3[[#This Row],[Välilataus]]="X",MAX(0,O129-Taulukko3[[#This Row],[Saapumisaika]]),""),"")</f>
        <v/>
      </c>
      <c r="U128" s="6" t="str">
        <f>IF(Taulukko3[[#This Row],[Välilataus]]="X",Taulukko3[[#This Row],[Saapumisaika]],"")</f>
        <v/>
      </c>
      <c r="V128" s="6" t="str">
        <f>IF(Taulukko3[[#This Row],[Välilataus]]="X",M129,"")</f>
        <v/>
      </c>
      <c r="W128" s="6"/>
    </row>
    <row r="129" spans="1:23" hidden="1" x14ac:dyDescent="0.2">
      <c r="A129" t="s">
        <v>20</v>
      </c>
      <c r="B129" t="s">
        <v>191</v>
      </c>
      <c r="C129" t="s">
        <v>18</v>
      </c>
      <c r="G129" t="s">
        <v>193</v>
      </c>
      <c r="H129">
        <v>35.194000000000003</v>
      </c>
      <c r="I129">
        <v>41</v>
      </c>
      <c r="J129">
        <v>2</v>
      </c>
      <c r="K129" t="s">
        <v>190</v>
      </c>
      <c r="L129" t="s">
        <v>192</v>
      </c>
      <c r="M129" s="1">
        <v>0.4236111111111111</v>
      </c>
      <c r="N129" t="s">
        <v>195</v>
      </c>
      <c r="O129" s="1">
        <v>0.46527777777777779</v>
      </c>
      <c r="Q129">
        <v>7122</v>
      </c>
      <c r="R129">
        <v>12</v>
      </c>
      <c r="S129" t="str">
        <f>IF(Taulukko3[[#This Row],[Saapumispaikka]]="Jyväskylän Liikenne varikko","X","")</f>
        <v/>
      </c>
      <c r="T129" s="6" t="str">
        <f>_xlfn.IFNA(IF(Taulukko3[[#This Row],[Välilataus]]="X",MAX(0,O130-Taulukko3[[#This Row],[Saapumisaika]]),""),"")</f>
        <v/>
      </c>
      <c r="U129" s="6" t="str">
        <f>IF(Taulukko3[[#This Row],[Välilataus]]="X",Taulukko3[[#This Row],[Saapumisaika]],"")</f>
        <v/>
      </c>
      <c r="V129" s="6" t="str">
        <f>IF(Taulukko3[[#This Row],[Välilataus]]="X",M130,"")</f>
        <v/>
      </c>
      <c r="W129" s="6"/>
    </row>
    <row r="130" spans="1:23" hidden="1" x14ac:dyDescent="0.2">
      <c r="A130" t="s">
        <v>20</v>
      </c>
      <c r="B130" t="s">
        <v>191</v>
      </c>
      <c r="C130" t="s">
        <v>18</v>
      </c>
      <c r="G130" t="s">
        <v>193</v>
      </c>
      <c r="H130">
        <v>30.959</v>
      </c>
      <c r="I130">
        <v>41</v>
      </c>
      <c r="J130">
        <v>1</v>
      </c>
      <c r="K130" t="s">
        <v>190</v>
      </c>
      <c r="L130" t="s">
        <v>195</v>
      </c>
      <c r="M130" s="1">
        <v>0.46527777777777779</v>
      </c>
      <c r="N130" t="s">
        <v>155</v>
      </c>
      <c r="O130" s="1">
        <v>0.50347222222222221</v>
      </c>
      <c r="Q130">
        <v>7122</v>
      </c>
      <c r="R130">
        <v>12</v>
      </c>
      <c r="S130" t="str">
        <f>IF(Taulukko3[[#This Row],[Saapumispaikka]]="Jyväskylän Liikenne varikko","X","")</f>
        <v/>
      </c>
      <c r="T130" s="6" t="str">
        <f>_xlfn.IFNA(IF(Taulukko3[[#This Row],[Välilataus]]="X",MAX(0,O131-Taulukko3[[#This Row],[Saapumisaika]]),""),"")</f>
        <v/>
      </c>
      <c r="U130" s="6" t="str">
        <f>IF(Taulukko3[[#This Row],[Välilataus]]="X",Taulukko3[[#This Row],[Saapumisaika]],"")</f>
        <v/>
      </c>
      <c r="V130" s="6" t="str">
        <f>IF(Taulukko3[[#This Row],[Välilataus]]="X",M131,"")</f>
        <v/>
      </c>
      <c r="W130" s="6"/>
    </row>
    <row r="131" spans="1:23" x14ac:dyDescent="0.2">
      <c r="A131" t="s">
        <v>20</v>
      </c>
      <c r="B131" t="s">
        <v>191</v>
      </c>
      <c r="C131" t="s">
        <v>18</v>
      </c>
      <c r="H131">
        <v>5.9</v>
      </c>
      <c r="K131" t="s">
        <v>190</v>
      </c>
      <c r="L131" t="s">
        <v>155</v>
      </c>
      <c r="M131" s="1">
        <v>0.50347222222222221</v>
      </c>
      <c r="N131" t="s">
        <v>23</v>
      </c>
      <c r="O131" s="1">
        <v>0.51041666666666663</v>
      </c>
      <c r="Q131">
        <v>7122</v>
      </c>
      <c r="S131" t="str">
        <f>IF(Taulukko3[[#This Row],[Saapumispaikka]]="Jyväskylän Liikenne varikko","X","")</f>
        <v>X</v>
      </c>
      <c r="T131" s="6">
        <f>_xlfn.IFNA(IF(Taulukko3[[#This Row],[Välilataus]]="X",MAX(0,O132-Taulukko3[[#This Row],[Saapumisaika]]),""),"")</f>
        <v>0.16666666666666674</v>
      </c>
      <c r="U131" s="6">
        <f>IF(Taulukko3[[#This Row],[Välilataus]]="X",Taulukko3[[#This Row],[Saapumisaika]],"")</f>
        <v>0.51041666666666663</v>
      </c>
      <c r="V131" s="6">
        <f>IF(Taulukko3[[#This Row],[Välilataus]]="X",M132,"")</f>
        <v>0.66666666666666663</v>
      </c>
      <c r="W131" s="6"/>
    </row>
    <row r="132" spans="1:23" hidden="1" x14ac:dyDescent="0.2">
      <c r="A132" t="s">
        <v>20</v>
      </c>
      <c r="B132" t="s">
        <v>191</v>
      </c>
      <c r="C132" t="s">
        <v>18</v>
      </c>
      <c r="H132">
        <v>7.6</v>
      </c>
      <c r="K132" t="s">
        <v>190</v>
      </c>
      <c r="L132" t="s">
        <v>23</v>
      </c>
      <c r="M132" s="1">
        <v>0.66666666666666663</v>
      </c>
      <c r="N132" t="s">
        <v>120</v>
      </c>
      <c r="O132" s="1">
        <v>0.67708333333333337</v>
      </c>
      <c r="Q132">
        <v>7221</v>
      </c>
      <c r="S132" t="str">
        <f>IF(Taulukko3[[#This Row],[Saapumispaikka]]="Jyväskylän Liikenne varikko","X","")</f>
        <v/>
      </c>
      <c r="T132" s="6" t="str">
        <f>_xlfn.IFNA(IF(Taulukko3[[#This Row],[Välilataus]]="X",MAX(0,O133-Taulukko3[[#This Row],[Saapumisaika]]),""),"")</f>
        <v/>
      </c>
      <c r="U132" s="6" t="str">
        <f>IF(Taulukko3[[#This Row],[Välilataus]]="X",Taulukko3[[#This Row],[Saapumisaika]],"")</f>
        <v/>
      </c>
      <c r="V132" s="6" t="str">
        <f>IF(Taulukko3[[#This Row],[Välilataus]]="X",M133,"")</f>
        <v/>
      </c>
      <c r="W132" s="6"/>
    </row>
    <row r="133" spans="1:23" hidden="1" x14ac:dyDescent="0.2">
      <c r="A133" t="s">
        <v>20</v>
      </c>
      <c r="B133" t="s">
        <v>191</v>
      </c>
      <c r="C133" t="s">
        <v>18</v>
      </c>
      <c r="G133" t="s">
        <v>193</v>
      </c>
      <c r="H133">
        <v>34.640999999999998</v>
      </c>
      <c r="I133">
        <v>41</v>
      </c>
      <c r="J133">
        <v>2</v>
      </c>
      <c r="K133" t="s">
        <v>190</v>
      </c>
      <c r="L133" t="s">
        <v>120</v>
      </c>
      <c r="M133" s="1">
        <v>0.67708333333333337</v>
      </c>
      <c r="N133" t="s">
        <v>194</v>
      </c>
      <c r="O133" s="1">
        <v>0.71875</v>
      </c>
      <c r="Q133">
        <v>7221</v>
      </c>
      <c r="R133">
        <v>12</v>
      </c>
      <c r="S133" t="str">
        <f>IF(Taulukko3[[#This Row],[Saapumispaikka]]="Jyväskylän Liikenne varikko","X","")</f>
        <v/>
      </c>
      <c r="T133" s="6" t="str">
        <f>_xlfn.IFNA(IF(Taulukko3[[#This Row],[Välilataus]]="X",MAX(0,O134-Taulukko3[[#This Row],[Saapumisaika]]),""),"")</f>
        <v/>
      </c>
      <c r="U133" s="6" t="str">
        <f>IF(Taulukko3[[#This Row],[Välilataus]]="X",Taulukko3[[#This Row],[Saapumisaika]],"")</f>
        <v/>
      </c>
      <c r="V133" s="6" t="str">
        <f>IF(Taulukko3[[#This Row],[Välilataus]]="X",M134,"")</f>
        <v/>
      </c>
      <c r="W133" s="6"/>
    </row>
    <row r="134" spans="1:23" hidden="1" x14ac:dyDescent="0.2">
      <c r="A134" t="s">
        <v>20</v>
      </c>
      <c r="B134" t="s">
        <v>191</v>
      </c>
      <c r="C134" t="s">
        <v>18</v>
      </c>
      <c r="G134" t="s">
        <v>193</v>
      </c>
      <c r="H134">
        <v>26.986000000000001</v>
      </c>
      <c r="I134">
        <v>41</v>
      </c>
      <c r="J134">
        <v>1</v>
      </c>
      <c r="K134" t="s">
        <v>190</v>
      </c>
      <c r="L134" t="s">
        <v>194</v>
      </c>
      <c r="M134" s="1">
        <v>0.72569444444444442</v>
      </c>
      <c r="N134" t="s">
        <v>155</v>
      </c>
      <c r="O134" s="1">
        <v>0.75694444444444442</v>
      </c>
      <c r="Q134">
        <v>7221</v>
      </c>
      <c r="R134">
        <v>12</v>
      </c>
      <c r="S134" t="str">
        <f>IF(Taulukko3[[#This Row],[Saapumispaikka]]="Jyväskylän Liikenne varikko","X","")</f>
        <v/>
      </c>
      <c r="T134" s="6" t="str">
        <f>_xlfn.IFNA(IF(Taulukko3[[#This Row],[Välilataus]]="X",MAX(0,O135-Taulukko3[[#This Row],[Saapumisaika]]),""),"")</f>
        <v/>
      </c>
      <c r="U134" s="6" t="str">
        <f>IF(Taulukko3[[#This Row],[Välilataus]]="X",Taulukko3[[#This Row],[Saapumisaika]],"")</f>
        <v/>
      </c>
      <c r="V134" s="6" t="str">
        <f>IF(Taulukko3[[#This Row],[Välilataus]]="X",M135,"")</f>
        <v/>
      </c>
      <c r="W134" s="6"/>
    </row>
    <row r="135" spans="1:23" hidden="1" x14ac:dyDescent="0.2">
      <c r="A135" t="s">
        <v>20</v>
      </c>
      <c r="B135" t="s">
        <v>191</v>
      </c>
      <c r="C135" t="s">
        <v>18</v>
      </c>
      <c r="H135">
        <v>1.4</v>
      </c>
      <c r="K135" t="s">
        <v>190</v>
      </c>
      <c r="L135" t="s">
        <v>155</v>
      </c>
      <c r="M135" s="1">
        <v>0.75694444444444442</v>
      </c>
      <c r="N135" t="s">
        <v>192</v>
      </c>
      <c r="O135" s="1">
        <v>0.76041666666666663</v>
      </c>
      <c r="Q135">
        <v>7221</v>
      </c>
      <c r="S135" t="str">
        <f>IF(Taulukko3[[#This Row],[Saapumispaikka]]="Jyväskylän Liikenne varikko","X","")</f>
        <v/>
      </c>
      <c r="T135" s="6" t="str">
        <f>_xlfn.IFNA(IF(Taulukko3[[#This Row],[Välilataus]]="X",MAX(0,O136-Taulukko3[[#This Row],[Saapumisaika]]),""),"")</f>
        <v/>
      </c>
      <c r="U135" s="6" t="str">
        <f>IF(Taulukko3[[#This Row],[Välilataus]]="X",Taulukko3[[#This Row],[Saapumisaika]],"")</f>
        <v/>
      </c>
      <c r="V135" s="6" t="str">
        <f>IF(Taulukko3[[#This Row],[Välilataus]]="X",M136,"")</f>
        <v/>
      </c>
      <c r="W135" s="6"/>
    </row>
    <row r="136" spans="1:23" hidden="1" x14ac:dyDescent="0.2">
      <c r="A136" t="s">
        <v>20</v>
      </c>
      <c r="B136" t="s">
        <v>191</v>
      </c>
      <c r="C136" t="s">
        <v>18</v>
      </c>
      <c r="G136" t="s">
        <v>193</v>
      </c>
      <c r="H136">
        <v>31.222000000000001</v>
      </c>
      <c r="I136">
        <v>41</v>
      </c>
      <c r="J136">
        <v>2</v>
      </c>
      <c r="K136" t="s">
        <v>190</v>
      </c>
      <c r="L136" t="s">
        <v>192</v>
      </c>
      <c r="M136" s="1">
        <v>0.76388888888888884</v>
      </c>
      <c r="N136" t="s">
        <v>195</v>
      </c>
      <c r="O136" s="1">
        <v>0.80069444444444449</v>
      </c>
      <c r="Q136">
        <v>7221</v>
      </c>
      <c r="R136">
        <v>12</v>
      </c>
      <c r="S136" t="str">
        <f>IF(Taulukko3[[#This Row],[Saapumispaikka]]="Jyväskylän Liikenne varikko","X","")</f>
        <v/>
      </c>
      <c r="T136" s="6" t="str">
        <f>_xlfn.IFNA(IF(Taulukko3[[#This Row],[Välilataus]]="X",MAX(0,O137-Taulukko3[[#This Row],[Saapumisaika]]),""),"")</f>
        <v/>
      </c>
      <c r="U136" s="6" t="str">
        <f>IF(Taulukko3[[#This Row],[Välilataus]]="X",Taulukko3[[#This Row],[Saapumisaika]],"")</f>
        <v/>
      </c>
      <c r="V136" s="6" t="str">
        <f>IF(Taulukko3[[#This Row],[Välilataus]]="X",M137,"")</f>
        <v/>
      </c>
      <c r="W136" s="6"/>
    </row>
    <row r="137" spans="1:23" hidden="1" x14ac:dyDescent="0.2">
      <c r="A137" t="s">
        <v>20</v>
      </c>
      <c r="B137" t="s">
        <v>191</v>
      </c>
      <c r="C137" t="s">
        <v>18</v>
      </c>
      <c r="G137" t="s">
        <v>193</v>
      </c>
      <c r="H137">
        <v>30.959</v>
      </c>
      <c r="I137">
        <v>41</v>
      </c>
      <c r="J137">
        <v>1</v>
      </c>
      <c r="K137" t="s">
        <v>190</v>
      </c>
      <c r="L137" t="s">
        <v>195</v>
      </c>
      <c r="M137" s="1">
        <v>0.80208333333333337</v>
      </c>
      <c r="N137" t="s">
        <v>155</v>
      </c>
      <c r="O137" s="1">
        <v>0.84027777777777779</v>
      </c>
      <c r="Q137">
        <v>7221</v>
      </c>
      <c r="R137">
        <v>12</v>
      </c>
      <c r="S137" t="str">
        <f>IF(Taulukko3[[#This Row],[Saapumispaikka]]="Jyväskylän Liikenne varikko","X","")</f>
        <v/>
      </c>
      <c r="T137" s="6" t="str">
        <f>_xlfn.IFNA(IF(Taulukko3[[#This Row],[Välilataus]]="X",MAX(0,O138-Taulukko3[[#This Row],[Saapumisaika]]),""),"")</f>
        <v/>
      </c>
      <c r="U137" s="6" t="str">
        <f>IF(Taulukko3[[#This Row],[Välilataus]]="X",Taulukko3[[#This Row],[Saapumisaika]],"")</f>
        <v/>
      </c>
      <c r="V137" s="6" t="str">
        <f>IF(Taulukko3[[#This Row],[Välilataus]]="X",M138,"")</f>
        <v/>
      </c>
      <c r="W137" s="6"/>
    </row>
    <row r="138" spans="1:23" hidden="1" x14ac:dyDescent="0.2">
      <c r="A138" t="s">
        <v>20</v>
      </c>
      <c r="B138" t="s">
        <v>191</v>
      </c>
      <c r="C138" t="s">
        <v>18</v>
      </c>
      <c r="H138">
        <v>1.4</v>
      </c>
      <c r="K138" t="s">
        <v>190</v>
      </c>
      <c r="L138" t="s">
        <v>155</v>
      </c>
      <c r="M138" s="1">
        <v>0.84027777777777779</v>
      </c>
      <c r="N138" t="s">
        <v>192</v>
      </c>
      <c r="O138" s="1">
        <v>0.84375</v>
      </c>
      <c r="Q138">
        <v>7221</v>
      </c>
      <c r="S138" t="str">
        <f>IF(Taulukko3[[#This Row],[Saapumispaikka]]="Jyväskylän Liikenne varikko","X","")</f>
        <v/>
      </c>
      <c r="T138" s="6" t="str">
        <f>_xlfn.IFNA(IF(Taulukko3[[#This Row],[Välilataus]]="X",MAX(0,O139-Taulukko3[[#This Row],[Saapumisaika]]),""),"")</f>
        <v/>
      </c>
      <c r="U138" s="6" t="str">
        <f>IF(Taulukko3[[#This Row],[Välilataus]]="X",Taulukko3[[#This Row],[Saapumisaika]],"")</f>
        <v/>
      </c>
      <c r="V138" s="6" t="str">
        <f>IF(Taulukko3[[#This Row],[Välilataus]]="X",M139,"")</f>
        <v/>
      </c>
      <c r="W138" s="6"/>
    </row>
    <row r="139" spans="1:23" hidden="1" x14ac:dyDescent="0.2">
      <c r="A139" t="s">
        <v>20</v>
      </c>
      <c r="B139" t="s">
        <v>191</v>
      </c>
      <c r="C139" t="s">
        <v>18</v>
      </c>
      <c r="G139" t="s">
        <v>193</v>
      </c>
      <c r="H139">
        <v>31.222000000000001</v>
      </c>
      <c r="I139">
        <v>41</v>
      </c>
      <c r="J139">
        <v>2</v>
      </c>
      <c r="K139" t="s">
        <v>190</v>
      </c>
      <c r="L139" t="s">
        <v>192</v>
      </c>
      <c r="M139" s="1">
        <v>0.84722222222222221</v>
      </c>
      <c r="N139" t="s">
        <v>195</v>
      </c>
      <c r="O139" s="1">
        <v>0.88194444444444442</v>
      </c>
      <c r="Q139">
        <v>7218</v>
      </c>
      <c r="R139">
        <v>12</v>
      </c>
      <c r="S139" t="str">
        <f>IF(Taulukko3[[#This Row],[Saapumispaikka]]="Jyväskylän Liikenne varikko","X","")</f>
        <v/>
      </c>
      <c r="T139" s="6" t="str">
        <f>_xlfn.IFNA(IF(Taulukko3[[#This Row],[Välilataus]]="X",MAX(0,O140-Taulukko3[[#This Row],[Saapumisaika]]),""),"")</f>
        <v/>
      </c>
      <c r="U139" s="6" t="str">
        <f>IF(Taulukko3[[#This Row],[Välilataus]]="X",Taulukko3[[#This Row],[Saapumisaika]],"")</f>
        <v/>
      </c>
      <c r="V139" s="6" t="str">
        <f>IF(Taulukko3[[#This Row],[Välilataus]]="X",M140,"")</f>
        <v/>
      </c>
      <c r="W139" s="6"/>
    </row>
    <row r="140" spans="1:23" hidden="1" x14ac:dyDescent="0.2">
      <c r="A140" t="s">
        <v>20</v>
      </c>
      <c r="B140" t="s">
        <v>191</v>
      </c>
      <c r="C140" t="s">
        <v>18</v>
      </c>
      <c r="G140" t="s">
        <v>193</v>
      </c>
      <c r="H140">
        <v>34.301000000000002</v>
      </c>
      <c r="I140">
        <v>41</v>
      </c>
      <c r="J140">
        <v>1</v>
      </c>
      <c r="K140" t="s">
        <v>190</v>
      </c>
      <c r="L140" t="s">
        <v>195</v>
      </c>
      <c r="M140" s="1">
        <v>0.88194444444444442</v>
      </c>
      <c r="N140" t="s">
        <v>120</v>
      </c>
      <c r="O140" s="1">
        <v>0.92152777777777772</v>
      </c>
      <c r="Q140">
        <v>7218</v>
      </c>
      <c r="R140">
        <v>12</v>
      </c>
      <c r="S140" t="str">
        <f>IF(Taulukko3[[#This Row],[Saapumispaikka]]="Jyväskylän Liikenne varikko","X","")</f>
        <v/>
      </c>
      <c r="T140" s="6" t="str">
        <f>_xlfn.IFNA(IF(Taulukko3[[#This Row],[Välilataus]]="X",MAX(0,O141-Taulukko3[[#This Row],[Saapumisaika]]),""),"")</f>
        <v/>
      </c>
      <c r="U140" s="6" t="str">
        <f>IF(Taulukko3[[#This Row],[Välilataus]]="X",Taulukko3[[#This Row],[Saapumisaika]],"")</f>
        <v/>
      </c>
      <c r="V140" s="6" t="str">
        <f>IF(Taulukko3[[#This Row],[Välilataus]]="X",M141,"")</f>
        <v/>
      </c>
      <c r="W140" s="6"/>
    </row>
    <row r="141" spans="1:23" hidden="1" x14ac:dyDescent="0.2">
      <c r="A141" t="s">
        <v>20</v>
      </c>
      <c r="B141" t="s">
        <v>191</v>
      </c>
      <c r="C141" t="s">
        <v>18</v>
      </c>
      <c r="G141" t="s">
        <v>193</v>
      </c>
      <c r="H141">
        <v>30.667000000000002</v>
      </c>
      <c r="I141">
        <v>41</v>
      </c>
      <c r="J141">
        <v>2</v>
      </c>
      <c r="K141" t="s">
        <v>190</v>
      </c>
      <c r="L141" t="s">
        <v>120</v>
      </c>
      <c r="M141" s="1">
        <v>0.92708333333333337</v>
      </c>
      <c r="N141" t="s">
        <v>194</v>
      </c>
      <c r="O141" s="1">
        <v>0.96180555555555558</v>
      </c>
      <c r="Q141">
        <v>7218</v>
      </c>
      <c r="R141">
        <v>12</v>
      </c>
      <c r="S141" t="str">
        <f>IF(Taulukko3[[#This Row],[Saapumispaikka]]="Jyväskylän Liikenne varikko","X","")</f>
        <v/>
      </c>
      <c r="T141" s="6" t="str">
        <f>_xlfn.IFNA(IF(Taulukko3[[#This Row],[Välilataus]]="X",MAX(0,O142-Taulukko3[[#This Row],[Saapumisaika]]),""),"")</f>
        <v/>
      </c>
      <c r="U141" s="6" t="str">
        <f>IF(Taulukko3[[#This Row],[Välilataus]]="X",Taulukko3[[#This Row],[Saapumisaika]],"")</f>
        <v/>
      </c>
      <c r="V141" s="6" t="str">
        <f>IF(Taulukko3[[#This Row],[Välilataus]]="X",M142,"")</f>
        <v/>
      </c>
      <c r="W141" s="6"/>
    </row>
    <row r="142" spans="1:23" hidden="1" x14ac:dyDescent="0.2">
      <c r="A142" t="s">
        <v>20</v>
      </c>
      <c r="B142" t="s">
        <v>191</v>
      </c>
      <c r="C142" t="s">
        <v>18</v>
      </c>
      <c r="G142" t="s">
        <v>193</v>
      </c>
      <c r="H142">
        <v>26.986000000000001</v>
      </c>
      <c r="I142">
        <v>41</v>
      </c>
      <c r="J142">
        <v>1</v>
      </c>
      <c r="K142" t="s">
        <v>190</v>
      </c>
      <c r="L142" t="s">
        <v>194</v>
      </c>
      <c r="M142" s="1">
        <v>0.96180555555555558</v>
      </c>
      <c r="N142" t="s">
        <v>155</v>
      </c>
      <c r="O142" s="1">
        <v>0.98888888888888893</v>
      </c>
      <c r="Q142">
        <v>7218</v>
      </c>
      <c r="R142">
        <v>12</v>
      </c>
      <c r="S142" t="str">
        <f>IF(Taulukko3[[#This Row],[Saapumispaikka]]="Jyväskylän Liikenne varikko","X","")</f>
        <v/>
      </c>
      <c r="T142" s="6" t="str">
        <f>_xlfn.IFNA(IF(Taulukko3[[#This Row],[Välilataus]]="X",MAX(0,O143-Taulukko3[[#This Row],[Saapumisaika]]),""),"")</f>
        <v/>
      </c>
      <c r="U142" s="6" t="str">
        <f>IF(Taulukko3[[#This Row],[Välilataus]]="X",Taulukko3[[#This Row],[Saapumisaika]],"")</f>
        <v/>
      </c>
      <c r="V142" s="6" t="str">
        <f>IF(Taulukko3[[#This Row],[Välilataus]]="X",M143,"")</f>
        <v/>
      </c>
      <c r="W142" s="6"/>
    </row>
    <row r="143" spans="1:23" hidden="1" x14ac:dyDescent="0.2">
      <c r="A143" t="s">
        <v>20</v>
      </c>
      <c r="B143" t="s">
        <v>191</v>
      </c>
      <c r="C143" t="s">
        <v>18</v>
      </c>
      <c r="H143">
        <v>5.9</v>
      </c>
      <c r="K143" t="s">
        <v>190</v>
      </c>
      <c r="L143" t="s">
        <v>155</v>
      </c>
      <c r="M143" s="1">
        <v>0.98888888888888893</v>
      </c>
      <c r="N143" t="s">
        <v>23</v>
      </c>
      <c r="O143" s="1">
        <v>0.99583333333333335</v>
      </c>
      <c r="Q143">
        <v>7218</v>
      </c>
      <c r="S143" t="str">
        <f>IF(Taulukko3[[#This Row],[Saapumispaikka]]="Jyväskylän Liikenne varikko","X","")</f>
        <v>X</v>
      </c>
      <c r="T143" s="6">
        <f>_xlfn.IFNA(IF(Taulukko3[[#This Row],[Välilataus]]="X",MAX(0,O144-Taulukko3[[#This Row],[Saapumisaika]]),""),"")</f>
        <v>0</v>
      </c>
      <c r="U143" s="6">
        <f>IF(Taulukko3[[#This Row],[Välilataus]]="X",Taulukko3[[#This Row],[Saapumisaika]],"")</f>
        <v>0.99583333333333335</v>
      </c>
      <c r="V143" s="6">
        <f>IF(Taulukko3[[#This Row],[Välilataus]]="X",M144,"")</f>
        <v>0.54861111111111116</v>
      </c>
      <c r="W143" s="6"/>
    </row>
    <row r="144" spans="1:23" hidden="1" x14ac:dyDescent="0.2">
      <c r="A144" t="s">
        <v>20</v>
      </c>
      <c r="B144" t="s">
        <v>189</v>
      </c>
      <c r="C144" t="s">
        <v>18</v>
      </c>
      <c r="H144">
        <v>2.7</v>
      </c>
      <c r="K144" t="s">
        <v>190</v>
      </c>
      <c r="L144" t="s">
        <v>23</v>
      </c>
      <c r="M144" s="1">
        <v>0.54861111111111116</v>
      </c>
      <c r="N144" t="s">
        <v>51</v>
      </c>
      <c r="O144" s="1">
        <v>0.55208333333333337</v>
      </c>
      <c r="Q144">
        <v>7122</v>
      </c>
      <c r="S144" t="str">
        <f>IF(Taulukko3[[#This Row],[Saapumispaikka]]="Jyväskylän Liikenne varikko","X","")</f>
        <v/>
      </c>
      <c r="T144" s="6" t="str">
        <f>_xlfn.IFNA(IF(Taulukko3[[#This Row],[Välilataus]]="X",MAX(0,O145-Taulukko3[[#This Row],[Saapumisaika]]),""),"")</f>
        <v/>
      </c>
      <c r="U144" s="6" t="str">
        <f>IF(Taulukko3[[#This Row],[Välilataus]]="X",Taulukko3[[#This Row],[Saapumisaika]],"")</f>
        <v/>
      </c>
      <c r="V144" s="6" t="str">
        <f>IF(Taulukko3[[#This Row],[Välilataus]]="X",M145,"")</f>
        <v/>
      </c>
      <c r="W144" s="6"/>
    </row>
    <row r="145" spans="1:23" hidden="1" x14ac:dyDescent="0.2">
      <c r="A145" t="s">
        <v>20</v>
      </c>
      <c r="B145" t="s">
        <v>189</v>
      </c>
      <c r="C145" t="s">
        <v>18</v>
      </c>
      <c r="G145" t="s">
        <v>45</v>
      </c>
      <c r="H145">
        <v>19.007000000000001</v>
      </c>
      <c r="I145" t="s">
        <v>52</v>
      </c>
      <c r="J145">
        <v>1</v>
      </c>
      <c r="K145" t="s">
        <v>190</v>
      </c>
      <c r="L145" t="s">
        <v>51</v>
      </c>
      <c r="M145" s="1">
        <v>0.55208333333333337</v>
      </c>
      <c r="N145" t="s">
        <v>53</v>
      </c>
      <c r="O145" s="1">
        <v>0.58750000000000002</v>
      </c>
      <c r="Q145">
        <v>7122</v>
      </c>
      <c r="R145">
        <v>12</v>
      </c>
      <c r="S145" t="str">
        <f>IF(Taulukko3[[#This Row],[Saapumispaikka]]="Jyväskylän Liikenne varikko","X","")</f>
        <v/>
      </c>
      <c r="T145" s="6" t="str">
        <f>_xlfn.IFNA(IF(Taulukko3[[#This Row],[Välilataus]]="X",MAX(0,O146-Taulukko3[[#This Row],[Saapumisaika]]),""),"")</f>
        <v/>
      </c>
      <c r="U145" s="6" t="str">
        <f>IF(Taulukko3[[#This Row],[Välilataus]]="X",Taulukko3[[#This Row],[Saapumisaika]],"")</f>
        <v/>
      </c>
      <c r="V145" s="6" t="str">
        <f>IF(Taulukko3[[#This Row],[Välilataus]]="X",M146,"")</f>
        <v/>
      </c>
      <c r="W145" s="6"/>
    </row>
    <row r="146" spans="1:23" hidden="1" x14ac:dyDescent="0.2">
      <c r="A146" t="s">
        <v>20</v>
      </c>
      <c r="B146" t="s">
        <v>189</v>
      </c>
      <c r="C146" t="s">
        <v>18</v>
      </c>
      <c r="G146" t="s">
        <v>45</v>
      </c>
      <c r="H146">
        <v>17.852</v>
      </c>
      <c r="I146" t="s">
        <v>52</v>
      </c>
      <c r="J146">
        <v>2</v>
      </c>
      <c r="K146" t="s">
        <v>190</v>
      </c>
      <c r="L146" t="s">
        <v>53</v>
      </c>
      <c r="M146" s="1">
        <v>0.59722222222222221</v>
      </c>
      <c r="N146" t="s">
        <v>51</v>
      </c>
      <c r="O146" s="1">
        <v>0.62847222222222221</v>
      </c>
      <c r="Q146">
        <v>7122</v>
      </c>
      <c r="R146">
        <v>12</v>
      </c>
      <c r="S146" t="str">
        <f>IF(Taulukko3[[#This Row],[Saapumispaikka]]="Jyväskylän Liikenne varikko","X","")</f>
        <v/>
      </c>
      <c r="T146" s="6" t="str">
        <f>_xlfn.IFNA(IF(Taulukko3[[#This Row],[Välilataus]]="X",MAX(0,O147-Taulukko3[[#This Row],[Saapumisaika]]),""),"")</f>
        <v/>
      </c>
      <c r="U146" s="6" t="str">
        <f>IF(Taulukko3[[#This Row],[Välilataus]]="X",Taulukko3[[#This Row],[Saapumisaika]],"")</f>
        <v/>
      </c>
      <c r="V146" s="6" t="str">
        <f>IF(Taulukko3[[#This Row],[Välilataus]]="X",M147,"")</f>
        <v/>
      </c>
      <c r="W146" s="6"/>
    </row>
    <row r="147" spans="1:23" hidden="1" x14ac:dyDescent="0.2">
      <c r="A147" t="s">
        <v>20</v>
      </c>
      <c r="B147" t="s">
        <v>189</v>
      </c>
      <c r="C147" t="s">
        <v>18</v>
      </c>
      <c r="G147" t="s">
        <v>45</v>
      </c>
      <c r="H147">
        <v>19.007000000000001</v>
      </c>
      <c r="I147" t="s">
        <v>52</v>
      </c>
      <c r="J147">
        <v>1</v>
      </c>
      <c r="K147" t="s">
        <v>190</v>
      </c>
      <c r="L147" t="s">
        <v>51</v>
      </c>
      <c r="M147" s="1">
        <v>0.63541666666666663</v>
      </c>
      <c r="N147" t="s">
        <v>53</v>
      </c>
      <c r="O147" s="1">
        <v>0.67083333333333328</v>
      </c>
      <c r="Q147">
        <v>7122</v>
      </c>
      <c r="R147">
        <v>12</v>
      </c>
      <c r="S147" t="str">
        <f>IF(Taulukko3[[#This Row],[Saapumispaikka]]="Jyväskylän Liikenne varikko","X","")</f>
        <v/>
      </c>
      <c r="T147" s="6" t="str">
        <f>_xlfn.IFNA(IF(Taulukko3[[#This Row],[Välilataus]]="X",MAX(0,O148-Taulukko3[[#This Row],[Saapumisaika]]),""),"")</f>
        <v/>
      </c>
      <c r="U147" s="6" t="str">
        <f>IF(Taulukko3[[#This Row],[Välilataus]]="X",Taulukko3[[#This Row],[Saapumisaika]],"")</f>
        <v/>
      </c>
      <c r="V147" s="6" t="str">
        <f>IF(Taulukko3[[#This Row],[Välilataus]]="X",M148,"")</f>
        <v/>
      </c>
      <c r="W147" s="6"/>
    </row>
    <row r="148" spans="1:23" hidden="1" x14ac:dyDescent="0.2">
      <c r="A148" t="s">
        <v>20</v>
      </c>
      <c r="B148" t="s">
        <v>189</v>
      </c>
      <c r="C148" t="s">
        <v>18</v>
      </c>
      <c r="G148" t="s">
        <v>45</v>
      </c>
      <c r="H148">
        <v>17.852</v>
      </c>
      <c r="I148" t="s">
        <v>52</v>
      </c>
      <c r="J148">
        <v>2</v>
      </c>
      <c r="K148" t="s">
        <v>190</v>
      </c>
      <c r="L148" t="s">
        <v>53</v>
      </c>
      <c r="M148" s="1">
        <v>0.68055555555555558</v>
      </c>
      <c r="N148" t="s">
        <v>51</v>
      </c>
      <c r="O148" s="1">
        <v>0.71180555555555558</v>
      </c>
      <c r="Q148">
        <v>7122</v>
      </c>
      <c r="R148">
        <v>12</v>
      </c>
      <c r="S148" t="str">
        <f>IF(Taulukko3[[#This Row],[Saapumispaikka]]="Jyväskylän Liikenne varikko","X","")</f>
        <v/>
      </c>
      <c r="T148" s="6" t="str">
        <f>_xlfn.IFNA(IF(Taulukko3[[#This Row],[Välilataus]]="X",MAX(0,O149-Taulukko3[[#This Row],[Saapumisaika]]),""),"")</f>
        <v/>
      </c>
      <c r="U148" s="6" t="str">
        <f>IF(Taulukko3[[#This Row],[Välilataus]]="X",Taulukko3[[#This Row],[Saapumisaika]],"")</f>
        <v/>
      </c>
      <c r="V148" s="6" t="str">
        <f>IF(Taulukko3[[#This Row],[Välilataus]]="X",M149,"")</f>
        <v/>
      </c>
      <c r="W148" s="6"/>
    </row>
    <row r="149" spans="1:23" hidden="1" x14ac:dyDescent="0.2">
      <c r="A149" t="s">
        <v>20</v>
      </c>
      <c r="B149" t="s">
        <v>189</v>
      </c>
      <c r="C149" t="s">
        <v>18</v>
      </c>
      <c r="H149">
        <v>2.7</v>
      </c>
      <c r="K149" t="s">
        <v>190</v>
      </c>
      <c r="L149" t="s">
        <v>51</v>
      </c>
      <c r="M149" s="1">
        <v>0.71180555555555558</v>
      </c>
      <c r="N149" t="s">
        <v>23</v>
      </c>
      <c r="O149" s="1">
        <v>0.71527777777777779</v>
      </c>
      <c r="Q149">
        <v>7122</v>
      </c>
      <c r="S149" t="str">
        <f>IF(Taulukko3[[#This Row],[Saapumispaikka]]="Jyväskylän Liikenne varikko","X","")</f>
        <v>X</v>
      </c>
      <c r="T149" s="6">
        <f>_xlfn.IFNA(IF(Taulukko3[[#This Row],[Välilataus]]="X",MAX(0,O150-Taulukko3[[#This Row],[Saapumisaika]]),""),"")</f>
        <v>0</v>
      </c>
      <c r="U149" s="6">
        <f>IF(Taulukko3[[#This Row],[Välilataus]]="X",Taulukko3[[#This Row],[Saapumisaika]],"")</f>
        <v>0.71527777777777779</v>
      </c>
      <c r="V149" s="6">
        <f>IF(Taulukko3[[#This Row],[Välilataus]]="X",M150,"")</f>
        <v>0.53472222222222221</v>
      </c>
      <c r="W149" s="6"/>
    </row>
    <row r="150" spans="1:23" hidden="1" x14ac:dyDescent="0.2">
      <c r="A150" t="s">
        <v>20</v>
      </c>
      <c r="B150" t="s">
        <v>187</v>
      </c>
      <c r="C150" t="s">
        <v>18</v>
      </c>
      <c r="H150">
        <v>7.6</v>
      </c>
      <c r="K150" t="s">
        <v>43</v>
      </c>
      <c r="L150" t="s">
        <v>23</v>
      </c>
      <c r="M150" s="1">
        <v>0.53472222222222221</v>
      </c>
      <c r="N150" t="s">
        <v>120</v>
      </c>
      <c r="O150" s="1">
        <v>0.54513888888888884</v>
      </c>
      <c r="Q150">
        <v>7209</v>
      </c>
      <c r="S150" t="str">
        <f>IF(Taulukko3[[#This Row],[Saapumispaikka]]="Jyväskylän Liikenne varikko","X","")</f>
        <v/>
      </c>
      <c r="T150" s="6" t="str">
        <f>_xlfn.IFNA(IF(Taulukko3[[#This Row],[Välilataus]]="X",MAX(0,O151-Taulukko3[[#This Row],[Saapumisaika]]),""),"")</f>
        <v/>
      </c>
      <c r="U150" s="6" t="str">
        <f>IF(Taulukko3[[#This Row],[Välilataus]]="X",Taulukko3[[#This Row],[Saapumisaika]],"")</f>
        <v/>
      </c>
      <c r="V150" s="6" t="str">
        <f>IF(Taulukko3[[#This Row],[Välilataus]]="X",M151,"")</f>
        <v/>
      </c>
      <c r="W150" s="6"/>
    </row>
    <row r="151" spans="1:23" hidden="1" x14ac:dyDescent="0.2">
      <c r="A151" t="s">
        <v>20</v>
      </c>
      <c r="B151" t="s">
        <v>187</v>
      </c>
      <c r="C151" t="s">
        <v>18</v>
      </c>
      <c r="G151" t="s">
        <v>129</v>
      </c>
      <c r="H151">
        <v>26.39</v>
      </c>
      <c r="I151">
        <v>16</v>
      </c>
      <c r="J151">
        <v>2</v>
      </c>
      <c r="K151" t="s">
        <v>43</v>
      </c>
      <c r="L151" t="s">
        <v>120</v>
      </c>
      <c r="M151" s="1">
        <v>0.54513888888888884</v>
      </c>
      <c r="N151" t="s">
        <v>131</v>
      </c>
      <c r="O151" s="1">
        <v>0.58125000000000004</v>
      </c>
      <c r="Q151">
        <v>7209</v>
      </c>
      <c r="R151">
        <v>12</v>
      </c>
      <c r="S151" t="str">
        <f>IF(Taulukko3[[#This Row],[Saapumispaikka]]="Jyväskylän Liikenne varikko","X","")</f>
        <v/>
      </c>
      <c r="T151" s="6" t="str">
        <f>_xlfn.IFNA(IF(Taulukko3[[#This Row],[Välilataus]]="X",MAX(0,O152-Taulukko3[[#This Row],[Saapumisaika]]),""),"")</f>
        <v/>
      </c>
      <c r="U151" s="6" t="str">
        <f>IF(Taulukko3[[#This Row],[Välilataus]]="X",Taulukko3[[#This Row],[Saapumisaika]],"")</f>
        <v/>
      </c>
      <c r="V151" s="6" t="str">
        <f>IF(Taulukko3[[#This Row],[Välilataus]]="X",M152,"")</f>
        <v/>
      </c>
      <c r="W151" s="6"/>
    </row>
    <row r="152" spans="1:23" hidden="1" x14ac:dyDescent="0.2">
      <c r="A152" t="s">
        <v>20</v>
      </c>
      <c r="B152" t="s">
        <v>187</v>
      </c>
      <c r="C152" t="s">
        <v>18</v>
      </c>
      <c r="G152" t="s">
        <v>129</v>
      </c>
      <c r="H152">
        <v>26.221</v>
      </c>
      <c r="I152">
        <v>16</v>
      </c>
      <c r="J152">
        <v>1</v>
      </c>
      <c r="K152" t="s">
        <v>43</v>
      </c>
      <c r="L152" t="s">
        <v>131</v>
      </c>
      <c r="M152" s="1">
        <v>0.58333333333333337</v>
      </c>
      <c r="N152" t="s">
        <v>120</v>
      </c>
      <c r="O152" s="1">
        <v>0.62083333333333335</v>
      </c>
      <c r="Q152">
        <v>7209</v>
      </c>
      <c r="R152">
        <v>12</v>
      </c>
      <c r="S152" t="str">
        <f>IF(Taulukko3[[#This Row],[Saapumispaikka]]="Jyväskylän Liikenne varikko","X","")</f>
        <v/>
      </c>
      <c r="T152" s="6" t="str">
        <f>_xlfn.IFNA(IF(Taulukko3[[#This Row],[Välilataus]]="X",MAX(0,O153-Taulukko3[[#This Row],[Saapumisaika]]),""),"")</f>
        <v/>
      </c>
      <c r="U152" s="6" t="str">
        <f>IF(Taulukko3[[#This Row],[Välilataus]]="X",Taulukko3[[#This Row],[Saapumisaika]],"")</f>
        <v/>
      </c>
      <c r="V152" s="6" t="str">
        <f>IF(Taulukko3[[#This Row],[Välilataus]]="X",M153,"")</f>
        <v/>
      </c>
      <c r="W152" s="6"/>
    </row>
    <row r="153" spans="1:23" hidden="1" x14ac:dyDescent="0.2">
      <c r="A153" t="s">
        <v>20</v>
      </c>
      <c r="B153" t="s">
        <v>187</v>
      </c>
      <c r="C153" t="s">
        <v>18</v>
      </c>
      <c r="G153" t="s">
        <v>129</v>
      </c>
      <c r="H153">
        <v>26.39</v>
      </c>
      <c r="I153">
        <v>16</v>
      </c>
      <c r="J153">
        <v>2</v>
      </c>
      <c r="K153" t="s">
        <v>43</v>
      </c>
      <c r="L153" t="s">
        <v>120</v>
      </c>
      <c r="M153" s="1">
        <v>0.62847222222222221</v>
      </c>
      <c r="N153" t="s">
        <v>131</v>
      </c>
      <c r="O153" s="1">
        <v>0.6645833333333333</v>
      </c>
      <c r="Q153">
        <v>7209</v>
      </c>
      <c r="R153">
        <v>12</v>
      </c>
      <c r="S153" t="str">
        <f>IF(Taulukko3[[#This Row],[Saapumispaikka]]="Jyväskylän Liikenne varikko","X","")</f>
        <v/>
      </c>
      <c r="T153" s="6" t="str">
        <f>_xlfn.IFNA(IF(Taulukko3[[#This Row],[Välilataus]]="X",MAX(0,O154-Taulukko3[[#This Row],[Saapumisaika]]),""),"")</f>
        <v/>
      </c>
      <c r="U153" s="6" t="str">
        <f>IF(Taulukko3[[#This Row],[Välilataus]]="X",Taulukko3[[#This Row],[Saapumisaika]],"")</f>
        <v/>
      </c>
      <c r="V153" s="6" t="str">
        <f>IF(Taulukko3[[#This Row],[Välilataus]]="X",M154,"")</f>
        <v/>
      </c>
      <c r="W153" s="6"/>
    </row>
    <row r="154" spans="1:23" hidden="1" x14ac:dyDescent="0.2">
      <c r="A154" t="s">
        <v>20</v>
      </c>
      <c r="B154" t="s">
        <v>187</v>
      </c>
      <c r="C154" t="s">
        <v>18</v>
      </c>
      <c r="G154" t="s">
        <v>129</v>
      </c>
      <c r="H154">
        <v>26.221</v>
      </c>
      <c r="I154">
        <v>16</v>
      </c>
      <c r="J154">
        <v>1</v>
      </c>
      <c r="K154" t="s">
        <v>43</v>
      </c>
      <c r="L154" t="s">
        <v>131</v>
      </c>
      <c r="M154" s="1">
        <v>0.67013888888888884</v>
      </c>
      <c r="N154" t="s">
        <v>120</v>
      </c>
      <c r="O154" s="1">
        <v>0.70763888888888893</v>
      </c>
      <c r="Q154">
        <v>7209</v>
      </c>
      <c r="R154">
        <v>12</v>
      </c>
      <c r="S154" t="str">
        <f>IF(Taulukko3[[#This Row],[Saapumispaikka]]="Jyväskylän Liikenne varikko","X","")</f>
        <v/>
      </c>
      <c r="T154" s="6" t="str">
        <f>_xlfn.IFNA(IF(Taulukko3[[#This Row],[Välilataus]]="X",MAX(0,O155-Taulukko3[[#This Row],[Saapumisaika]]),""),"")</f>
        <v/>
      </c>
      <c r="U154" s="6" t="str">
        <f>IF(Taulukko3[[#This Row],[Välilataus]]="X",Taulukko3[[#This Row],[Saapumisaika]],"")</f>
        <v/>
      </c>
      <c r="V154" s="6" t="str">
        <f>IF(Taulukko3[[#This Row],[Välilataus]]="X",M155,"")</f>
        <v/>
      </c>
      <c r="W154" s="6"/>
    </row>
    <row r="155" spans="1:23" hidden="1" x14ac:dyDescent="0.2">
      <c r="A155" t="s">
        <v>20</v>
      </c>
      <c r="B155" t="s">
        <v>187</v>
      </c>
      <c r="C155" t="s">
        <v>18</v>
      </c>
      <c r="G155" t="s">
        <v>129</v>
      </c>
      <c r="H155">
        <v>26.39</v>
      </c>
      <c r="I155">
        <v>16</v>
      </c>
      <c r="J155">
        <v>2</v>
      </c>
      <c r="K155" t="s">
        <v>43</v>
      </c>
      <c r="L155" t="s">
        <v>120</v>
      </c>
      <c r="M155" s="1">
        <v>0.71180555555555558</v>
      </c>
      <c r="N155" t="s">
        <v>131</v>
      </c>
      <c r="O155" s="1">
        <v>0.74791666666666667</v>
      </c>
      <c r="Q155" t="s">
        <v>188</v>
      </c>
      <c r="R155">
        <v>12</v>
      </c>
      <c r="S155" t="str">
        <f>IF(Taulukko3[[#This Row],[Saapumispaikka]]="Jyväskylän Liikenne varikko","X","")</f>
        <v/>
      </c>
      <c r="T155" s="6" t="str">
        <f>_xlfn.IFNA(IF(Taulukko3[[#This Row],[Välilataus]]="X",MAX(0,O156-Taulukko3[[#This Row],[Saapumisaika]]),""),"")</f>
        <v/>
      </c>
      <c r="U155" s="6" t="str">
        <f>IF(Taulukko3[[#This Row],[Välilataus]]="X",Taulukko3[[#This Row],[Saapumisaika]],"")</f>
        <v/>
      </c>
      <c r="V155" s="6" t="str">
        <f>IF(Taulukko3[[#This Row],[Välilataus]]="X",M156,"")</f>
        <v/>
      </c>
      <c r="W155" s="6"/>
    </row>
    <row r="156" spans="1:23" hidden="1" x14ac:dyDescent="0.2">
      <c r="A156" t="s">
        <v>20</v>
      </c>
      <c r="B156" t="s">
        <v>187</v>
      </c>
      <c r="C156" t="s">
        <v>18</v>
      </c>
      <c r="G156" t="s">
        <v>129</v>
      </c>
      <c r="H156">
        <v>26.221</v>
      </c>
      <c r="I156">
        <v>16</v>
      </c>
      <c r="J156">
        <v>1</v>
      </c>
      <c r="K156" t="s">
        <v>43</v>
      </c>
      <c r="L156" t="s">
        <v>131</v>
      </c>
      <c r="M156" s="1">
        <v>0.75</v>
      </c>
      <c r="N156" t="s">
        <v>120</v>
      </c>
      <c r="O156" s="1">
        <v>0.78749999999999998</v>
      </c>
      <c r="Q156">
        <v>7227</v>
      </c>
      <c r="R156">
        <v>12</v>
      </c>
      <c r="S156" t="str">
        <f>IF(Taulukko3[[#This Row],[Saapumispaikka]]="Jyväskylän Liikenne varikko","X","")</f>
        <v/>
      </c>
      <c r="T156" s="6" t="str">
        <f>_xlfn.IFNA(IF(Taulukko3[[#This Row],[Välilataus]]="X",MAX(0,O157-Taulukko3[[#This Row],[Saapumisaika]]),""),"")</f>
        <v/>
      </c>
      <c r="U156" s="6" t="str">
        <f>IF(Taulukko3[[#This Row],[Välilataus]]="X",Taulukko3[[#This Row],[Saapumisaika]],"")</f>
        <v/>
      </c>
      <c r="V156" s="6" t="str">
        <f>IF(Taulukko3[[#This Row],[Välilataus]]="X",M157,"")</f>
        <v/>
      </c>
      <c r="W156" s="6"/>
    </row>
    <row r="157" spans="1:23" hidden="1" x14ac:dyDescent="0.2">
      <c r="A157" t="s">
        <v>20</v>
      </c>
      <c r="B157" t="s">
        <v>187</v>
      </c>
      <c r="C157" t="s">
        <v>18</v>
      </c>
      <c r="G157" t="s">
        <v>129</v>
      </c>
      <c r="H157">
        <v>26.39</v>
      </c>
      <c r="I157">
        <v>16</v>
      </c>
      <c r="J157">
        <v>2</v>
      </c>
      <c r="K157" t="s">
        <v>43</v>
      </c>
      <c r="L157" t="s">
        <v>120</v>
      </c>
      <c r="M157" s="1">
        <v>0.79513888888888884</v>
      </c>
      <c r="N157" t="s">
        <v>131</v>
      </c>
      <c r="O157" s="1">
        <v>0.83125000000000004</v>
      </c>
      <c r="Q157">
        <v>7227</v>
      </c>
      <c r="R157">
        <v>12</v>
      </c>
      <c r="S157" t="str">
        <f>IF(Taulukko3[[#This Row],[Saapumispaikka]]="Jyväskylän Liikenne varikko","X","")</f>
        <v/>
      </c>
      <c r="T157" s="6" t="str">
        <f>_xlfn.IFNA(IF(Taulukko3[[#This Row],[Välilataus]]="X",MAX(0,O158-Taulukko3[[#This Row],[Saapumisaika]]),""),"")</f>
        <v/>
      </c>
      <c r="U157" s="6" t="str">
        <f>IF(Taulukko3[[#This Row],[Välilataus]]="X",Taulukko3[[#This Row],[Saapumisaika]],"")</f>
        <v/>
      </c>
      <c r="V157" s="6" t="str">
        <f>IF(Taulukko3[[#This Row],[Välilataus]]="X",M158,"")</f>
        <v/>
      </c>
      <c r="W157" s="6"/>
    </row>
    <row r="158" spans="1:23" hidden="1" x14ac:dyDescent="0.2">
      <c r="A158" t="s">
        <v>20</v>
      </c>
      <c r="B158" t="s">
        <v>187</v>
      </c>
      <c r="C158" t="s">
        <v>18</v>
      </c>
      <c r="G158" t="s">
        <v>129</v>
      </c>
      <c r="H158">
        <v>25.457000000000001</v>
      </c>
      <c r="I158">
        <v>16</v>
      </c>
      <c r="J158">
        <v>1</v>
      </c>
      <c r="K158" t="s">
        <v>43</v>
      </c>
      <c r="L158" t="s">
        <v>131</v>
      </c>
      <c r="M158" s="1">
        <v>0.83333333333333337</v>
      </c>
      <c r="N158" t="s">
        <v>120</v>
      </c>
      <c r="O158" s="1">
        <v>0.86944444444444446</v>
      </c>
      <c r="Q158">
        <v>7227</v>
      </c>
      <c r="R158">
        <v>12</v>
      </c>
      <c r="S158" t="str">
        <f>IF(Taulukko3[[#This Row],[Saapumispaikka]]="Jyväskylän Liikenne varikko","X","")</f>
        <v/>
      </c>
      <c r="T158" s="6" t="str">
        <f>_xlfn.IFNA(IF(Taulukko3[[#This Row],[Välilataus]]="X",MAX(0,O159-Taulukko3[[#This Row],[Saapumisaika]]),""),"")</f>
        <v/>
      </c>
      <c r="U158" s="6" t="str">
        <f>IF(Taulukko3[[#This Row],[Välilataus]]="X",Taulukko3[[#This Row],[Saapumisaika]],"")</f>
        <v/>
      </c>
      <c r="V158" s="6" t="str">
        <f>IF(Taulukko3[[#This Row],[Välilataus]]="X",M159,"")</f>
        <v/>
      </c>
      <c r="W158" s="6"/>
    </row>
    <row r="159" spans="1:23" hidden="1" x14ac:dyDescent="0.2">
      <c r="A159" t="s">
        <v>20</v>
      </c>
      <c r="B159" t="s">
        <v>187</v>
      </c>
      <c r="C159" t="s">
        <v>18</v>
      </c>
      <c r="H159">
        <v>7.6</v>
      </c>
      <c r="K159" t="s">
        <v>43</v>
      </c>
      <c r="L159" t="s">
        <v>120</v>
      </c>
      <c r="M159" s="1">
        <v>0.86944444444444446</v>
      </c>
      <c r="N159" t="s">
        <v>23</v>
      </c>
      <c r="O159" s="1">
        <v>0.87986111111111109</v>
      </c>
      <c r="Q159">
        <v>7227</v>
      </c>
      <c r="S159" t="str">
        <f>IF(Taulukko3[[#This Row],[Saapumispaikka]]="Jyväskylän Liikenne varikko","X","")</f>
        <v>X</v>
      </c>
      <c r="T159" s="6">
        <f>_xlfn.IFNA(IF(Taulukko3[[#This Row],[Välilataus]]="X",MAX(0,O160-Taulukko3[[#This Row],[Saapumisaika]]),""),"")</f>
        <v>0</v>
      </c>
      <c r="U159" s="6">
        <f>IF(Taulukko3[[#This Row],[Välilataus]]="X",Taulukko3[[#This Row],[Saapumisaika]],"")</f>
        <v>0.87986111111111109</v>
      </c>
      <c r="V159" s="6">
        <f>IF(Taulukko3[[#This Row],[Välilataus]]="X",M160,"")</f>
        <v>0.52083333333333337</v>
      </c>
      <c r="W159" s="6"/>
    </row>
    <row r="160" spans="1:23" hidden="1" x14ac:dyDescent="0.2">
      <c r="A160" t="s">
        <v>20</v>
      </c>
      <c r="B160" t="s">
        <v>184</v>
      </c>
      <c r="C160" t="s">
        <v>18</v>
      </c>
      <c r="H160">
        <v>2.4</v>
      </c>
      <c r="K160" t="s">
        <v>43</v>
      </c>
      <c r="L160" t="s">
        <v>23</v>
      </c>
      <c r="M160" s="1">
        <v>0.52083333333333337</v>
      </c>
      <c r="N160" t="s">
        <v>83</v>
      </c>
      <c r="O160" s="1">
        <v>0.52430555555555558</v>
      </c>
      <c r="Q160">
        <v>7207</v>
      </c>
      <c r="S160" t="str">
        <f>IF(Taulukko3[[#This Row],[Saapumispaikka]]="Jyväskylän Liikenne varikko","X","")</f>
        <v/>
      </c>
      <c r="T160" s="6" t="str">
        <f>_xlfn.IFNA(IF(Taulukko3[[#This Row],[Välilataus]]="X",MAX(0,O161-Taulukko3[[#This Row],[Saapumisaika]]),""),"")</f>
        <v/>
      </c>
      <c r="U160" s="6" t="str">
        <f>IF(Taulukko3[[#This Row],[Välilataus]]="X",Taulukko3[[#This Row],[Saapumisaika]],"")</f>
        <v/>
      </c>
      <c r="V160" s="6" t="str">
        <f>IF(Taulukko3[[#This Row],[Välilataus]]="X",M161,"")</f>
        <v/>
      </c>
      <c r="W160" s="6"/>
    </row>
    <row r="161" spans="1:23" hidden="1" x14ac:dyDescent="0.2">
      <c r="A161" t="s">
        <v>20</v>
      </c>
      <c r="B161" t="s">
        <v>184</v>
      </c>
      <c r="C161" t="s">
        <v>18</v>
      </c>
      <c r="G161" t="s">
        <v>119</v>
      </c>
      <c r="H161">
        <v>15.025</v>
      </c>
      <c r="I161">
        <v>12</v>
      </c>
      <c r="J161">
        <v>2</v>
      </c>
      <c r="K161" t="s">
        <v>43</v>
      </c>
      <c r="L161" t="s">
        <v>83</v>
      </c>
      <c r="M161" s="1">
        <v>0.52430555555555558</v>
      </c>
      <c r="N161" t="s">
        <v>141</v>
      </c>
      <c r="O161" s="1">
        <v>0.55000000000000004</v>
      </c>
      <c r="Q161">
        <v>7207</v>
      </c>
      <c r="R161">
        <v>12</v>
      </c>
      <c r="S161" t="str">
        <f>IF(Taulukko3[[#This Row],[Saapumispaikka]]="Jyväskylän Liikenne varikko","X","")</f>
        <v/>
      </c>
      <c r="T161" s="6" t="str">
        <f>_xlfn.IFNA(IF(Taulukko3[[#This Row],[Välilataus]]="X",MAX(0,O162-Taulukko3[[#This Row],[Saapumisaika]]),""),"")</f>
        <v/>
      </c>
      <c r="U161" s="6" t="str">
        <f>IF(Taulukko3[[#This Row],[Välilataus]]="X",Taulukko3[[#This Row],[Saapumisaika]],"")</f>
        <v/>
      </c>
      <c r="V161" s="6" t="str">
        <f>IF(Taulukko3[[#This Row],[Välilataus]]="X",M162,"")</f>
        <v/>
      </c>
      <c r="W161" s="6"/>
    </row>
    <row r="162" spans="1:23" hidden="1" x14ac:dyDescent="0.2">
      <c r="A162" t="s">
        <v>20</v>
      </c>
      <c r="B162" t="s">
        <v>184</v>
      </c>
      <c r="C162" t="s">
        <v>18</v>
      </c>
      <c r="G162" t="s">
        <v>119</v>
      </c>
      <c r="H162">
        <v>15.15</v>
      </c>
      <c r="I162">
        <v>12</v>
      </c>
      <c r="J162">
        <v>1</v>
      </c>
      <c r="K162" t="s">
        <v>43</v>
      </c>
      <c r="L162" t="s">
        <v>141</v>
      </c>
      <c r="M162" s="1">
        <v>0.55555555555555558</v>
      </c>
      <c r="N162" t="s">
        <v>83</v>
      </c>
      <c r="O162" s="1">
        <v>0.58333333333333337</v>
      </c>
      <c r="Q162">
        <v>7207</v>
      </c>
      <c r="R162">
        <v>12</v>
      </c>
      <c r="S162" t="str">
        <f>IF(Taulukko3[[#This Row],[Saapumispaikka]]="Jyväskylän Liikenne varikko","X","")</f>
        <v/>
      </c>
      <c r="T162" s="6" t="str">
        <f>_xlfn.IFNA(IF(Taulukko3[[#This Row],[Välilataus]]="X",MAX(0,O163-Taulukko3[[#This Row],[Saapumisaika]]),""),"")</f>
        <v/>
      </c>
      <c r="U162" s="6" t="str">
        <f>IF(Taulukko3[[#This Row],[Välilataus]]="X",Taulukko3[[#This Row],[Saapumisaika]],"")</f>
        <v/>
      </c>
      <c r="V162" s="6" t="str">
        <f>IF(Taulukko3[[#This Row],[Välilataus]]="X",M163,"")</f>
        <v/>
      </c>
      <c r="W162" s="6"/>
    </row>
    <row r="163" spans="1:23" hidden="1" x14ac:dyDescent="0.2">
      <c r="A163" t="s">
        <v>20</v>
      </c>
      <c r="B163" t="s">
        <v>184</v>
      </c>
      <c r="C163" t="s">
        <v>18</v>
      </c>
      <c r="G163" t="s">
        <v>119</v>
      </c>
      <c r="H163">
        <v>15.025</v>
      </c>
      <c r="I163">
        <v>12</v>
      </c>
      <c r="J163">
        <v>2</v>
      </c>
      <c r="K163" t="s">
        <v>43</v>
      </c>
      <c r="L163" t="s">
        <v>83</v>
      </c>
      <c r="M163" s="1">
        <v>0.58680555555555558</v>
      </c>
      <c r="N163" t="s">
        <v>141</v>
      </c>
      <c r="O163" s="1">
        <v>0.61250000000000004</v>
      </c>
      <c r="Q163">
        <v>7207</v>
      </c>
      <c r="R163">
        <v>12</v>
      </c>
      <c r="S163" t="str">
        <f>IF(Taulukko3[[#This Row],[Saapumispaikka]]="Jyväskylän Liikenne varikko","X","")</f>
        <v/>
      </c>
      <c r="T163" s="6" t="str">
        <f>_xlfn.IFNA(IF(Taulukko3[[#This Row],[Välilataus]]="X",MAX(0,O164-Taulukko3[[#This Row],[Saapumisaika]]),""),"")</f>
        <v/>
      </c>
      <c r="U163" s="6" t="str">
        <f>IF(Taulukko3[[#This Row],[Välilataus]]="X",Taulukko3[[#This Row],[Saapumisaika]],"")</f>
        <v/>
      </c>
      <c r="V163" s="6" t="str">
        <f>IF(Taulukko3[[#This Row],[Välilataus]]="X",M164,"")</f>
        <v/>
      </c>
      <c r="W163" s="6"/>
    </row>
    <row r="164" spans="1:23" hidden="1" x14ac:dyDescent="0.2">
      <c r="A164" t="s">
        <v>20</v>
      </c>
      <c r="B164" t="s">
        <v>184</v>
      </c>
      <c r="C164" t="s">
        <v>18</v>
      </c>
      <c r="G164" t="s">
        <v>119</v>
      </c>
      <c r="H164">
        <v>15.15</v>
      </c>
      <c r="I164">
        <v>12</v>
      </c>
      <c r="J164">
        <v>1</v>
      </c>
      <c r="K164" t="s">
        <v>43</v>
      </c>
      <c r="L164" t="s">
        <v>141</v>
      </c>
      <c r="M164" s="1">
        <v>0.61805555555555558</v>
      </c>
      <c r="N164" t="s">
        <v>83</v>
      </c>
      <c r="O164" s="1">
        <v>0.64583333333333337</v>
      </c>
      <c r="Q164">
        <v>7207</v>
      </c>
      <c r="R164">
        <v>12</v>
      </c>
      <c r="S164" t="str">
        <f>IF(Taulukko3[[#This Row],[Saapumispaikka]]="Jyväskylän Liikenne varikko","X","")</f>
        <v/>
      </c>
      <c r="T164" s="6" t="str">
        <f>_xlfn.IFNA(IF(Taulukko3[[#This Row],[Välilataus]]="X",MAX(0,O165-Taulukko3[[#This Row],[Saapumisaika]]),""),"")</f>
        <v/>
      </c>
      <c r="U164" s="6" t="str">
        <f>IF(Taulukko3[[#This Row],[Välilataus]]="X",Taulukko3[[#This Row],[Saapumisaika]],"")</f>
        <v/>
      </c>
      <c r="V164" s="6" t="str">
        <f>IF(Taulukko3[[#This Row],[Välilataus]]="X",M165,"")</f>
        <v/>
      </c>
      <c r="W164" s="6"/>
    </row>
    <row r="165" spans="1:23" hidden="1" x14ac:dyDescent="0.2">
      <c r="A165" t="s">
        <v>20</v>
      </c>
      <c r="B165" t="s">
        <v>184</v>
      </c>
      <c r="C165" t="s">
        <v>18</v>
      </c>
      <c r="G165" t="s">
        <v>119</v>
      </c>
      <c r="H165">
        <v>15.025</v>
      </c>
      <c r="I165">
        <v>12</v>
      </c>
      <c r="J165">
        <v>2</v>
      </c>
      <c r="K165" t="s">
        <v>43</v>
      </c>
      <c r="L165" t="s">
        <v>83</v>
      </c>
      <c r="M165" s="1">
        <v>0.64930555555555558</v>
      </c>
      <c r="N165" t="s">
        <v>141</v>
      </c>
      <c r="O165" s="1">
        <v>0.67500000000000004</v>
      </c>
      <c r="Q165">
        <v>7207</v>
      </c>
      <c r="R165">
        <v>12</v>
      </c>
      <c r="S165" t="str">
        <f>IF(Taulukko3[[#This Row],[Saapumispaikka]]="Jyväskylän Liikenne varikko","X","")</f>
        <v/>
      </c>
      <c r="T165" s="6" t="str">
        <f>_xlfn.IFNA(IF(Taulukko3[[#This Row],[Välilataus]]="X",MAX(0,O166-Taulukko3[[#This Row],[Saapumisaika]]),""),"")</f>
        <v/>
      </c>
      <c r="U165" s="6" t="str">
        <f>IF(Taulukko3[[#This Row],[Välilataus]]="X",Taulukko3[[#This Row],[Saapumisaika]],"")</f>
        <v/>
      </c>
      <c r="V165" s="6" t="str">
        <f>IF(Taulukko3[[#This Row],[Välilataus]]="X",M166,"")</f>
        <v/>
      </c>
      <c r="W165" s="6"/>
    </row>
    <row r="166" spans="1:23" hidden="1" x14ac:dyDescent="0.2">
      <c r="A166" t="s">
        <v>20</v>
      </c>
      <c r="B166" t="s">
        <v>184</v>
      </c>
      <c r="C166" t="s">
        <v>18</v>
      </c>
      <c r="G166" t="s">
        <v>119</v>
      </c>
      <c r="H166">
        <v>15.15</v>
      </c>
      <c r="I166">
        <v>12</v>
      </c>
      <c r="J166">
        <v>1</v>
      </c>
      <c r="K166" t="s">
        <v>43</v>
      </c>
      <c r="L166" t="s">
        <v>141</v>
      </c>
      <c r="M166" s="1">
        <v>0.68055555555555558</v>
      </c>
      <c r="N166" t="s">
        <v>83</v>
      </c>
      <c r="O166" s="1">
        <v>0.70833333333333337</v>
      </c>
      <c r="Q166">
        <v>7207</v>
      </c>
      <c r="R166">
        <v>12</v>
      </c>
      <c r="S166" t="str">
        <f>IF(Taulukko3[[#This Row],[Saapumispaikka]]="Jyväskylän Liikenne varikko","X","")</f>
        <v/>
      </c>
      <c r="T166" s="6" t="str">
        <f>_xlfn.IFNA(IF(Taulukko3[[#This Row],[Välilataus]]="X",MAX(0,O167-Taulukko3[[#This Row],[Saapumisaika]]),""),"")</f>
        <v/>
      </c>
      <c r="U166" s="6" t="str">
        <f>IF(Taulukko3[[#This Row],[Välilataus]]="X",Taulukko3[[#This Row],[Saapumisaika]],"")</f>
        <v/>
      </c>
      <c r="V166" s="6" t="str">
        <f>IF(Taulukko3[[#This Row],[Välilataus]]="X",M167,"")</f>
        <v/>
      </c>
      <c r="W166" s="6"/>
    </row>
    <row r="167" spans="1:23" hidden="1" x14ac:dyDescent="0.2">
      <c r="A167" t="s">
        <v>20</v>
      </c>
      <c r="B167" t="s">
        <v>184</v>
      </c>
      <c r="C167" t="s">
        <v>18</v>
      </c>
      <c r="G167" t="s">
        <v>119</v>
      </c>
      <c r="H167">
        <v>15.025</v>
      </c>
      <c r="I167">
        <v>12</v>
      </c>
      <c r="J167">
        <v>2</v>
      </c>
      <c r="K167" t="s">
        <v>43</v>
      </c>
      <c r="L167" t="s">
        <v>83</v>
      </c>
      <c r="M167" s="1">
        <v>0.71180555555555558</v>
      </c>
      <c r="N167" t="s">
        <v>141</v>
      </c>
      <c r="O167" s="1">
        <v>0.73750000000000004</v>
      </c>
      <c r="Q167" t="s">
        <v>185</v>
      </c>
      <c r="R167">
        <v>12</v>
      </c>
      <c r="S167" t="str">
        <f>IF(Taulukko3[[#This Row],[Saapumispaikka]]="Jyväskylän Liikenne varikko","X","")</f>
        <v/>
      </c>
      <c r="T167" s="6" t="str">
        <f>_xlfn.IFNA(IF(Taulukko3[[#This Row],[Välilataus]]="X",MAX(0,O168-Taulukko3[[#This Row],[Saapumisaika]]),""),"")</f>
        <v/>
      </c>
      <c r="U167" s="6" t="str">
        <f>IF(Taulukko3[[#This Row],[Välilataus]]="X",Taulukko3[[#This Row],[Saapumisaika]],"")</f>
        <v/>
      </c>
      <c r="V167" s="6" t="str">
        <f>IF(Taulukko3[[#This Row],[Välilataus]]="X",M168,"")</f>
        <v/>
      </c>
      <c r="W167" s="6"/>
    </row>
    <row r="168" spans="1:23" hidden="1" x14ac:dyDescent="0.2">
      <c r="A168" t="s">
        <v>20</v>
      </c>
      <c r="B168" t="s">
        <v>184</v>
      </c>
      <c r="C168" t="s">
        <v>18</v>
      </c>
      <c r="G168" t="s">
        <v>119</v>
      </c>
      <c r="H168">
        <v>15.15</v>
      </c>
      <c r="I168">
        <v>12</v>
      </c>
      <c r="J168">
        <v>1</v>
      </c>
      <c r="K168" t="s">
        <v>43</v>
      </c>
      <c r="L168" t="s">
        <v>141</v>
      </c>
      <c r="M168" s="1">
        <v>0.74305555555555558</v>
      </c>
      <c r="N168" t="s">
        <v>83</v>
      </c>
      <c r="O168" s="1">
        <v>0.77083333333333337</v>
      </c>
      <c r="Q168" t="s">
        <v>186</v>
      </c>
      <c r="R168">
        <v>12</v>
      </c>
      <c r="S168" t="str">
        <f>IF(Taulukko3[[#This Row],[Saapumispaikka]]="Jyväskylän Liikenne varikko","X","")</f>
        <v/>
      </c>
      <c r="T168" s="6" t="str">
        <f>_xlfn.IFNA(IF(Taulukko3[[#This Row],[Välilataus]]="X",MAX(0,O169-Taulukko3[[#This Row],[Saapumisaika]]),""),"")</f>
        <v/>
      </c>
      <c r="U168" s="6" t="str">
        <f>IF(Taulukko3[[#This Row],[Välilataus]]="X",Taulukko3[[#This Row],[Saapumisaika]],"")</f>
        <v/>
      </c>
      <c r="V168" s="6" t="str">
        <f>IF(Taulukko3[[#This Row],[Välilataus]]="X",M169,"")</f>
        <v/>
      </c>
      <c r="W168" s="6"/>
    </row>
    <row r="169" spans="1:23" hidden="1" x14ac:dyDescent="0.2">
      <c r="A169" t="s">
        <v>20</v>
      </c>
      <c r="B169" t="s">
        <v>184</v>
      </c>
      <c r="C169" t="s">
        <v>18</v>
      </c>
      <c r="G169" t="s">
        <v>119</v>
      </c>
      <c r="H169">
        <v>15.025</v>
      </c>
      <c r="I169">
        <v>12</v>
      </c>
      <c r="J169">
        <v>2</v>
      </c>
      <c r="K169" t="s">
        <v>43</v>
      </c>
      <c r="L169" t="s">
        <v>83</v>
      </c>
      <c r="M169" s="1">
        <v>0.77430555555555558</v>
      </c>
      <c r="N169" t="s">
        <v>141</v>
      </c>
      <c r="O169" s="1">
        <v>0.8</v>
      </c>
      <c r="Q169">
        <v>7209</v>
      </c>
      <c r="R169">
        <v>12</v>
      </c>
      <c r="S169" t="str">
        <f>IF(Taulukko3[[#This Row],[Saapumispaikka]]="Jyväskylän Liikenne varikko","X","")</f>
        <v/>
      </c>
      <c r="T169" s="6" t="str">
        <f>_xlfn.IFNA(IF(Taulukko3[[#This Row],[Välilataus]]="X",MAX(0,O170-Taulukko3[[#This Row],[Saapumisaika]]),""),"")</f>
        <v/>
      </c>
      <c r="U169" s="6" t="str">
        <f>IF(Taulukko3[[#This Row],[Välilataus]]="X",Taulukko3[[#This Row],[Saapumisaika]],"")</f>
        <v/>
      </c>
      <c r="V169" s="6" t="str">
        <f>IF(Taulukko3[[#This Row],[Välilataus]]="X",M170,"")</f>
        <v/>
      </c>
      <c r="W169" s="6"/>
    </row>
    <row r="170" spans="1:23" hidden="1" x14ac:dyDescent="0.2">
      <c r="A170" t="s">
        <v>20</v>
      </c>
      <c r="B170" t="s">
        <v>184</v>
      </c>
      <c r="C170" t="s">
        <v>18</v>
      </c>
      <c r="G170" t="s">
        <v>119</v>
      </c>
      <c r="H170">
        <v>15.15</v>
      </c>
      <c r="I170">
        <v>12</v>
      </c>
      <c r="J170">
        <v>1</v>
      </c>
      <c r="K170" t="s">
        <v>43</v>
      </c>
      <c r="L170" t="s">
        <v>141</v>
      </c>
      <c r="M170" s="1">
        <v>0.80555555555555558</v>
      </c>
      <c r="N170" t="s">
        <v>83</v>
      </c>
      <c r="O170" s="1">
        <v>0.83333333333333337</v>
      </c>
      <c r="Q170">
        <v>7209</v>
      </c>
      <c r="R170">
        <v>12</v>
      </c>
      <c r="S170" t="str">
        <f>IF(Taulukko3[[#This Row],[Saapumispaikka]]="Jyväskylän Liikenne varikko","X","")</f>
        <v/>
      </c>
      <c r="T170" s="6" t="str">
        <f>_xlfn.IFNA(IF(Taulukko3[[#This Row],[Välilataus]]="X",MAX(0,O171-Taulukko3[[#This Row],[Saapumisaika]]),""),"")</f>
        <v/>
      </c>
      <c r="U170" s="6" t="str">
        <f>IF(Taulukko3[[#This Row],[Välilataus]]="X",Taulukko3[[#This Row],[Saapumisaika]],"")</f>
        <v/>
      </c>
      <c r="V170" s="6" t="str">
        <f>IF(Taulukko3[[#This Row],[Välilataus]]="X",M171,"")</f>
        <v/>
      </c>
      <c r="W170" s="6"/>
    </row>
    <row r="171" spans="1:23" hidden="1" x14ac:dyDescent="0.2">
      <c r="A171" t="s">
        <v>20</v>
      </c>
      <c r="B171" t="s">
        <v>184</v>
      </c>
      <c r="C171" t="s">
        <v>18</v>
      </c>
      <c r="G171" t="s">
        <v>119</v>
      </c>
      <c r="H171">
        <v>15.025</v>
      </c>
      <c r="I171">
        <v>12</v>
      </c>
      <c r="J171">
        <v>2</v>
      </c>
      <c r="K171" t="s">
        <v>43</v>
      </c>
      <c r="L171" t="s">
        <v>83</v>
      </c>
      <c r="M171" s="1">
        <v>0.83680555555555558</v>
      </c>
      <c r="N171" t="s">
        <v>141</v>
      </c>
      <c r="O171" s="1">
        <v>0.86250000000000004</v>
      </c>
      <c r="Q171">
        <v>7209</v>
      </c>
      <c r="R171">
        <v>12</v>
      </c>
      <c r="S171" t="str">
        <f>IF(Taulukko3[[#This Row],[Saapumispaikka]]="Jyväskylän Liikenne varikko","X","")</f>
        <v/>
      </c>
      <c r="T171" s="6" t="str">
        <f>_xlfn.IFNA(IF(Taulukko3[[#This Row],[Välilataus]]="X",MAX(0,O172-Taulukko3[[#This Row],[Saapumisaika]]),""),"")</f>
        <v/>
      </c>
      <c r="U171" s="6" t="str">
        <f>IF(Taulukko3[[#This Row],[Välilataus]]="X",Taulukko3[[#This Row],[Saapumisaika]],"")</f>
        <v/>
      </c>
      <c r="V171" s="6" t="str">
        <f>IF(Taulukko3[[#This Row],[Välilataus]]="X",M172,"")</f>
        <v/>
      </c>
      <c r="W171" s="6"/>
    </row>
    <row r="172" spans="1:23" hidden="1" x14ac:dyDescent="0.2">
      <c r="A172" t="s">
        <v>20</v>
      </c>
      <c r="B172" t="s">
        <v>184</v>
      </c>
      <c r="C172" t="s">
        <v>18</v>
      </c>
      <c r="G172" t="s">
        <v>119</v>
      </c>
      <c r="H172">
        <v>15.15</v>
      </c>
      <c r="I172">
        <v>12</v>
      </c>
      <c r="J172">
        <v>1</v>
      </c>
      <c r="K172" t="s">
        <v>43</v>
      </c>
      <c r="L172" t="s">
        <v>141</v>
      </c>
      <c r="M172" s="1">
        <v>0.86805555555555558</v>
      </c>
      <c r="N172" t="s">
        <v>83</v>
      </c>
      <c r="O172" s="1">
        <v>0.89583333333333337</v>
      </c>
      <c r="Q172">
        <v>7209</v>
      </c>
      <c r="R172">
        <v>12</v>
      </c>
      <c r="S172" t="str">
        <f>IF(Taulukko3[[#This Row],[Saapumispaikka]]="Jyväskylän Liikenne varikko","X","")</f>
        <v/>
      </c>
      <c r="T172" s="6" t="str">
        <f>_xlfn.IFNA(IF(Taulukko3[[#This Row],[Välilataus]]="X",MAX(0,O173-Taulukko3[[#This Row],[Saapumisaika]]),""),"")</f>
        <v/>
      </c>
      <c r="U172" s="6" t="str">
        <f>IF(Taulukko3[[#This Row],[Välilataus]]="X",Taulukko3[[#This Row],[Saapumisaika]],"")</f>
        <v/>
      </c>
      <c r="V172" s="6" t="str">
        <f>IF(Taulukko3[[#This Row],[Välilataus]]="X",M173,"")</f>
        <v/>
      </c>
      <c r="W172" s="6"/>
    </row>
    <row r="173" spans="1:23" hidden="1" x14ac:dyDescent="0.2">
      <c r="A173" t="s">
        <v>20</v>
      </c>
      <c r="B173" t="s">
        <v>184</v>
      </c>
      <c r="C173" t="s">
        <v>18</v>
      </c>
      <c r="G173" t="s">
        <v>119</v>
      </c>
      <c r="H173">
        <v>15.025</v>
      </c>
      <c r="I173">
        <v>12</v>
      </c>
      <c r="J173">
        <v>2</v>
      </c>
      <c r="K173" t="s">
        <v>43</v>
      </c>
      <c r="L173" t="s">
        <v>83</v>
      </c>
      <c r="M173" s="1">
        <v>0.89930555555555558</v>
      </c>
      <c r="N173" t="s">
        <v>141</v>
      </c>
      <c r="O173" s="1">
        <v>0.92500000000000004</v>
      </c>
      <c r="Q173">
        <v>7209</v>
      </c>
      <c r="R173">
        <v>12</v>
      </c>
      <c r="S173" t="str">
        <f>IF(Taulukko3[[#This Row],[Saapumispaikka]]="Jyväskylän Liikenne varikko","X","")</f>
        <v/>
      </c>
      <c r="T173" s="6" t="str">
        <f>_xlfn.IFNA(IF(Taulukko3[[#This Row],[Välilataus]]="X",MAX(0,O174-Taulukko3[[#This Row],[Saapumisaika]]),""),"")</f>
        <v/>
      </c>
      <c r="U173" s="6" t="str">
        <f>IF(Taulukko3[[#This Row],[Välilataus]]="X",Taulukko3[[#This Row],[Saapumisaika]],"")</f>
        <v/>
      </c>
      <c r="V173" s="6" t="str">
        <f>IF(Taulukko3[[#This Row],[Välilataus]]="X",M174,"")</f>
        <v/>
      </c>
      <c r="W173" s="6"/>
    </row>
    <row r="174" spans="1:23" hidden="1" x14ac:dyDescent="0.2">
      <c r="A174" t="s">
        <v>20</v>
      </c>
      <c r="B174" t="s">
        <v>184</v>
      </c>
      <c r="C174" t="s">
        <v>18</v>
      </c>
      <c r="G174" t="s">
        <v>119</v>
      </c>
      <c r="H174">
        <v>15.15</v>
      </c>
      <c r="I174">
        <v>12</v>
      </c>
      <c r="J174">
        <v>1</v>
      </c>
      <c r="K174" t="s">
        <v>43</v>
      </c>
      <c r="L174" t="s">
        <v>141</v>
      </c>
      <c r="M174" s="1">
        <v>0.93055555555555558</v>
      </c>
      <c r="N174" t="s">
        <v>83</v>
      </c>
      <c r="O174" s="1">
        <v>0.95833333333333337</v>
      </c>
      <c r="Q174">
        <v>7209</v>
      </c>
      <c r="R174">
        <v>12</v>
      </c>
      <c r="S174" t="str">
        <f>IF(Taulukko3[[#This Row],[Saapumispaikka]]="Jyväskylän Liikenne varikko","X","")</f>
        <v/>
      </c>
      <c r="T174" s="6" t="str">
        <f>_xlfn.IFNA(IF(Taulukko3[[#This Row],[Välilataus]]="X",MAX(0,O175-Taulukko3[[#This Row],[Saapumisaika]]),""),"")</f>
        <v/>
      </c>
      <c r="U174" s="6" t="str">
        <f>IF(Taulukko3[[#This Row],[Välilataus]]="X",Taulukko3[[#This Row],[Saapumisaika]],"")</f>
        <v/>
      </c>
      <c r="V174" s="6" t="str">
        <f>IF(Taulukko3[[#This Row],[Välilataus]]="X",M175,"")</f>
        <v/>
      </c>
      <c r="W174" s="6"/>
    </row>
    <row r="175" spans="1:23" hidden="1" x14ac:dyDescent="0.2">
      <c r="A175" t="s">
        <v>20</v>
      </c>
      <c r="B175" t="s">
        <v>184</v>
      </c>
      <c r="C175" t="s">
        <v>18</v>
      </c>
      <c r="H175">
        <v>2.4</v>
      </c>
      <c r="K175" t="s">
        <v>43</v>
      </c>
      <c r="L175" t="s">
        <v>83</v>
      </c>
      <c r="M175" s="1">
        <v>0.95833333333333337</v>
      </c>
      <c r="N175" t="s">
        <v>23</v>
      </c>
      <c r="O175" s="1">
        <v>0.96180555555555558</v>
      </c>
      <c r="Q175">
        <v>7209</v>
      </c>
      <c r="S175" t="str">
        <f>IF(Taulukko3[[#This Row],[Saapumispaikka]]="Jyväskylän Liikenne varikko","X","")</f>
        <v>X</v>
      </c>
      <c r="T175" s="6">
        <f>_xlfn.IFNA(IF(Taulukko3[[#This Row],[Välilataus]]="X",MAX(0,O176-Taulukko3[[#This Row],[Saapumisaika]]),""),"")</f>
        <v>0</v>
      </c>
      <c r="U175" s="6">
        <f>IF(Taulukko3[[#This Row],[Välilataus]]="X",Taulukko3[[#This Row],[Saapumisaika]],"")</f>
        <v>0.96180555555555558</v>
      </c>
      <c r="V175" s="6">
        <f>IF(Taulukko3[[#This Row],[Välilataus]]="X",M176,"")</f>
        <v>0.4375</v>
      </c>
      <c r="W175" s="6"/>
    </row>
    <row r="176" spans="1:23" hidden="1" x14ac:dyDescent="0.2">
      <c r="A176" t="s">
        <v>20</v>
      </c>
      <c r="B176" t="s">
        <v>183</v>
      </c>
      <c r="C176" t="s">
        <v>18</v>
      </c>
      <c r="H176">
        <v>5.9</v>
      </c>
      <c r="K176" t="s">
        <v>43</v>
      </c>
      <c r="L176" t="s">
        <v>23</v>
      </c>
      <c r="M176" s="1">
        <v>0.4375</v>
      </c>
      <c r="N176" t="s">
        <v>28</v>
      </c>
      <c r="O176" s="1">
        <v>0.44444444444444442</v>
      </c>
      <c r="Q176">
        <v>7201</v>
      </c>
      <c r="S176" t="str">
        <f>IF(Taulukko3[[#This Row],[Saapumispaikka]]="Jyväskylän Liikenne varikko","X","")</f>
        <v/>
      </c>
      <c r="T176" s="6" t="str">
        <f>_xlfn.IFNA(IF(Taulukko3[[#This Row],[Välilataus]]="X",MAX(0,O177-Taulukko3[[#This Row],[Saapumisaika]]),""),"")</f>
        <v/>
      </c>
      <c r="U176" s="6" t="str">
        <f>IF(Taulukko3[[#This Row],[Välilataus]]="X",Taulukko3[[#This Row],[Saapumisaika]],"")</f>
        <v/>
      </c>
      <c r="V176" s="6" t="str">
        <f>IF(Taulukko3[[#This Row],[Välilataus]]="X",M177,"")</f>
        <v/>
      </c>
      <c r="W176" s="6"/>
    </row>
    <row r="177" spans="1:23" hidden="1" x14ac:dyDescent="0.2">
      <c r="A177" t="s">
        <v>20</v>
      </c>
      <c r="B177" t="s">
        <v>183</v>
      </c>
      <c r="C177" t="s">
        <v>18</v>
      </c>
      <c r="G177" t="s">
        <v>129</v>
      </c>
      <c r="H177">
        <v>16.553000000000001</v>
      </c>
      <c r="I177" t="s">
        <v>135</v>
      </c>
      <c r="J177">
        <v>2</v>
      </c>
      <c r="K177" t="s">
        <v>43</v>
      </c>
      <c r="L177" t="s">
        <v>28</v>
      </c>
      <c r="M177" s="1">
        <v>0.44444444444444442</v>
      </c>
      <c r="N177" t="s">
        <v>136</v>
      </c>
      <c r="O177" s="1">
        <v>0.46041666666666664</v>
      </c>
      <c r="Q177">
        <v>7201</v>
      </c>
      <c r="R177">
        <v>12</v>
      </c>
      <c r="S177" t="str">
        <f>IF(Taulukko3[[#This Row],[Saapumispaikka]]="Jyväskylän Liikenne varikko","X","")</f>
        <v/>
      </c>
      <c r="T177" s="6" t="str">
        <f>_xlfn.IFNA(IF(Taulukko3[[#This Row],[Välilataus]]="X",MAX(0,O178-Taulukko3[[#This Row],[Saapumisaika]]),""),"")</f>
        <v/>
      </c>
      <c r="U177" s="6" t="str">
        <f>IF(Taulukko3[[#This Row],[Välilataus]]="X",Taulukko3[[#This Row],[Saapumisaika]],"")</f>
        <v/>
      </c>
      <c r="V177" s="6" t="str">
        <f>IF(Taulukko3[[#This Row],[Välilataus]]="X",M178,"")</f>
        <v/>
      </c>
      <c r="W177" s="6"/>
    </row>
    <row r="178" spans="1:23" hidden="1" x14ac:dyDescent="0.2">
      <c r="A178" t="s">
        <v>20</v>
      </c>
      <c r="B178" t="s">
        <v>183</v>
      </c>
      <c r="C178" t="s">
        <v>18</v>
      </c>
      <c r="G178" t="s">
        <v>129</v>
      </c>
      <c r="H178">
        <v>16.059000000000001</v>
      </c>
      <c r="I178" t="s">
        <v>135</v>
      </c>
      <c r="J178">
        <v>1</v>
      </c>
      <c r="K178" t="s">
        <v>43</v>
      </c>
      <c r="L178" t="s">
        <v>136</v>
      </c>
      <c r="M178" s="1">
        <v>0.46180555555555558</v>
      </c>
      <c r="N178" t="s">
        <v>19</v>
      </c>
      <c r="O178" s="1">
        <v>0.47847222222222224</v>
      </c>
      <c r="Q178">
        <v>7201</v>
      </c>
      <c r="R178">
        <v>12</v>
      </c>
      <c r="S178" t="str">
        <f>IF(Taulukko3[[#This Row],[Saapumispaikka]]="Jyväskylän Liikenne varikko","X","")</f>
        <v/>
      </c>
      <c r="T178" s="6" t="str">
        <f>_xlfn.IFNA(IF(Taulukko3[[#This Row],[Välilataus]]="X",MAX(0,O179-Taulukko3[[#This Row],[Saapumisaika]]),""),"")</f>
        <v/>
      </c>
      <c r="U178" s="6" t="str">
        <f>IF(Taulukko3[[#This Row],[Välilataus]]="X",Taulukko3[[#This Row],[Saapumisaika]],"")</f>
        <v/>
      </c>
      <c r="V178" s="6" t="str">
        <f>IF(Taulukko3[[#This Row],[Välilataus]]="X",M179,"")</f>
        <v/>
      </c>
      <c r="W178" s="6"/>
    </row>
    <row r="179" spans="1:23" hidden="1" x14ac:dyDescent="0.2">
      <c r="A179" t="s">
        <v>20</v>
      </c>
      <c r="B179" t="s">
        <v>183</v>
      </c>
      <c r="C179" t="s">
        <v>18</v>
      </c>
      <c r="H179">
        <v>1.1000000000000001</v>
      </c>
      <c r="K179" t="s">
        <v>43</v>
      </c>
      <c r="L179" t="s">
        <v>19</v>
      </c>
      <c r="M179" s="1">
        <v>0.47847222222222224</v>
      </c>
      <c r="N179" t="s">
        <v>28</v>
      </c>
      <c r="O179" s="1">
        <v>0.48194444444444445</v>
      </c>
      <c r="Q179">
        <v>7201</v>
      </c>
      <c r="S179" t="str">
        <f>IF(Taulukko3[[#This Row],[Saapumispaikka]]="Jyväskylän Liikenne varikko","X","")</f>
        <v/>
      </c>
      <c r="T179" s="6" t="str">
        <f>_xlfn.IFNA(IF(Taulukko3[[#This Row],[Välilataus]]="X",MAX(0,O180-Taulukko3[[#This Row],[Saapumisaika]]),""),"")</f>
        <v/>
      </c>
      <c r="U179" s="6" t="str">
        <f>IF(Taulukko3[[#This Row],[Välilataus]]="X",Taulukko3[[#This Row],[Saapumisaika]],"")</f>
        <v/>
      </c>
      <c r="V179" s="6" t="str">
        <f>IF(Taulukko3[[#This Row],[Välilataus]]="X",M180,"")</f>
        <v/>
      </c>
      <c r="W179" s="6"/>
    </row>
    <row r="180" spans="1:23" hidden="1" x14ac:dyDescent="0.2">
      <c r="A180" t="s">
        <v>20</v>
      </c>
      <c r="B180" t="s">
        <v>183</v>
      </c>
      <c r="C180" t="s">
        <v>18</v>
      </c>
      <c r="G180" t="s">
        <v>129</v>
      </c>
      <c r="H180">
        <v>16.553000000000001</v>
      </c>
      <c r="I180" t="s">
        <v>135</v>
      </c>
      <c r="J180">
        <v>2</v>
      </c>
      <c r="K180" t="s">
        <v>43</v>
      </c>
      <c r="L180" t="s">
        <v>28</v>
      </c>
      <c r="M180" s="1">
        <v>0.4861111111111111</v>
      </c>
      <c r="N180" t="s">
        <v>136</v>
      </c>
      <c r="O180" s="1">
        <v>0.50208333333333333</v>
      </c>
      <c r="Q180">
        <v>7201</v>
      </c>
      <c r="R180">
        <v>12</v>
      </c>
      <c r="S180" t="str">
        <f>IF(Taulukko3[[#This Row],[Saapumispaikka]]="Jyväskylän Liikenne varikko","X","")</f>
        <v/>
      </c>
      <c r="T180" s="6" t="str">
        <f>_xlfn.IFNA(IF(Taulukko3[[#This Row],[Välilataus]]="X",MAX(0,O181-Taulukko3[[#This Row],[Saapumisaika]]),""),"")</f>
        <v/>
      </c>
      <c r="U180" s="6" t="str">
        <f>IF(Taulukko3[[#This Row],[Välilataus]]="X",Taulukko3[[#This Row],[Saapumisaika]],"")</f>
        <v/>
      </c>
      <c r="V180" s="6" t="str">
        <f>IF(Taulukko3[[#This Row],[Välilataus]]="X",M181,"")</f>
        <v/>
      </c>
      <c r="W180" s="6"/>
    </row>
    <row r="181" spans="1:23" hidden="1" x14ac:dyDescent="0.2">
      <c r="A181" t="s">
        <v>20</v>
      </c>
      <c r="B181" t="s">
        <v>183</v>
      </c>
      <c r="C181" t="s">
        <v>18</v>
      </c>
      <c r="G181" t="s">
        <v>129</v>
      </c>
      <c r="H181">
        <v>16.059000000000001</v>
      </c>
      <c r="I181" t="s">
        <v>135</v>
      </c>
      <c r="J181">
        <v>1</v>
      </c>
      <c r="K181" t="s">
        <v>43</v>
      </c>
      <c r="L181" t="s">
        <v>136</v>
      </c>
      <c r="M181" s="1">
        <v>0.50347222222222221</v>
      </c>
      <c r="N181" t="s">
        <v>19</v>
      </c>
      <c r="O181" s="1">
        <v>0.52013888888888893</v>
      </c>
      <c r="Q181">
        <v>7201</v>
      </c>
      <c r="R181">
        <v>12</v>
      </c>
      <c r="S181" t="str">
        <f>IF(Taulukko3[[#This Row],[Saapumispaikka]]="Jyväskylän Liikenne varikko","X","")</f>
        <v/>
      </c>
      <c r="T181" s="6" t="str">
        <f>_xlfn.IFNA(IF(Taulukko3[[#This Row],[Välilataus]]="X",MAX(0,O182-Taulukko3[[#This Row],[Saapumisaika]]),""),"")</f>
        <v/>
      </c>
      <c r="U181" s="6" t="str">
        <f>IF(Taulukko3[[#This Row],[Välilataus]]="X",Taulukko3[[#This Row],[Saapumisaika]],"")</f>
        <v/>
      </c>
      <c r="V181" s="6" t="str">
        <f>IF(Taulukko3[[#This Row],[Välilataus]]="X",M182,"")</f>
        <v/>
      </c>
      <c r="W181" s="6"/>
    </row>
    <row r="182" spans="1:23" hidden="1" x14ac:dyDescent="0.2">
      <c r="A182" t="s">
        <v>20</v>
      </c>
      <c r="B182" t="s">
        <v>183</v>
      </c>
      <c r="C182" t="s">
        <v>18</v>
      </c>
      <c r="H182">
        <v>1.1000000000000001</v>
      </c>
      <c r="K182" t="s">
        <v>43</v>
      </c>
      <c r="L182" t="s">
        <v>19</v>
      </c>
      <c r="M182" s="1">
        <v>0.52013888888888893</v>
      </c>
      <c r="N182" t="s">
        <v>28</v>
      </c>
      <c r="O182" s="1">
        <v>0.52361111111111114</v>
      </c>
      <c r="Q182">
        <v>7201</v>
      </c>
      <c r="S182" t="str">
        <f>IF(Taulukko3[[#This Row],[Saapumispaikka]]="Jyväskylän Liikenne varikko","X","")</f>
        <v/>
      </c>
      <c r="T182" s="6" t="str">
        <f>_xlfn.IFNA(IF(Taulukko3[[#This Row],[Välilataus]]="X",MAX(0,O183-Taulukko3[[#This Row],[Saapumisaika]]),""),"")</f>
        <v/>
      </c>
      <c r="U182" s="6" t="str">
        <f>IF(Taulukko3[[#This Row],[Välilataus]]="X",Taulukko3[[#This Row],[Saapumisaika]],"")</f>
        <v/>
      </c>
      <c r="V182" s="6" t="str">
        <f>IF(Taulukko3[[#This Row],[Välilataus]]="X",M183,"")</f>
        <v/>
      </c>
      <c r="W182" s="6"/>
    </row>
    <row r="183" spans="1:23" hidden="1" x14ac:dyDescent="0.2">
      <c r="A183" t="s">
        <v>20</v>
      </c>
      <c r="B183" t="s">
        <v>183</v>
      </c>
      <c r="C183" t="s">
        <v>18</v>
      </c>
      <c r="G183" t="s">
        <v>129</v>
      </c>
      <c r="H183">
        <v>16.553000000000001</v>
      </c>
      <c r="I183" t="s">
        <v>135</v>
      </c>
      <c r="J183">
        <v>2</v>
      </c>
      <c r="K183" t="s">
        <v>43</v>
      </c>
      <c r="L183" t="s">
        <v>28</v>
      </c>
      <c r="M183" s="1">
        <v>0.52777777777777779</v>
      </c>
      <c r="N183" t="s">
        <v>136</v>
      </c>
      <c r="O183" s="1">
        <v>0.54374999999999996</v>
      </c>
      <c r="Q183">
        <v>7201</v>
      </c>
      <c r="R183">
        <v>12</v>
      </c>
      <c r="S183" t="str">
        <f>IF(Taulukko3[[#This Row],[Saapumispaikka]]="Jyväskylän Liikenne varikko","X","")</f>
        <v/>
      </c>
      <c r="T183" s="6" t="str">
        <f>_xlfn.IFNA(IF(Taulukko3[[#This Row],[Välilataus]]="X",MAX(0,O184-Taulukko3[[#This Row],[Saapumisaika]]),""),"")</f>
        <v/>
      </c>
      <c r="U183" s="6" t="str">
        <f>IF(Taulukko3[[#This Row],[Välilataus]]="X",Taulukko3[[#This Row],[Saapumisaika]],"")</f>
        <v/>
      </c>
      <c r="V183" s="6" t="str">
        <f>IF(Taulukko3[[#This Row],[Välilataus]]="X",M184,"")</f>
        <v/>
      </c>
      <c r="W183" s="6"/>
    </row>
    <row r="184" spans="1:23" hidden="1" x14ac:dyDescent="0.2">
      <c r="A184" t="s">
        <v>20</v>
      </c>
      <c r="B184" t="s">
        <v>183</v>
      </c>
      <c r="C184" t="s">
        <v>18</v>
      </c>
      <c r="G184" t="s">
        <v>129</v>
      </c>
      <c r="H184">
        <v>16.059000000000001</v>
      </c>
      <c r="I184" t="s">
        <v>135</v>
      </c>
      <c r="J184">
        <v>1</v>
      </c>
      <c r="K184" t="s">
        <v>43</v>
      </c>
      <c r="L184" t="s">
        <v>136</v>
      </c>
      <c r="M184" s="1">
        <v>0.54513888888888884</v>
      </c>
      <c r="N184" t="s">
        <v>19</v>
      </c>
      <c r="O184" s="1">
        <v>0.56180555555555556</v>
      </c>
      <c r="Q184">
        <v>7201</v>
      </c>
      <c r="R184">
        <v>12</v>
      </c>
      <c r="S184" t="str">
        <f>IF(Taulukko3[[#This Row],[Saapumispaikka]]="Jyväskylän Liikenne varikko","X","")</f>
        <v/>
      </c>
      <c r="T184" s="6" t="str">
        <f>_xlfn.IFNA(IF(Taulukko3[[#This Row],[Välilataus]]="X",MAX(0,O185-Taulukko3[[#This Row],[Saapumisaika]]),""),"")</f>
        <v/>
      </c>
      <c r="U184" s="6" t="str">
        <f>IF(Taulukko3[[#This Row],[Välilataus]]="X",Taulukko3[[#This Row],[Saapumisaika]],"")</f>
        <v/>
      </c>
      <c r="V184" s="6" t="str">
        <f>IF(Taulukko3[[#This Row],[Välilataus]]="X",M185,"")</f>
        <v/>
      </c>
      <c r="W184" s="6"/>
    </row>
    <row r="185" spans="1:23" hidden="1" x14ac:dyDescent="0.2">
      <c r="A185" t="s">
        <v>20</v>
      </c>
      <c r="B185" t="s">
        <v>183</v>
      </c>
      <c r="C185" t="s">
        <v>18</v>
      </c>
      <c r="H185">
        <v>1.1000000000000001</v>
      </c>
      <c r="K185" t="s">
        <v>43</v>
      </c>
      <c r="L185" t="s">
        <v>19</v>
      </c>
      <c r="M185" s="1">
        <v>0.56180555555555556</v>
      </c>
      <c r="N185" t="s">
        <v>28</v>
      </c>
      <c r="O185" s="1">
        <v>0.56527777777777777</v>
      </c>
      <c r="Q185">
        <v>7121</v>
      </c>
      <c r="S185" t="str">
        <f>IF(Taulukko3[[#This Row],[Saapumispaikka]]="Jyväskylän Liikenne varikko","X","")</f>
        <v/>
      </c>
      <c r="T185" s="6" t="str">
        <f>_xlfn.IFNA(IF(Taulukko3[[#This Row],[Välilataus]]="X",MAX(0,O186-Taulukko3[[#This Row],[Saapumisaika]]),""),"")</f>
        <v/>
      </c>
      <c r="U185" s="6" t="str">
        <f>IF(Taulukko3[[#This Row],[Välilataus]]="X",Taulukko3[[#This Row],[Saapumisaika]],"")</f>
        <v/>
      </c>
      <c r="V185" s="6" t="str">
        <f>IF(Taulukko3[[#This Row],[Välilataus]]="X",M186,"")</f>
        <v/>
      </c>
      <c r="W185" s="6"/>
    </row>
    <row r="186" spans="1:23" hidden="1" x14ac:dyDescent="0.2">
      <c r="A186" t="s">
        <v>20</v>
      </c>
      <c r="B186" t="s">
        <v>183</v>
      </c>
      <c r="C186" t="s">
        <v>18</v>
      </c>
      <c r="G186" t="s">
        <v>129</v>
      </c>
      <c r="H186">
        <v>16.553000000000001</v>
      </c>
      <c r="I186" t="s">
        <v>135</v>
      </c>
      <c r="J186">
        <v>2</v>
      </c>
      <c r="K186" t="s">
        <v>43</v>
      </c>
      <c r="L186" t="s">
        <v>28</v>
      </c>
      <c r="M186" s="1">
        <v>0.56944444444444442</v>
      </c>
      <c r="N186" t="s">
        <v>136</v>
      </c>
      <c r="O186" s="1">
        <v>0.5854166666666667</v>
      </c>
      <c r="Q186">
        <v>7121</v>
      </c>
      <c r="R186">
        <v>12</v>
      </c>
      <c r="S186" t="str">
        <f>IF(Taulukko3[[#This Row],[Saapumispaikka]]="Jyväskylän Liikenne varikko","X","")</f>
        <v/>
      </c>
      <c r="T186" s="6" t="str">
        <f>_xlfn.IFNA(IF(Taulukko3[[#This Row],[Välilataus]]="X",MAX(0,O187-Taulukko3[[#This Row],[Saapumisaika]]),""),"")</f>
        <v/>
      </c>
      <c r="U186" s="6" t="str">
        <f>IF(Taulukko3[[#This Row],[Välilataus]]="X",Taulukko3[[#This Row],[Saapumisaika]],"")</f>
        <v/>
      </c>
      <c r="V186" s="6" t="str">
        <f>IF(Taulukko3[[#This Row],[Välilataus]]="X",M187,"")</f>
        <v/>
      </c>
      <c r="W186" s="6"/>
    </row>
    <row r="187" spans="1:23" hidden="1" x14ac:dyDescent="0.2">
      <c r="A187" t="s">
        <v>20</v>
      </c>
      <c r="B187" t="s">
        <v>183</v>
      </c>
      <c r="C187" t="s">
        <v>18</v>
      </c>
      <c r="G187" t="s">
        <v>129</v>
      </c>
      <c r="H187">
        <v>16.059000000000001</v>
      </c>
      <c r="I187" t="s">
        <v>135</v>
      </c>
      <c r="J187">
        <v>1</v>
      </c>
      <c r="K187" t="s">
        <v>43</v>
      </c>
      <c r="L187" t="s">
        <v>136</v>
      </c>
      <c r="M187" s="1">
        <v>0.58680555555555558</v>
      </c>
      <c r="N187" t="s">
        <v>19</v>
      </c>
      <c r="O187" s="1">
        <v>0.60347222222222219</v>
      </c>
      <c r="Q187">
        <v>7121</v>
      </c>
      <c r="R187">
        <v>12</v>
      </c>
      <c r="S187" t="str">
        <f>IF(Taulukko3[[#This Row],[Saapumispaikka]]="Jyväskylän Liikenne varikko","X","")</f>
        <v/>
      </c>
      <c r="T187" s="6" t="str">
        <f>_xlfn.IFNA(IF(Taulukko3[[#This Row],[Välilataus]]="X",MAX(0,O188-Taulukko3[[#This Row],[Saapumisaika]]),""),"")</f>
        <v/>
      </c>
      <c r="U187" s="6" t="str">
        <f>IF(Taulukko3[[#This Row],[Välilataus]]="X",Taulukko3[[#This Row],[Saapumisaika]],"")</f>
        <v/>
      </c>
      <c r="V187" s="6" t="str">
        <f>IF(Taulukko3[[#This Row],[Välilataus]]="X",M188,"")</f>
        <v/>
      </c>
      <c r="W187" s="6"/>
    </row>
    <row r="188" spans="1:23" hidden="1" x14ac:dyDescent="0.2">
      <c r="A188" t="s">
        <v>20</v>
      </c>
      <c r="B188" t="s">
        <v>183</v>
      </c>
      <c r="C188" t="s">
        <v>18</v>
      </c>
      <c r="H188">
        <v>1.1000000000000001</v>
      </c>
      <c r="K188" t="s">
        <v>43</v>
      </c>
      <c r="L188" t="s">
        <v>19</v>
      </c>
      <c r="M188" s="1">
        <v>0.60347222222222219</v>
      </c>
      <c r="N188" t="s">
        <v>28</v>
      </c>
      <c r="O188" s="1">
        <v>0.6069444444444444</v>
      </c>
      <c r="Q188">
        <v>7121</v>
      </c>
      <c r="S188" t="str">
        <f>IF(Taulukko3[[#This Row],[Saapumispaikka]]="Jyväskylän Liikenne varikko","X","")</f>
        <v/>
      </c>
      <c r="T188" s="6" t="str">
        <f>_xlfn.IFNA(IF(Taulukko3[[#This Row],[Välilataus]]="X",MAX(0,O189-Taulukko3[[#This Row],[Saapumisaika]]),""),"")</f>
        <v/>
      </c>
      <c r="U188" s="6" t="str">
        <f>IF(Taulukko3[[#This Row],[Välilataus]]="X",Taulukko3[[#This Row],[Saapumisaika]],"")</f>
        <v/>
      </c>
      <c r="V188" s="6" t="str">
        <f>IF(Taulukko3[[#This Row],[Välilataus]]="X",M189,"")</f>
        <v/>
      </c>
      <c r="W188" s="6"/>
    </row>
    <row r="189" spans="1:23" hidden="1" x14ac:dyDescent="0.2">
      <c r="A189" t="s">
        <v>20</v>
      </c>
      <c r="B189" t="s">
        <v>183</v>
      </c>
      <c r="C189" t="s">
        <v>18</v>
      </c>
      <c r="G189" t="s">
        <v>129</v>
      </c>
      <c r="H189">
        <v>16.553000000000001</v>
      </c>
      <c r="I189" t="s">
        <v>135</v>
      </c>
      <c r="J189">
        <v>2</v>
      </c>
      <c r="K189" t="s">
        <v>43</v>
      </c>
      <c r="L189" t="s">
        <v>28</v>
      </c>
      <c r="M189" s="1">
        <v>0.61111111111111116</v>
      </c>
      <c r="N189" t="s">
        <v>136</v>
      </c>
      <c r="O189" s="1">
        <v>0.62708333333333333</v>
      </c>
      <c r="Q189">
        <v>7121</v>
      </c>
      <c r="R189">
        <v>12</v>
      </c>
      <c r="S189" t="str">
        <f>IF(Taulukko3[[#This Row],[Saapumispaikka]]="Jyväskylän Liikenne varikko","X","")</f>
        <v/>
      </c>
      <c r="T189" s="6" t="str">
        <f>_xlfn.IFNA(IF(Taulukko3[[#This Row],[Välilataus]]="X",MAX(0,O190-Taulukko3[[#This Row],[Saapumisaika]]),""),"")</f>
        <v/>
      </c>
      <c r="U189" s="6" t="str">
        <f>IF(Taulukko3[[#This Row],[Välilataus]]="X",Taulukko3[[#This Row],[Saapumisaika]],"")</f>
        <v/>
      </c>
      <c r="V189" s="6" t="str">
        <f>IF(Taulukko3[[#This Row],[Välilataus]]="X",M190,"")</f>
        <v/>
      </c>
      <c r="W189" s="6"/>
    </row>
    <row r="190" spans="1:23" hidden="1" x14ac:dyDescent="0.2">
      <c r="A190" t="s">
        <v>20</v>
      </c>
      <c r="B190" t="s">
        <v>183</v>
      </c>
      <c r="C190" t="s">
        <v>18</v>
      </c>
      <c r="G190" t="s">
        <v>129</v>
      </c>
      <c r="H190">
        <v>16.059000000000001</v>
      </c>
      <c r="I190" t="s">
        <v>135</v>
      </c>
      <c r="J190">
        <v>1</v>
      </c>
      <c r="K190" t="s">
        <v>43</v>
      </c>
      <c r="L190" t="s">
        <v>136</v>
      </c>
      <c r="M190" s="1">
        <v>0.62847222222222221</v>
      </c>
      <c r="N190" t="s">
        <v>19</v>
      </c>
      <c r="O190" s="1">
        <v>0.64513888888888893</v>
      </c>
      <c r="Q190">
        <v>7121</v>
      </c>
      <c r="R190">
        <v>12</v>
      </c>
      <c r="S190" t="str">
        <f>IF(Taulukko3[[#This Row],[Saapumispaikka]]="Jyväskylän Liikenne varikko","X","")</f>
        <v/>
      </c>
      <c r="T190" s="6" t="str">
        <f>_xlfn.IFNA(IF(Taulukko3[[#This Row],[Välilataus]]="X",MAX(0,O191-Taulukko3[[#This Row],[Saapumisaika]]),""),"")</f>
        <v/>
      </c>
      <c r="U190" s="6" t="str">
        <f>IF(Taulukko3[[#This Row],[Välilataus]]="X",Taulukko3[[#This Row],[Saapumisaika]],"")</f>
        <v/>
      </c>
      <c r="V190" s="6" t="str">
        <f>IF(Taulukko3[[#This Row],[Välilataus]]="X",M191,"")</f>
        <v/>
      </c>
      <c r="W190" s="6"/>
    </row>
    <row r="191" spans="1:23" hidden="1" x14ac:dyDescent="0.2">
      <c r="A191" t="s">
        <v>20</v>
      </c>
      <c r="B191" t="s">
        <v>183</v>
      </c>
      <c r="C191" t="s">
        <v>18</v>
      </c>
      <c r="H191">
        <v>1.1000000000000001</v>
      </c>
      <c r="K191" t="s">
        <v>43</v>
      </c>
      <c r="L191" t="s">
        <v>19</v>
      </c>
      <c r="M191" s="1">
        <v>0.64513888888888893</v>
      </c>
      <c r="N191" t="s">
        <v>28</v>
      </c>
      <c r="O191" s="1">
        <v>0.64861111111111114</v>
      </c>
      <c r="Q191">
        <v>7121</v>
      </c>
      <c r="S191" t="str">
        <f>IF(Taulukko3[[#This Row],[Saapumispaikka]]="Jyväskylän Liikenne varikko","X","")</f>
        <v/>
      </c>
      <c r="T191" s="6" t="str">
        <f>_xlfn.IFNA(IF(Taulukko3[[#This Row],[Välilataus]]="X",MAX(0,O192-Taulukko3[[#This Row],[Saapumisaika]]),""),"")</f>
        <v/>
      </c>
      <c r="U191" s="6" t="str">
        <f>IF(Taulukko3[[#This Row],[Välilataus]]="X",Taulukko3[[#This Row],[Saapumisaika]],"")</f>
        <v/>
      </c>
      <c r="V191" s="6" t="str">
        <f>IF(Taulukko3[[#This Row],[Välilataus]]="X",M192,"")</f>
        <v/>
      </c>
      <c r="W191" s="6"/>
    </row>
    <row r="192" spans="1:23" hidden="1" x14ac:dyDescent="0.2">
      <c r="A192" t="s">
        <v>20</v>
      </c>
      <c r="B192" t="s">
        <v>183</v>
      </c>
      <c r="C192" t="s">
        <v>18</v>
      </c>
      <c r="G192" t="s">
        <v>129</v>
      </c>
      <c r="H192">
        <v>16.553000000000001</v>
      </c>
      <c r="I192" t="s">
        <v>135</v>
      </c>
      <c r="J192">
        <v>2</v>
      </c>
      <c r="K192" t="s">
        <v>43</v>
      </c>
      <c r="L192" t="s">
        <v>28</v>
      </c>
      <c r="M192" s="1">
        <v>0.65277777777777779</v>
      </c>
      <c r="N192" t="s">
        <v>136</v>
      </c>
      <c r="O192" s="1">
        <v>0.66874999999999996</v>
      </c>
      <c r="Q192">
        <v>7121</v>
      </c>
      <c r="R192">
        <v>12</v>
      </c>
      <c r="S192" t="str">
        <f>IF(Taulukko3[[#This Row],[Saapumispaikka]]="Jyväskylän Liikenne varikko","X","")</f>
        <v/>
      </c>
      <c r="T192" s="6" t="str">
        <f>_xlfn.IFNA(IF(Taulukko3[[#This Row],[Välilataus]]="X",MAX(0,O193-Taulukko3[[#This Row],[Saapumisaika]]),""),"")</f>
        <v/>
      </c>
      <c r="U192" s="6" t="str">
        <f>IF(Taulukko3[[#This Row],[Välilataus]]="X",Taulukko3[[#This Row],[Saapumisaika]],"")</f>
        <v/>
      </c>
      <c r="V192" s="6" t="str">
        <f>IF(Taulukko3[[#This Row],[Välilataus]]="X",M193,"")</f>
        <v/>
      </c>
      <c r="W192" s="6"/>
    </row>
    <row r="193" spans="1:23" hidden="1" x14ac:dyDescent="0.2">
      <c r="A193" t="s">
        <v>20</v>
      </c>
      <c r="B193" t="s">
        <v>183</v>
      </c>
      <c r="C193" t="s">
        <v>18</v>
      </c>
      <c r="G193" t="s">
        <v>129</v>
      </c>
      <c r="H193">
        <v>16.059000000000001</v>
      </c>
      <c r="I193" t="s">
        <v>135</v>
      </c>
      <c r="J193">
        <v>1</v>
      </c>
      <c r="K193" t="s">
        <v>43</v>
      </c>
      <c r="L193" t="s">
        <v>136</v>
      </c>
      <c r="M193" s="1">
        <v>0.67013888888888884</v>
      </c>
      <c r="N193" t="s">
        <v>19</v>
      </c>
      <c r="O193" s="1">
        <v>0.68680555555555556</v>
      </c>
      <c r="Q193">
        <v>7121</v>
      </c>
      <c r="R193">
        <v>12</v>
      </c>
      <c r="S193" t="str">
        <f>IF(Taulukko3[[#This Row],[Saapumispaikka]]="Jyväskylän Liikenne varikko","X","")</f>
        <v/>
      </c>
      <c r="T193" s="6" t="str">
        <f>_xlfn.IFNA(IF(Taulukko3[[#This Row],[Välilataus]]="X",MAX(0,O194-Taulukko3[[#This Row],[Saapumisaika]]),""),"")</f>
        <v/>
      </c>
      <c r="U193" s="6" t="str">
        <f>IF(Taulukko3[[#This Row],[Välilataus]]="X",Taulukko3[[#This Row],[Saapumisaika]],"")</f>
        <v/>
      </c>
      <c r="V193" s="6" t="str">
        <f>IF(Taulukko3[[#This Row],[Välilataus]]="X",M194,"")</f>
        <v/>
      </c>
      <c r="W193" s="6"/>
    </row>
    <row r="194" spans="1:23" x14ac:dyDescent="0.2">
      <c r="A194" t="s">
        <v>20</v>
      </c>
      <c r="B194" t="s">
        <v>183</v>
      </c>
      <c r="C194" t="s">
        <v>18</v>
      </c>
      <c r="H194">
        <v>5.9</v>
      </c>
      <c r="K194" t="s">
        <v>43</v>
      </c>
      <c r="L194" t="s">
        <v>19</v>
      </c>
      <c r="M194" s="1">
        <v>0.68680555555555556</v>
      </c>
      <c r="N194" t="s">
        <v>23</v>
      </c>
      <c r="O194" s="1">
        <v>0.69374999999999998</v>
      </c>
      <c r="Q194">
        <v>7121</v>
      </c>
      <c r="S194" t="str">
        <f>IF(Taulukko3[[#This Row],[Saapumispaikka]]="Jyväskylän Liikenne varikko","X","")</f>
        <v>X</v>
      </c>
      <c r="T194" s="6">
        <f>_xlfn.IFNA(IF(Taulukko3[[#This Row],[Välilataus]]="X",MAX(0,O195-Taulukko3[[#This Row],[Saapumisaika]]),""),"")</f>
        <v>0.12569444444444444</v>
      </c>
      <c r="U194" s="6">
        <f>IF(Taulukko3[[#This Row],[Välilataus]]="X",Taulukko3[[#This Row],[Saapumisaika]],"")</f>
        <v>0.69374999999999998</v>
      </c>
      <c r="V194" s="6">
        <f>IF(Taulukko3[[#This Row],[Välilataus]]="X",M195,"")</f>
        <v>0.8125</v>
      </c>
      <c r="W194" s="6"/>
    </row>
    <row r="195" spans="1:23" hidden="1" x14ac:dyDescent="0.2">
      <c r="A195" t="s">
        <v>20</v>
      </c>
      <c r="B195" t="s">
        <v>183</v>
      </c>
      <c r="C195" t="s">
        <v>18</v>
      </c>
      <c r="H195">
        <v>5.9</v>
      </c>
      <c r="K195" t="s">
        <v>43</v>
      </c>
      <c r="L195" t="s">
        <v>23</v>
      </c>
      <c r="M195" s="1">
        <v>0.8125</v>
      </c>
      <c r="N195" t="s">
        <v>28</v>
      </c>
      <c r="O195" s="1">
        <v>0.81944444444444442</v>
      </c>
      <c r="Q195">
        <v>7212</v>
      </c>
      <c r="S195" t="str">
        <f>IF(Taulukko3[[#This Row],[Saapumispaikka]]="Jyväskylän Liikenne varikko","X","")</f>
        <v/>
      </c>
      <c r="T195" s="6" t="str">
        <f>_xlfn.IFNA(IF(Taulukko3[[#This Row],[Välilataus]]="X",MAX(0,O196-Taulukko3[[#This Row],[Saapumisaika]]),""),"")</f>
        <v/>
      </c>
      <c r="U195" s="6" t="str">
        <f>IF(Taulukko3[[#This Row],[Välilataus]]="X",Taulukko3[[#This Row],[Saapumisaika]],"")</f>
        <v/>
      </c>
      <c r="V195" s="6" t="str">
        <f>IF(Taulukko3[[#This Row],[Välilataus]]="X",M196,"")</f>
        <v/>
      </c>
      <c r="W195" s="6"/>
    </row>
    <row r="196" spans="1:23" hidden="1" x14ac:dyDescent="0.2">
      <c r="A196" t="s">
        <v>20</v>
      </c>
      <c r="B196" t="s">
        <v>183</v>
      </c>
      <c r="C196" t="s">
        <v>18</v>
      </c>
      <c r="G196" t="s">
        <v>129</v>
      </c>
      <c r="H196">
        <v>16.553000000000001</v>
      </c>
      <c r="I196" t="s">
        <v>135</v>
      </c>
      <c r="J196">
        <v>2</v>
      </c>
      <c r="K196" t="s">
        <v>43</v>
      </c>
      <c r="L196" t="s">
        <v>28</v>
      </c>
      <c r="M196" s="1">
        <v>0.81944444444444442</v>
      </c>
      <c r="N196" t="s">
        <v>136</v>
      </c>
      <c r="O196" s="1">
        <v>0.8354166666666667</v>
      </c>
      <c r="Q196">
        <v>7212</v>
      </c>
      <c r="R196">
        <v>12</v>
      </c>
      <c r="S196" t="str">
        <f>IF(Taulukko3[[#This Row],[Saapumispaikka]]="Jyväskylän Liikenne varikko","X","")</f>
        <v/>
      </c>
      <c r="T196" s="6" t="str">
        <f>_xlfn.IFNA(IF(Taulukko3[[#This Row],[Välilataus]]="X",MAX(0,O197-Taulukko3[[#This Row],[Saapumisaika]]),""),"")</f>
        <v/>
      </c>
      <c r="U196" s="6" t="str">
        <f>IF(Taulukko3[[#This Row],[Välilataus]]="X",Taulukko3[[#This Row],[Saapumisaika]],"")</f>
        <v/>
      </c>
      <c r="V196" s="6" t="str">
        <f>IF(Taulukko3[[#This Row],[Välilataus]]="X",M197,"")</f>
        <v/>
      </c>
      <c r="W196" s="6"/>
    </row>
    <row r="197" spans="1:23" hidden="1" x14ac:dyDescent="0.2">
      <c r="A197" t="s">
        <v>20</v>
      </c>
      <c r="B197" t="s">
        <v>183</v>
      </c>
      <c r="C197" t="s">
        <v>18</v>
      </c>
      <c r="G197" t="s">
        <v>129</v>
      </c>
      <c r="H197">
        <v>16.059000000000001</v>
      </c>
      <c r="I197" t="s">
        <v>135</v>
      </c>
      <c r="J197">
        <v>1</v>
      </c>
      <c r="K197" t="s">
        <v>43</v>
      </c>
      <c r="L197" t="s">
        <v>136</v>
      </c>
      <c r="M197" s="1">
        <v>0.83680555555555558</v>
      </c>
      <c r="N197" t="s">
        <v>19</v>
      </c>
      <c r="O197" s="1">
        <v>0.85347222222222219</v>
      </c>
      <c r="Q197">
        <v>7212</v>
      </c>
      <c r="R197">
        <v>12</v>
      </c>
      <c r="S197" t="str">
        <f>IF(Taulukko3[[#This Row],[Saapumispaikka]]="Jyväskylän Liikenne varikko","X","")</f>
        <v/>
      </c>
      <c r="T197" s="6" t="str">
        <f>_xlfn.IFNA(IF(Taulukko3[[#This Row],[Välilataus]]="X",MAX(0,O198-Taulukko3[[#This Row],[Saapumisaika]]),""),"")</f>
        <v/>
      </c>
      <c r="U197" s="6" t="str">
        <f>IF(Taulukko3[[#This Row],[Välilataus]]="X",Taulukko3[[#This Row],[Saapumisaika]],"")</f>
        <v/>
      </c>
      <c r="V197" s="6" t="str">
        <f>IF(Taulukko3[[#This Row],[Välilataus]]="X",M198,"")</f>
        <v/>
      </c>
      <c r="W197" s="6"/>
    </row>
    <row r="198" spans="1:23" hidden="1" x14ac:dyDescent="0.2">
      <c r="A198" t="s">
        <v>20</v>
      </c>
      <c r="B198" t="s">
        <v>183</v>
      </c>
      <c r="C198" t="s">
        <v>18</v>
      </c>
      <c r="H198">
        <v>1.1000000000000001</v>
      </c>
      <c r="K198" t="s">
        <v>43</v>
      </c>
      <c r="L198" t="s">
        <v>19</v>
      </c>
      <c r="M198" s="1">
        <v>0.85347222222222219</v>
      </c>
      <c r="N198" t="s">
        <v>28</v>
      </c>
      <c r="O198" s="1">
        <v>0.8569444444444444</v>
      </c>
      <c r="Q198">
        <v>7212</v>
      </c>
      <c r="S198" t="str">
        <f>IF(Taulukko3[[#This Row],[Saapumispaikka]]="Jyväskylän Liikenne varikko","X","")</f>
        <v/>
      </c>
      <c r="T198" s="6" t="str">
        <f>_xlfn.IFNA(IF(Taulukko3[[#This Row],[Välilataus]]="X",MAX(0,O199-Taulukko3[[#This Row],[Saapumisaika]]),""),"")</f>
        <v/>
      </c>
      <c r="U198" s="6" t="str">
        <f>IF(Taulukko3[[#This Row],[Välilataus]]="X",Taulukko3[[#This Row],[Saapumisaika]],"")</f>
        <v/>
      </c>
      <c r="V198" s="6" t="str">
        <f>IF(Taulukko3[[#This Row],[Välilataus]]="X",M199,"")</f>
        <v/>
      </c>
      <c r="W198" s="6"/>
    </row>
    <row r="199" spans="1:23" hidden="1" x14ac:dyDescent="0.2">
      <c r="A199" t="s">
        <v>20</v>
      </c>
      <c r="B199" t="s">
        <v>183</v>
      </c>
      <c r="C199" t="s">
        <v>18</v>
      </c>
      <c r="G199" t="s">
        <v>129</v>
      </c>
      <c r="H199">
        <v>16.553000000000001</v>
      </c>
      <c r="I199" t="s">
        <v>135</v>
      </c>
      <c r="J199">
        <v>2</v>
      </c>
      <c r="K199" t="s">
        <v>43</v>
      </c>
      <c r="L199" t="s">
        <v>28</v>
      </c>
      <c r="M199" s="1">
        <v>0.86111111111111116</v>
      </c>
      <c r="N199" t="s">
        <v>136</v>
      </c>
      <c r="O199" s="1">
        <v>0.87708333333333333</v>
      </c>
      <c r="Q199">
        <v>7212</v>
      </c>
      <c r="R199">
        <v>12</v>
      </c>
      <c r="S199" t="str">
        <f>IF(Taulukko3[[#This Row],[Saapumispaikka]]="Jyväskylän Liikenne varikko","X","")</f>
        <v/>
      </c>
      <c r="T199" s="6" t="str">
        <f>_xlfn.IFNA(IF(Taulukko3[[#This Row],[Välilataus]]="X",MAX(0,O200-Taulukko3[[#This Row],[Saapumisaika]]),""),"")</f>
        <v/>
      </c>
      <c r="U199" s="6" t="str">
        <f>IF(Taulukko3[[#This Row],[Välilataus]]="X",Taulukko3[[#This Row],[Saapumisaika]],"")</f>
        <v/>
      </c>
      <c r="V199" s="6" t="str">
        <f>IF(Taulukko3[[#This Row],[Välilataus]]="X",M200,"")</f>
        <v/>
      </c>
      <c r="W199" s="6"/>
    </row>
    <row r="200" spans="1:23" hidden="1" x14ac:dyDescent="0.2">
      <c r="A200" t="s">
        <v>20</v>
      </c>
      <c r="B200" t="s">
        <v>183</v>
      </c>
      <c r="C200" t="s">
        <v>18</v>
      </c>
      <c r="G200" t="s">
        <v>129</v>
      </c>
      <c r="H200">
        <v>16.059000000000001</v>
      </c>
      <c r="I200" t="s">
        <v>135</v>
      </c>
      <c r="J200">
        <v>1</v>
      </c>
      <c r="K200" t="s">
        <v>43</v>
      </c>
      <c r="L200" t="s">
        <v>136</v>
      </c>
      <c r="M200" s="1">
        <v>0.87847222222222221</v>
      </c>
      <c r="N200" t="s">
        <v>19</v>
      </c>
      <c r="O200" s="1">
        <v>0.89513888888888893</v>
      </c>
      <c r="Q200">
        <v>7212</v>
      </c>
      <c r="R200">
        <v>12</v>
      </c>
      <c r="S200" t="str">
        <f>IF(Taulukko3[[#This Row],[Saapumispaikka]]="Jyväskylän Liikenne varikko","X","")</f>
        <v/>
      </c>
      <c r="T200" s="6" t="str">
        <f>_xlfn.IFNA(IF(Taulukko3[[#This Row],[Välilataus]]="X",MAX(0,O201-Taulukko3[[#This Row],[Saapumisaika]]),""),"")</f>
        <v/>
      </c>
      <c r="U200" s="6" t="str">
        <f>IF(Taulukko3[[#This Row],[Välilataus]]="X",Taulukko3[[#This Row],[Saapumisaika]],"")</f>
        <v/>
      </c>
      <c r="V200" s="6" t="str">
        <f>IF(Taulukko3[[#This Row],[Välilataus]]="X",M201,"")</f>
        <v/>
      </c>
      <c r="W200" s="6"/>
    </row>
    <row r="201" spans="1:23" hidden="1" x14ac:dyDescent="0.2">
      <c r="A201" t="s">
        <v>20</v>
      </c>
      <c r="B201" t="s">
        <v>183</v>
      </c>
      <c r="C201" t="s">
        <v>18</v>
      </c>
      <c r="H201">
        <v>1.1000000000000001</v>
      </c>
      <c r="K201" t="s">
        <v>43</v>
      </c>
      <c r="L201" t="s">
        <v>19</v>
      </c>
      <c r="M201" s="1">
        <v>0.89513888888888893</v>
      </c>
      <c r="N201" t="s">
        <v>28</v>
      </c>
      <c r="O201" s="1">
        <v>0.89861111111111114</v>
      </c>
      <c r="Q201">
        <v>7212</v>
      </c>
      <c r="S201" t="str">
        <f>IF(Taulukko3[[#This Row],[Saapumispaikka]]="Jyväskylän Liikenne varikko","X","")</f>
        <v/>
      </c>
      <c r="T201" s="6" t="str">
        <f>_xlfn.IFNA(IF(Taulukko3[[#This Row],[Välilataus]]="X",MAX(0,O202-Taulukko3[[#This Row],[Saapumisaika]]),""),"")</f>
        <v/>
      </c>
      <c r="U201" s="6" t="str">
        <f>IF(Taulukko3[[#This Row],[Välilataus]]="X",Taulukko3[[#This Row],[Saapumisaika]],"")</f>
        <v/>
      </c>
      <c r="V201" s="6" t="str">
        <f>IF(Taulukko3[[#This Row],[Välilataus]]="X",M202,"")</f>
        <v/>
      </c>
      <c r="W201" s="6"/>
    </row>
    <row r="202" spans="1:23" hidden="1" x14ac:dyDescent="0.2">
      <c r="A202" t="s">
        <v>20</v>
      </c>
      <c r="B202" t="s">
        <v>183</v>
      </c>
      <c r="C202" t="s">
        <v>18</v>
      </c>
      <c r="G202" t="s">
        <v>129</v>
      </c>
      <c r="H202">
        <v>16.553000000000001</v>
      </c>
      <c r="I202" t="s">
        <v>135</v>
      </c>
      <c r="J202">
        <v>2</v>
      </c>
      <c r="K202" t="s">
        <v>43</v>
      </c>
      <c r="L202" t="s">
        <v>28</v>
      </c>
      <c r="M202" s="1">
        <v>0.90277777777777779</v>
      </c>
      <c r="N202" t="s">
        <v>136</v>
      </c>
      <c r="O202" s="1">
        <v>0.91874999999999996</v>
      </c>
      <c r="Q202">
        <v>7212</v>
      </c>
      <c r="R202">
        <v>12</v>
      </c>
      <c r="S202" t="str">
        <f>IF(Taulukko3[[#This Row],[Saapumispaikka]]="Jyväskylän Liikenne varikko","X","")</f>
        <v/>
      </c>
      <c r="T202" s="6" t="str">
        <f>_xlfn.IFNA(IF(Taulukko3[[#This Row],[Välilataus]]="X",MAX(0,O203-Taulukko3[[#This Row],[Saapumisaika]]),""),"")</f>
        <v/>
      </c>
      <c r="U202" s="6" t="str">
        <f>IF(Taulukko3[[#This Row],[Välilataus]]="X",Taulukko3[[#This Row],[Saapumisaika]],"")</f>
        <v/>
      </c>
      <c r="V202" s="6" t="str">
        <f>IF(Taulukko3[[#This Row],[Välilataus]]="X",M203,"")</f>
        <v/>
      </c>
      <c r="W202" s="6"/>
    </row>
    <row r="203" spans="1:23" hidden="1" x14ac:dyDescent="0.2">
      <c r="A203" t="s">
        <v>20</v>
      </c>
      <c r="B203" t="s">
        <v>183</v>
      </c>
      <c r="C203" t="s">
        <v>18</v>
      </c>
      <c r="G203" t="s">
        <v>129</v>
      </c>
      <c r="H203">
        <v>16.059000000000001</v>
      </c>
      <c r="I203" t="s">
        <v>135</v>
      </c>
      <c r="J203">
        <v>1</v>
      </c>
      <c r="K203" t="s">
        <v>43</v>
      </c>
      <c r="L203" t="s">
        <v>136</v>
      </c>
      <c r="M203" s="1">
        <v>0.92013888888888884</v>
      </c>
      <c r="N203" t="s">
        <v>19</v>
      </c>
      <c r="O203" s="1">
        <v>0.93680555555555556</v>
      </c>
      <c r="Q203">
        <v>7212</v>
      </c>
      <c r="R203">
        <v>12</v>
      </c>
      <c r="S203" t="str">
        <f>IF(Taulukko3[[#This Row],[Saapumispaikka]]="Jyväskylän Liikenne varikko","X","")</f>
        <v/>
      </c>
      <c r="T203" s="6" t="str">
        <f>_xlfn.IFNA(IF(Taulukko3[[#This Row],[Välilataus]]="X",MAX(0,O204-Taulukko3[[#This Row],[Saapumisaika]]),""),"")</f>
        <v/>
      </c>
      <c r="U203" s="6" t="str">
        <f>IF(Taulukko3[[#This Row],[Välilataus]]="X",Taulukko3[[#This Row],[Saapumisaika]],"")</f>
        <v/>
      </c>
      <c r="V203" s="6" t="str">
        <f>IF(Taulukko3[[#This Row],[Välilataus]]="X",M204,"")</f>
        <v/>
      </c>
      <c r="W203" s="6"/>
    </row>
    <row r="204" spans="1:23" hidden="1" x14ac:dyDescent="0.2">
      <c r="A204" t="s">
        <v>20</v>
      </c>
      <c r="B204" t="s">
        <v>183</v>
      </c>
      <c r="C204" t="s">
        <v>18</v>
      </c>
      <c r="H204">
        <v>5.9</v>
      </c>
      <c r="K204" t="s">
        <v>43</v>
      </c>
      <c r="L204" t="s">
        <v>19</v>
      </c>
      <c r="M204" s="1">
        <v>0.93680555555555556</v>
      </c>
      <c r="N204" t="s">
        <v>23</v>
      </c>
      <c r="O204" s="1">
        <v>0.94374999999999998</v>
      </c>
      <c r="Q204">
        <v>7212</v>
      </c>
      <c r="S204" t="str">
        <f>IF(Taulukko3[[#This Row],[Saapumispaikka]]="Jyväskylän Liikenne varikko","X","")</f>
        <v>X</v>
      </c>
      <c r="T204" s="6">
        <f>_xlfn.IFNA(IF(Taulukko3[[#This Row],[Välilataus]]="X",MAX(0,O205-Taulukko3[[#This Row],[Saapumisaika]]),""),"")</f>
        <v>0</v>
      </c>
      <c r="U204" s="6">
        <f>IF(Taulukko3[[#This Row],[Välilataus]]="X",Taulukko3[[#This Row],[Saapumisaika]],"")</f>
        <v>0.94374999999999998</v>
      </c>
      <c r="V204" s="6">
        <f>IF(Taulukko3[[#This Row],[Välilataus]]="X",M205,"")</f>
        <v>0.42708333333333331</v>
      </c>
      <c r="W204" s="6"/>
    </row>
    <row r="205" spans="1:23" hidden="1" x14ac:dyDescent="0.2">
      <c r="A205" t="s">
        <v>20</v>
      </c>
      <c r="B205" t="s">
        <v>181</v>
      </c>
      <c r="C205" t="s">
        <v>18</v>
      </c>
      <c r="H205">
        <v>7.6</v>
      </c>
      <c r="K205" t="s">
        <v>43</v>
      </c>
      <c r="L205" t="s">
        <v>23</v>
      </c>
      <c r="M205" s="1">
        <v>0.42708333333333331</v>
      </c>
      <c r="N205" t="s">
        <v>120</v>
      </c>
      <c r="O205" s="1">
        <v>0.4375</v>
      </c>
      <c r="Q205">
        <v>7100</v>
      </c>
      <c r="S205" t="str">
        <f>IF(Taulukko3[[#This Row],[Saapumispaikka]]="Jyväskylän Liikenne varikko","X","")</f>
        <v/>
      </c>
      <c r="T205" s="6" t="str">
        <f>_xlfn.IFNA(IF(Taulukko3[[#This Row],[Välilataus]]="X",MAX(0,O206-Taulukko3[[#This Row],[Saapumisaika]]),""),"")</f>
        <v/>
      </c>
      <c r="U205" s="6" t="str">
        <f>IF(Taulukko3[[#This Row],[Välilataus]]="X",Taulukko3[[#This Row],[Saapumisaika]],"")</f>
        <v/>
      </c>
      <c r="V205" s="6" t="str">
        <f>IF(Taulukko3[[#This Row],[Välilataus]]="X",M206,"")</f>
        <v/>
      </c>
      <c r="W205" s="6"/>
    </row>
    <row r="206" spans="1:23" hidden="1" x14ac:dyDescent="0.2">
      <c r="A206" t="s">
        <v>20</v>
      </c>
      <c r="B206" t="s">
        <v>181</v>
      </c>
      <c r="C206" t="s">
        <v>18</v>
      </c>
      <c r="G206" t="s">
        <v>119</v>
      </c>
      <c r="H206">
        <v>27.314</v>
      </c>
      <c r="I206">
        <v>22</v>
      </c>
      <c r="J206">
        <v>2</v>
      </c>
      <c r="K206" t="s">
        <v>43</v>
      </c>
      <c r="L206" t="s">
        <v>120</v>
      </c>
      <c r="M206" s="1">
        <v>0.4375</v>
      </c>
      <c r="N206" t="s">
        <v>118</v>
      </c>
      <c r="O206" s="1">
        <v>0.47291666666666665</v>
      </c>
      <c r="Q206">
        <v>7100</v>
      </c>
      <c r="R206">
        <v>12</v>
      </c>
      <c r="S206" t="str">
        <f>IF(Taulukko3[[#This Row],[Saapumispaikka]]="Jyväskylän Liikenne varikko","X","")</f>
        <v/>
      </c>
      <c r="T206" s="6" t="str">
        <f>_xlfn.IFNA(IF(Taulukko3[[#This Row],[Välilataus]]="X",MAX(0,O207-Taulukko3[[#This Row],[Saapumisaika]]),""),"")</f>
        <v/>
      </c>
      <c r="U206" s="6" t="str">
        <f>IF(Taulukko3[[#This Row],[Välilataus]]="X",Taulukko3[[#This Row],[Saapumisaika]],"")</f>
        <v/>
      </c>
      <c r="V206" s="6" t="str">
        <f>IF(Taulukko3[[#This Row],[Välilataus]]="X",M207,"")</f>
        <v/>
      </c>
      <c r="W206" s="6"/>
    </row>
    <row r="207" spans="1:23" hidden="1" x14ac:dyDescent="0.2">
      <c r="A207" t="s">
        <v>20</v>
      </c>
      <c r="B207" t="s">
        <v>181</v>
      </c>
      <c r="C207" t="s">
        <v>18</v>
      </c>
      <c r="G207" t="s">
        <v>119</v>
      </c>
      <c r="H207">
        <v>27.443000000000001</v>
      </c>
      <c r="I207">
        <v>22</v>
      </c>
      <c r="J207">
        <v>1</v>
      </c>
      <c r="K207" t="s">
        <v>43</v>
      </c>
      <c r="L207" t="s">
        <v>118</v>
      </c>
      <c r="M207" s="1">
        <v>0.47916666666666669</v>
      </c>
      <c r="N207" t="s">
        <v>120</v>
      </c>
      <c r="O207" s="1">
        <v>0.51527777777777772</v>
      </c>
      <c r="Q207">
        <v>7100</v>
      </c>
      <c r="R207">
        <v>12</v>
      </c>
      <c r="S207" t="str">
        <f>IF(Taulukko3[[#This Row],[Saapumispaikka]]="Jyväskylän Liikenne varikko","X","")</f>
        <v/>
      </c>
      <c r="T207" s="6" t="str">
        <f>_xlfn.IFNA(IF(Taulukko3[[#This Row],[Välilataus]]="X",MAX(0,O208-Taulukko3[[#This Row],[Saapumisaika]]),""),"")</f>
        <v/>
      </c>
      <c r="U207" s="6" t="str">
        <f>IF(Taulukko3[[#This Row],[Välilataus]]="X",Taulukko3[[#This Row],[Saapumisaika]],"")</f>
        <v/>
      </c>
      <c r="V207" s="6" t="str">
        <f>IF(Taulukko3[[#This Row],[Välilataus]]="X",M208,"")</f>
        <v/>
      </c>
      <c r="W207" s="6"/>
    </row>
    <row r="208" spans="1:23" hidden="1" x14ac:dyDescent="0.2">
      <c r="A208" t="s">
        <v>20</v>
      </c>
      <c r="B208" t="s">
        <v>181</v>
      </c>
      <c r="C208" t="s">
        <v>18</v>
      </c>
      <c r="G208" t="s">
        <v>119</v>
      </c>
      <c r="H208">
        <v>27.314</v>
      </c>
      <c r="I208">
        <v>22</v>
      </c>
      <c r="J208">
        <v>2</v>
      </c>
      <c r="K208" t="s">
        <v>43</v>
      </c>
      <c r="L208" t="s">
        <v>120</v>
      </c>
      <c r="M208" s="1">
        <v>0.52083333333333337</v>
      </c>
      <c r="N208" t="s">
        <v>118</v>
      </c>
      <c r="O208" s="1">
        <v>0.55625000000000002</v>
      </c>
      <c r="Q208">
        <v>7100</v>
      </c>
      <c r="R208">
        <v>12</v>
      </c>
      <c r="S208" t="str">
        <f>IF(Taulukko3[[#This Row],[Saapumispaikka]]="Jyväskylän Liikenne varikko","X","")</f>
        <v/>
      </c>
      <c r="T208" s="6" t="str">
        <f>_xlfn.IFNA(IF(Taulukko3[[#This Row],[Välilataus]]="X",MAX(0,O209-Taulukko3[[#This Row],[Saapumisaika]]),""),"")</f>
        <v/>
      </c>
      <c r="U208" s="6" t="str">
        <f>IF(Taulukko3[[#This Row],[Välilataus]]="X",Taulukko3[[#This Row],[Saapumisaika]],"")</f>
        <v/>
      </c>
      <c r="V208" s="6" t="str">
        <f>IF(Taulukko3[[#This Row],[Välilataus]]="X",M209,"")</f>
        <v/>
      </c>
      <c r="W208" s="6"/>
    </row>
    <row r="209" spans="1:23" hidden="1" x14ac:dyDescent="0.2">
      <c r="A209" t="s">
        <v>20</v>
      </c>
      <c r="B209" t="s">
        <v>181</v>
      </c>
      <c r="C209" t="s">
        <v>18</v>
      </c>
      <c r="G209" t="s">
        <v>119</v>
      </c>
      <c r="H209">
        <v>27.443000000000001</v>
      </c>
      <c r="I209">
        <v>22</v>
      </c>
      <c r="J209">
        <v>1</v>
      </c>
      <c r="K209" t="s">
        <v>43</v>
      </c>
      <c r="L209" t="s">
        <v>118</v>
      </c>
      <c r="M209" s="1">
        <v>0.5625</v>
      </c>
      <c r="N209" t="s">
        <v>120</v>
      </c>
      <c r="O209" s="1">
        <v>0.59861111111111109</v>
      </c>
      <c r="Q209" t="s">
        <v>182</v>
      </c>
      <c r="R209">
        <v>12</v>
      </c>
      <c r="S209" t="str">
        <f>IF(Taulukko3[[#This Row],[Saapumispaikka]]="Jyväskylän Liikenne varikko","X","")</f>
        <v/>
      </c>
      <c r="T209" s="6" t="str">
        <f>_xlfn.IFNA(IF(Taulukko3[[#This Row],[Välilataus]]="X",MAX(0,O210-Taulukko3[[#This Row],[Saapumisaika]]),""),"")</f>
        <v/>
      </c>
      <c r="U209" s="6" t="str">
        <f>IF(Taulukko3[[#This Row],[Välilataus]]="X",Taulukko3[[#This Row],[Saapumisaika]],"")</f>
        <v/>
      </c>
      <c r="V209" s="6" t="str">
        <f>IF(Taulukko3[[#This Row],[Välilataus]]="X",M210,"")</f>
        <v/>
      </c>
      <c r="W209" s="6"/>
    </row>
    <row r="210" spans="1:23" hidden="1" x14ac:dyDescent="0.2">
      <c r="A210" t="s">
        <v>20</v>
      </c>
      <c r="B210" t="s">
        <v>181</v>
      </c>
      <c r="C210" t="s">
        <v>18</v>
      </c>
      <c r="G210" t="s">
        <v>119</v>
      </c>
      <c r="H210">
        <v>27.314</v>
      </c>
      <c r="I210">
        <v>22</v>
      </c>
      <c r="J210">
        <v>2</v>
      </c>
      <c r="K210" t="s">
        <v>43</v>
      </c>
      <c r="L210" t="s">
        <v>120</v>
      </c>
      <c r="M210" s="1">
        <v>0.60416666666666663</v>
      </c>
      <c r="N210" t="s">
        <v>118</v>
      </c>
      <c r="O210" s="1">
        <v>0.63958333333333328</v>
      </c>
      <c r="Q210">
        <v>7135</v>
      </c>
      <c r="R210">
        <v>12</v>
      </c>
      <c r="S210" t="str">
        <f>IF(Taulukko3[[#This Row],[Saapumispaikka]]="Jyväskylän Liikenne varikko","X","")</f>
        <v/>
      </c>
      <c r="T210" s="6" t="str">
        <f>_xlfn.IFNA(IF(Taulukko3[[#This Row],[Välilataus]]="X",MAX(0,O211-Taulukko3[[#This Row],[Saapumisaika]]),""),"")</f>
        <v/>
      </c>
      <c r="U210" s="6" t="str">
        <f>IF(Taulukko3[[#This Row],[Välilataus]]="X",Taulukko3[[#This Row],[Saapumisaika]],"")</f>
        <v/>
      </c>
      <c r="V210" s="6" t="str">
        <f>IF(Taulukko3[[#This Row],[Välilataus]]="X",M211,"")</f>
        <v/>
      </c>
      <c r="W210" s="6"/>
    </row>
    <row r="211" spans="1:23" hidden="1" x14ac:dyDescent="0.2">
      <c r="A211" t="s">
        <v>20</v>
      </c>
      <c r="B211" t="s">
        <v>181</v>
      </c>
      <c r="C211" t="s">
        <v>18</v>
      </c>
      <c r="G211" t="s">
        <v>119</v>
      </c>
      <c r="H211">
        <v>27.443000000000001</v>
      </c>
      <c r="I211">
        <v>22</v>
      </c>
      <c r="J211">
        <v>1</v>
      </c>
      <c r="K211" t="s">
        <v>43</v>
      </c>
      <c r="L211" t="s">
        <v>118</v>
      </c>
      <c r="M211" s="1">
        <v>0.64583333333333337</v>
      </c>
      <c r="N211" t="s">
        <v>120</v>
      </c>
      <c r="O211" s="1">
        <v>0.68194444444444446</v>
      </c>
      <c r="Q211">
        <v>7135</v>
      </c>
      <c r="R211">
        <v>12</v>
      </c>
      <c r="S211" t="str">
        <f>IF(Taulukko3[[#This Row],[Saapumispaikka]]="Jyväskylän Liikenne varikko","X","")</f>
        <v/>
      </c>
      <c r="T211" s="6" t="str">
        <f>_xlfn.IFNA(IF(Taulukko3[[#This Row],[Välilataus]]="X",MAX(0,O212-Taulukko3[[#This Row],[Saapumisaika]]),""),"")</f>
        <v/>
      </c>
      <c r="U211" s="6" t="str">
        <f>IF(Taulukko3[[#This Row],[Välilataus]]="X",Taulukko3[[#This Row],[Saapumisaika]],"")</f>
        <v/>
      </c>
      <c r="V211" s="6" t="str">
        <f>IF(Taulukko3[[#This Row],[Välilataus]]="X",M212,"")</f>
        <v/>
      </c>
      <c r="W211" s="6"/>
    </row>
    <row r="212" spans="1:23" hidden="1" x14ac:dyDescent="0.2">
      <c r="A212" t="s">
        <v>20</v>
      </c>
      <c r="B212" t="s">
        <v>181</v>
      </c>
      <c r="C212" t="s">
        <v>18</v>
      </c>
      <c r="G212" t="s">
        <v>119</v>
      </c>
      <c r="H212">
        <v>27.314</v>
      </c>
      <c r="I212">
        <v>22</v>
      </c>
      <c r="J212">
        <v>2</v>
      </c>
      <c r="K212" t="s">
        <v>43</v>
      </c>
      <c r="L212" t="s">
        <v>120</v>
      </c>
      <c r="M212" s="1">
        <v>0.6875</v>
      </c>
      <c r="N212" t="s">
        <v>118</v>
      </c>
      <c r="O212" s="1">
        <v>0.72291666666666665</v>
      </c>
      <c r="Q212">
        <v>7135</v>
      </c>
      <c r="R212">
        <v>12</v>
      </c>
      <c r="S212" t="str">
        <f>IF(Taulukko3[[#This Row],[Saapumispaikka]]="Jyväskylän Liikenne varikko","X","")</f>
        <v/>
      </c>
      <c r="T212" s="6" t="str">
        <f>_xlfn.IFNA(IF(Taulukko3[[#This Row],[Välilataus]]="X",MAX(0,O213-Taulukko3[[#This Row],[Saapumisaika]]),""),"")</f>
        <v/>
      </c>
      <c r="U212" s="6" t="str">
        <f>IF(Taulukko3[[#This Row],[Välilataus]]="X",Taulukko3[[#This Row],[Saapumisaika]],"")</f>
        <v/>
      </c>
      <c r="V212" s="6" t="str">
        <f>IF(Taulukko3[[#This Row],[Välilataus]]="X",M213,"")</f>
        <v/>
      </c>
      <c r="W212" s="6"/>
    </row>
    <row r="213" spans="1:23" hidden="1" x14ac:dyDescent="0.2">
      <c r="A213" t="s">
        <v>20</v>
      </c>
      <c r="B213" t="s">
        <v>181</v>
      </c>
      <c r="C213" t="s">
        <v>18</v>
      </c>
      <c r="G213" t="s">
        <v>119</v>
      </c>
      <c r="H213">
        <v>27.443000000000001</v>
      </c>
      <c r="I213">
        <v>22</v>
      </c>
      <c r="J213">
        <v>1</v>
      </c>
      <c r="K213" t="s">
        <v>43</v>
      </c>
      <c r="L213" t="s">
        <v>118</v>
      </c>
      <c r="M213" s="1">
        <v>0.72916666666666663</v>
      </c>
      <c r="N213" t="s">
        <v>120</v>
      </c>
      <c r="O213" s="1">
        <v>0.76527777777777772</v>
      </c>
      <c r="Q213">
        <v>7135</v>
      </c>
      <c r="R213">
        <v>12</v>
      </c>
      <c r="S213" t="str">
        <f>IF(Taulukko3[[#This Row],[Saapumispaikka]]="Jyväskylän Liikenne varikko","X","")</f>
        <v/>
      </c>
      <c r="T213" s="6" t="str">
        <f>_xlfn.IFNA(IF(Taulukko3[[#This Row],[Välilataus]]="X",MAX(0,O214-Taulukko3[[#This Row],[Saapumisaika]]),""),"")</f>
        <v/>
      </c>
      <c r="U213" s="6" t="str">
        <f>IF(Taulukko3[[#This Row],[Välilataus]]="X",Taulukko3[[#This Row],[Saapumisaika]],"")</f>
        <v/>
      </c>
      <c r="V213" s="6" t="str">
        <f>IF(Taulukko3[[#This Row],[Välilataus]]="X",M214,"")</f>
        <v/>
      </c>
      <c r="W213" s="6"/>
    </row>
    <row r="214" spans="1:23" hidden="1" x14ac:dyDescent="0.2">
      <c r="A214" t="s">
        <v>20</v>
      </c>
      <c r="B214" t="s">
        <v>181</v>
      </c>
      <c r="C214" t="s">
        <v>18</v>
      </c>
      <c r="H214">
        <v>7.6</v>
      </c>
      <c r="K214" t="s">
        <v>43</v>
      </c>
      <c r="L214" t="s">
        <v>120</v>
      </c>
      <c r="M214" s="1">
        <v>0.76527777777777772</v>
      </c>
      <c r="N214" t="s">
        <v>23</v>
      </c>
      <c r="O214" s="1">
        <v>0.77569444444444446</v>
      </c>
      <c r="Q214">
        <v>7135</v>
      </c>
      <c r="S214" t="str">
        <f>IF(Taulukko3[[#This Row],[Saapumispaikka]]="Jyväskylän Liikenne varikko","X","")</f>
        <v>X</v>
      </c>
      <c r="T214" s="6">
        <f>_xlfn.IFNA(IF(Taulukko3[[#This Row],[Välilataus]]="X",MAX(0,O215-Taulukko3[[#This Row],[Saapumisaika]]),""),"")</f>
        <v>0</v>
      </c>
      <c r="U214" s="6">
        <f>IF(Taulukko3[[#This Row],[Välilataus]]="X",Taulukko3[[#This Row],[Saapumisaika]],"")</f>
        <v>0.77569444444444446</v>
      </c>
      <c r="V214" s="6">
        <f>IF(Taulukko3[[#This Row],[Välilataus]]="X",M215,"")</f>
        <v>0.41666666666666669</v>
      </c>
      <c r="W214" s="6"/>
    </row>
    <row r="215" spans="1:23" hidden="1" x14ac:dyDescent="0.2">
      <c r="A215" t="s">
        <v>20</v>
      </c>
      <c r="B215" t="s">
        <v>179</v>
      </c>
      <c r="C215" t="s">
        <v>18</v>
      </c>
      <c r="H215">
        <v>2.4</v>
      </c>
      <c r="K215" t="s">
        <v>43</v>
      </c>
      <c r="L215" t="s">
        <v>23</v>
      </c>
      <c r="M215" s="1">
        <v>0.41666666666666669</v>
      </c>
      <c r="N215" t="s">
        <v>83</v>
      </c>
      <c r="O215" s="1">
        <v>0.4201388888888889</v>
      </c>
      <c r="Q215">
        <v>7109</v>
      </c>
      <c r="S215" t="str">
        <f>IF(Taulukko3[[#This Row],[Saapumispaikka]]="Jyväskylän Liikenne varikko","X","")</f>
        <v/>
      </c>
      <c r="T215" s="6" t="str">
        <f>_xlfn.IFNA(IF(Taulukko3[[#This Row],[Välilataus]]="X",MAX(0,O216-Taulukko3[[#This Row],[Saapumisaika]]),""),"")</f>
        <v/>
      </c>
      <c r="U215" s="6" t="str">
        <f>IF(Taulukko3[[#This Row],[Välilataus]]="X",Taulukko3[[#This Row],[Saapumisaika]],"")</f>
        <v/>
      </c>
      <c r="V215" s="6" t="str">
        <f>IF(Taulukko3[[#This Row],[Välilataus]]="X",M216,"")</f>
        <v/>
      </c>
      <c r="W215" s="6"/>
    </row>
    <row r="216" spans="1:23" hidden="1" x14ac:dyDescent="0.2">
      <c r="A216" t="s">
        <v>20</v>
      </c>
      <c r="B216" t="s">
        <v>179</v>
      </c>
      <c r="C216" t="s">
        <v>18</v>
      </c>
      <c r="G216" t="s">
        <v>119</v>
      </c>
      <c r="H216">
        <v>15.025</v>
      </c>
      <c r="I216">
        <v>12</v>
      </c>
      <c r="J216">
        <v>2</v>
      </c>
      <c r="K216" t="s">
        <v>43</v>
      </c>
      <c r="L216" t="s">
        <v>83</v>
      </c>
      <c r="M216" s="1">
        <v>0.4201388888888889</v>
      </c>
      <c r="N216" t="s">
        <v>141</v>
      </c>
      <c r="O216" s="1">
        <v>0.44583333333333336</v>
      </c>
      <c r="Q216">
        <v>7109</v>
      </c>
      <c r="R216">
        <v>12</v>
      </c>
      <c r="S216" t="str">
        <f>IF(Taulukko3[[#This Row],[Saapumispaikka]]="Jyväskylän Liikenne varikko","X","")</f>
        <v/>
      </c>
      <c r="T216" s="6" t="str">
        <f>_xlfn.IFNA(IF(Taulukko3[[#This Row],[Välilataus]]="X",MAX(0,O217-Taulukko3[[#This Row],[Saapumisaika]]),""),"")</f>
        <v/>
      </c>
      <c r="U216" s="6" t="str">
        <f>IF(Taulukko3[[#This Row],[Välilataus]]="X",Taulukko3[[#This Row],[Saapumisaika]],"")</f>
        <v/>
      </c>
      <c r="V216" s="6" t="str">
        <f>IF(Taulukko3[[#This Row],[Välilataus]]="X",M217,"")</f>
        <v/>
      </c>
      <c r="W216" s="6"/>
    </row>
    <row r="217" spans="1:23" hidden="1" x14ac:dyDescent="0.2">
      <c r="A217" t="s">
        <v>20</v>
      </c>
      <c r="B217" t="s">
        <v>179</v>
      </c>
      <c r="C217" t="s">
        <v>18</v>
      </c>
      <c r="G217" t="s">
        <v>119</v>
      </c>
      <c r="H217">
        <v>15.15</v>
      </c>
      <c r="I217">
        <v>12</v>
      </c>
      <c r="J217">
        <v>1</v>
      </c>
      <c r="K217" t="s">
        <v>43</v>
      </c>
      <c r="L217" t="s">
        <v>141</v>
      </c>
      <c r="M217" s="1">
        <v>0.4513888888888889</v>
      </c>
      <c r="N217" t="s">
        <v>83</v>
      </c>
      <c r="O217" s="1">
        <v>0.47916666666666669</v>
      </c>
      <c r="Q217">
        <v>7109</v>
      </c>
      <c r="R217">
        <v>12</v>
      </c>
      <c r="S217" t="str">
        <f>IF(Taulukko3[[#This Row],[Saapumispaikka]]="Jyväskylän Liikenne varikko","X","")</f>
        <v/>
      </c>
      <c r="T217" s="6" t="str">
        <f>_xlfn.IFNA(IF(Taulukko3[[#This Row],[Välilataus]]="X",MAX(0,O218-Taulukko3[[#This Row],[Saapumisaika]]),""),"")</f>
        <v/>
      </c>
      <c r="U217" s="6" t="str">
        <f>IF(Taulukko3[[#This Row],[Välilataus]]="X",Taulukko3[[#This Row],[Saapumisaika]],"")</f>
        <v/>
      </c>
      <c r="V217" s="6" t="str">
        <f>IF(Taulukko3[[#This Row],[Välilataus]]="X",M218,"")</f>
        <v/>
      </c>
      <c r="W217" s="6"/>
    </row>
    <row r="218" spans="1:23" hidden="1" x14ac:dyDescent="0.2">
      <c r="A218" t="s">
        <v>20</v>
      </c>
      <c r="B218" t="s">
        <v>179</v>
      </c>
      <c r="C218" t="s">
        <v>18</v>
      </c>
      <c r="G218" t="s">
        <v>119</v>
      </c>
      <c r="H218">
        <v>15.025</v>
      </c>
      <c r="I218">
        <v>12</v>
      </c>
      <c r="J218">
        <v>2</v>
      </c>
      <c r="K218" t="s">
        <v>43</v>
      </c>
      <c r="L218" t="s">
        <v>83</v>
      </c>
      <c r="M218" s="1">
        <v>0.4826388888888889</v>
      </c>
      <c r="N218" t="s">
        <v>141</v>
      </c>
      <c r="O218" s="1">
        <v>0.5083333333333333</v>
      </c>
      <c r="Q218">
        <v>7109</v>
      </c>
      <c r="R218">
        <v>12</v>
      </c>
      <c r="S218" t="str">
        <f>IF(Taulukko3[[#This Row],[Saapumispaikka]]="Jyväskylän Liikenne varikko","X","")</f>
        <v/>
      </c>
      <c r="T218" s="6" t="str">
        <f>_xlfn.IFNA(IF(Taulukko3[[#This Row],[Välilataus]]="X",MAX(0,O219-Taulukko3[[#This Row],[Saapumisaika]]),""),"")</f>
        <v/>
      </c>
      <c r="U218" s="6" t="str">
        <f>IF(Taulukko3[[#This Row],[Välilataus]]="X",Taulukko3[[#This Row],[Saapumisaika]],"")</f>
        <v/>
      </c>
      <c r="V218" s="6" t="str">
        <f>IF(Taulukko3[[#This Row],[Välilataus]]="X",M219,"")</f>
        <v/>
      </c>
      <c r="W218" s="6"/>
    </row>
    <row r="219" spans="1:23" hidden="1" x14ac:dyDescent="0.2">
      <c r="A219" t="s">
        <v>20</v>
      </c>
      <c r="B219" t="s">
        <v>179</v>
      </c>
      <c r="C219" t="s">
        <v>18</v>
      </c>
      <c r="G219" t="s">
        <v>119</v>
      </c>
      <c r="H219">
        <v>15.15</v>
      </c>
      <c r="I219">
        <v>12</v>
      </c>
      <c r="J219">
        <v>1</v>
      </c>
      <c r="K219" t="s">
        <v>43</v>
      </c>
      <c r="L219" t="s">
        <v>141</v>
      </c>
      <c r="M219" s="1">
        <v>0.51388888888888884</v>
      </c>
      <c r="N219" t="s">
        <v>83</v>
      </c>
      <c r="O219" s="1">
        <v>0.54166666666666663</v>
      </c>
      <c r="Q219">
        <v>7109</v>
      </c>
      <c r="R219">
        <v>12</v>
      </c>
      <c r="S219" t="str">
        <f>IF(Taulukko3[[#This Row],[Saapumispaikka]]="Jyväskylän Liikenne varikko","X","")</f>
        <v/>
      </c>
      <c r="T219" s="6" t="str">
        <f>_xlfn.IFNA(IF(Taulukko3[[#This Row],[Välilataus]]="X",MAX(0,O220-Taulukko3[[#This Row],[Saapumisaika]]),""),"")</f>
        <v/>
      </c>
      <c r="U219" s="6" t="str">
        <f>IF(Taulukko3[[#This Row],[Välilataus]]="X",Taulukko3[[#This Row],[Saapumisaika]],"")</f>
        <v/>
      </c>
      <c r="V219" s="6" t="str">
        <f>IF(Taulukko3[[#This Row],[Välilataus]]="X",M220,"")</f>
        <v/>
      </c>
      <c r="W219" s="6"/>
    </row>
    <row r="220" spans="1:23" hidden="1" x14ac:dyDescent="0.2">
      <c r="A220" t="s">
        <v>20</v>
      </c>
      <c r="B220" t="s">
        <v>179</v>
      </c>
      <c r="C220" t="s">
        <v>18</v>
      </c>
      <c r="G220" t="s">
        <v>119</v>
      </c>
      <c r="H220">
        <v>15.025</v>
      </c>
      <c r="I220">
        <v>12</v>
      </c>
      <c r="J220">
        <v>2</v>
      </c>
      <c r="K220" t="s">
        <v>43</v>
      </c>
      <c r="L220" t="s">
        <v>83</v>
      </c>
      <c r="M220" s="1">
        <v>0.54513888888888884</v>
      </c>
      <c r="N220" t="s">
        <v>141</v>
      </c>
      <c r="O220" s="1">
        <v>0.5708333333333333</v>
      </c>
      <c r="Q220">
        <v>7109</v>
      </c>
      <c r="R220">
        <v>12</v>
      </c>
      <c r="S220" t="str">
        <f>IF(Taulukko3[[#This Row],[Saapumispaikka]]="Jyväskylän Liikenne varikko","X","")</f>
        <v/>
      </c>
      <c r="T220" s="6" t="str">
        <f>_xlfn.IFNA(IF(Taulukko3[[#This Row],[Välilataus]]="X",MAX(0,O221-Taulukko3[[#This Row],[Saapumisaika]]),""),"")</f>
        <v/>
      </c>
      <c r="U220" s="6" t="str">
        <f>IF(Taulukko3[[#This Row],[Välilataus]]="X",Taulukko3[[#This Row],[Saapumisaika]],"")</f>
        <v/>
      </c>
      <c r="V220" s="6" t="str">
        <f>IF(Taulukko3[[#This Row],[Välilataus]]="X",M221,"")</f>
        <v/>
      </c>
      <c r="W220" s="6"/>
    </row>
    <row r="221" spans="1:23" hidden="1" x14ac:dyDescent="0.2">
      <c r="A221" t="s">
        <v>20</v>
      </c>
      <c r="B221" t="s">
        <v>179</v>
      </c>
      <c r="C221" t="s">
        <v>18</v>
      </c>
      <c r="G221" t="s">
        <v>119</v>
      </c>
      <c r="H221">
        <v>15.15</v>
      </c>
      <c r="I221">
        <v>12</v>
      </c>
      <c r="J221">
        <v>1</v>
      </c>
      <c r="K221" t="s">
        <v>43</v>
      </c>
      <c r="L221" t="s">
        <v>141</v>
      </c>
      <c r="M221" s="1">
        <v>0.57638888888888884</v>
      </c>
      <c r="N221" t="s">
        <v>83</v>
      </c>
      <c r="O221" s="1">
        <v>0.60416666666666663</v>
      </c>
      <c r="Q221">
        <v>7109</v>
      </c>
      <c r="R221">
        <v>12</v>
      </c>
      <c r="S221" t="str">
        <f>IF(Taulukko3[[#This Row],[Saapumispaikka]]="Jyväskylän Liikenne varikko","X","")</f>
        <v/>
      </c>
      <c r="T221" s="6" t="str">
        <f>_xlfn.IFNA(IF(Taulukko3[[#This Row],[Välilataus]]="X",MAX(0,O222-Taulukko3[[#This Row],[Saapumisaika]]),""),"")</f>
        <v/>
      </c>
      <c r="U221" s="6" t="str">
        <f>IF(Taulukko3[[#This Row],[Välilataus]]="X",Taulukko3[[#This Row],[Saapumisaika]],"")</f>
        <v/>
      </c>
      <c r="V221" s="6" t="str">
        <f>IF(Taulukko3[[#This Row],[Välilataus]]="X",M222,"")</f>
        <v/>
      </c>
      <c r="W221" s="6"/>
    </row>
    <row r="222" spans="1:23" hidden="1" x14ac:dyDescent="0.2">
      <c r="A222" t="s">
        <v>20</v>
      </c>
      <c r="B222" t="s">
        <v>179</v>
      </c>
      <c r="C222" t="s">
        <v>18</v>
      </c>
      <c r="G222" t="s">
        <v>119</v>
      </c>
      <c r="H222">
        <v>15.025</v>
      </c>
      <c r="I222">
        <v>12</v>
      </c>
      <c r="J222">
        <v>2</v>
      </c>
      <c r="K222" t="s">
        <v>43</v>
      </c>
      <c r="L222" t="s">
        <v>83</v>
      </c>
      <c r="M222" s="1">
        <v>0.60763888888888884</v>
      </c>
      <c r="N222" t="s">
        <v>141</v>
      </c>
      <c r="O222" s="1">
        <v>0.6333333333333333</v>
      </c>
      <c r="Q222">
        <v>7214</v>
      </c>
      <c r="R222">
        <v>12</v>
      </c>
      <c r="S222" t="str">
        <f>IF(Taulukko3[[#This Row],[Saapumispaikka]]="Jyväskylän Liikenne varikko","X","")</f>
        <v/>
      </c>
      <c r="T222" s="6" t="str">
        <f>_xlfn.IFNA(IF(Taulukko3[[#This Row],[Välilataus]]="X",MAX(0,O223-Taulukko3[[#This Row],[Saapumisaika]]),""),"")</f>
        <v/>
      </c>
      <c r="U222" s="6" t="str">
        <f>IF(Taulukko3[[#This Row],[Välilataus]]="X",Taulukko3[[#This Row],[Saapumisaika]],"")</f>
        <v/>
      </c>
      <c r="V222" s="6" t="str">
        <f>IF(Taulukko3[[#This Row],[Välilataus]]="X",M223,"")</f>
        <v/>
      </c>
      <c r="W222" s="6"/>
    </row>
    <row r="223" spans="1:23" hidden="1" x14ac:dyDescent="0.2">
      <c r="A223" t="s">
        <v>20</v>
      </c>
      <c r="B223" t="s">
        <v>179</v>
      </c>
      <c r="C223" t="s">
        <v>18</v>
      </c>
      <c r="G223" t="s">
        <v>119</v>
      </c>
      <c r="H223">
        <v>15.15</v>
      </c>
      <c r="I223">
        <v>12</v>
      </c>
      <c r="J223">
        <v>1</v>
      </c>
      <c r="K223" t="s">
        <v>43</v>
      </c>
      <c r="L223" t="s">
        <v>141</v>
      </c>
      <c r="M223" s="1">
        <v>0.63888888888888884</v>
      </c>
      <c r="N223" t="s">
        <v>83</v>
      </c>
      <c r="O223" s="1">
        <v>0.66666666666666663</v>
      </c>
      <c r="Q223">
        <v>7214</v>
      </c>
      <c r="R223">
        <v>12</v>
      </c>
      <c r="S223" t="str">
        <f>IF(Taulukko3[[#This Row],[Saapumispaikka]]="Jyväskylän Liikenne varikko","X","")</f>
        <v/>
      </c>
      <c r="T223" s="6" t="str">
        <f>_xlfn.IFNA(IF(Taulukko3[[#This Row],[Välilataus]]="X",MAX(0,O224-Taulukko3[[#This Row],[Saapumisaika]]),""),"")</f>
        <v/>
      </c>
      <c r="U223" s="6" t="str">
        <f>IF(Taulukko3[[#This Row],[Välilataus]]="X",Taulukko3[[#This Row],[Saapumisaika]],"")</f>
        <v/>
      </c>
      <c r="V223" s="6" t="str">
        <f>IF(Taulukko3[[#This Row],[Välilataus]]="X",M224,"")</f>
        <v/>
      </c>
      <c r="W223" s="6"/>
    </row>
    <row r="224" spans="1:23" hidden="1" x14ac:dyDescent="0.2">
      <c r="A224" t="s">
        <v>20</v>
      </c>
      <c r="B224" t="s">
        <v>179</v>
      </c>
      <c r="C224" t="s">
        <v>18</v>
      </c>
      <c r="G224" t="s">
        <v>119</v>
      </c>
      <c r="H224">
        <v>15.025</v>
      </c>
      <c r="I224">
        <v>12</v>
      </c>
      <c r="J224">
        <v>2</v>
      </c>
      <c r="K224" t="s">
        <v>43</v>
      </c>
      <c r="L224" t="s">
        <v>83</v>
      </c>
      <c r="M224" s="1">
        <v>0.67013888888888884</v>
      </c>
      <c r="N224" t="s">
        <v>141</v>
      </c>
      <c r="O224" s="1">
        <v>0.6958333333333333</v>
      </c>
      <c r="Q224">
        <v>7214</v>
      </c>
      <c r="R224">
        <v>12</v>
      </c>
      <c r="S224" t="str">
        <f>IF(Taulukko3[[#This Row],[Saapumispaikka]]="Jyväskylän Liikenne varikko","X","")</f>
        <v/>
      </c>
      <c r="T224" s="6" t="str">
        <f>_xlfn.IFNA(IF(Taulukko3[[#This Row],[Välilataus]]="X",MAX(0,O225-Taulukko3[[#This Row],[Saapumisaika]]),""),"")</f>
        <v/>
      </c>
      <c r="U224" s="6" t="str">
        <f>IF(Taulukko3[[#This Row],[Välilataus]]="X",Taulukko3[[#This Row],[Saapumisaika]],"")</f>
        <v/>
      </c>
      <c r="V224" s="6" t="str">
        <f>IF(Taulukko3[[#This Row],[Välilataus]]="X",M225,"")</f>
        <v/>
      </c>
      <c r="W224" s="6"/>
    </row>
    <row r="225" spans="1:23" hidden="1" x14ac:dyDescent="0.2">
      <c r="A225" t="s">
        <v>20</v>
      </c>
      <c r="B225" t="s">
        <v>179</v>
      </c>
      <c r="C225" t="s">
        <v>18</v>
      </c>
      <c r="G225" t="s">
        <v>119</v>
      </c>
      <c r="H225">
        <v>15.15</v>
      </c>
      <c r="I225">
        <v>12</v>
      </c>
      <c r="J225">
        <v>1</v>
      </c>
      <c r="K225" t="s">
        <v>43</v>
      </c>
      <c r="L225" t="s">
        <v>141</v>
      </c>
      <c r="M225" s="1">
        <v>0.70138888888888884</v>
      </c>
      <c r="N225" t="s">
        <v>83</v>
      </c>
      <c r="O225" s="1">
        <v>0.72916666666666663</v>
      </c>
      <c r="Q225">
        <v>7214</v>
      </c>
      <c r="R225">
        <v>12</v>
      </c>
      <c r="S225" t="str">
        <f>IF(Taulukko3[[#This Row],[Saapumispaikka]]="Jyväskylän Liikenne varikko","X","")</f>
        <v/>
      </c>
      <c r="T225" s="6" t="str">
        <f>_xlfn.IFNA(IF(Taulukko3[[#This Row],[Välilataus]]="X",MAX(0,O226-Taulukko3[[#This Row],[Saapumisaika]]),""),"")</f>
        <v/>
      </c>
      <c r="U225" s="6" t="str">
        <f>IF(Taulukko3[[#This Row],[Välilataus]]="X",Taulukko3[[#This Row],[Saapumisaika]],"")</f>
        <v/>
      </c>
      <c r="V225" s="6" t="str">
        <f>IF(Taulukko3[[#This Row],[Välilataus]]="X",M226,"")</f>
        <v/>
      </c>
      <c r="W225" s="6"/>
    </row>
    <row r="226" spans="1:23" hidden="1" x14ac:dyDescent="0.2">
      <c r="A226" t="s">
        <v>20</v>
      </c>
      <c r="B226" t="s">
        <v>179</v>
      </c>
      <c r="C226" t="s">
        <v>18</v>
      </c>
      <c r="G226" t="s">
        <v>119</v>
      </c>
      <c r="H226">
        <v>15.025</v>
      </c>
      <c r="I226">
        <v>12</v>
      </c>
      <c r="J226">
        <v>2</v>
      </c>
      <c r="K226" t="s">
        <v>43</v>
      </c>
      <c r="L226" t="s">
        <v>83</v>
      </c>
      <c r="M226" s="1">
        <v>0.73263888888888884</v>
      </c>
      <c r="N226" t="s">
        <v>141</v>
      </c>
      <c r="O226" s="1">
        <v>0.7583333333333333</v>
      </c>
      <c r="Q226" t="s">
        <v>180</v>
      </c>
      <c r="R226">
        <v>12</v>
      </c>
      <c r="S226" t="str">
        <f>IF(Taulukko3[[#This Row],[Saapumispaikka]]="Jyväskylän Liikenne varikko","X","")</f>
        <v/>
      </c>
      <c r="T226" s="6" t="str">
        <f>_xlfn.IFNA(IF(Taulukko3[[#This Row],[Välilataus]]="X",MAX(0,O227-Taulukko3[[#This Row],[Saapumisaika]]),""),"")</f>
        <v/>
      </c>
      <c r="U226" s="6" t="str">
        <f>IF(Taulukko3[[#This Row],[Välilataus]]="X",Taulukko3[[#This Row],[Saapumisaika]],"")</f>
        <v/>
      </c>
      <c r="V226" s="6" t="str">
        <f>IF(Taulukko3[[#This Row],[Välilataus]]="X",M227,"")</f>
        <v/>
      </c>
      <c r="W226" s="6"/>
    </row>
    <row r="227" spans="1:23" hidden="1" x14ac:dyDescent="0.2">
      <c r="A227" t="s">
        <v>20</v>
      </c>
      <c r="B227" t="s">
        <v>179</v>
      </c>
      <c r="C227" t="s">
        <v>18</v>
      </c>
      <c r="G227" t="s">
        <v>119</v>
      </c>
      <c r="H227">
        <v>15.15</v>
      </c>
      <c r="I227">
        <v>12</v>
      </c>
      <c r="J227">
        <v>1</v>
      </c>
      <c r="K227" t="s">
        <v>43</v>
      </c>
      <c r="L227" t="s">
        <v>141</v>
      </c>
      <c r="M227" s="1">
        <v>0.76388888888888884</v>
      </c>
      <c r="N227" t="s">
        <v>83</v>
      </c>
      <c r="O227" s="1">
        <v>0.79166666666666663</v>
      </c>
      <c r="Q227">
        <v>7232</v>
      </c>
      <c r="R227">
        <v>12</v>
      </c>
      <c r="S227" t="str">
        <f>IF(Taulukko3[[#This Row],[Saapumispaikka]]="Jyväskylän Liikenne varikko","X","")</f>
        <v/>
      </c>
      <c r="T227" s="6" t="str">
        <f>_xlfn.IFNA(IF(Taulukko3[[#This Row],[Välilataus]]="X",MAX(0,O228-Taulukko3[[#This Row],[Saapumisaika]]),""),"")</f>
        <v/>
      </c>
      <c r="U227" s="6" t="str">
        <f>IF(Taulukko3[[#This Row],[Välilataus]]="X",Taulukko3[[#This Row],[Saapumisaika]],"")</f>
        <v/>
      </c>
      <c r="V227" s="6" t="str">
        <f>IF(Taulukko3[[#This Row],[Välilataus]]="X",M228,"")</f>
        <v/>
      </c>
      <c r="W227" s="6"/>
    </row>
    <row r="228" spans="1:23" hidden="1" x14ac:dyDescent="0.2">
      <c r="A228" t="s">
        <v>20</v>
      </c>
      <c r="B228" t="s">
        <v>179</v>
      </c>
      <c r="C228" t="s">
        <v>18</v>
      </c>
      <c r="G228" t="s">
        <v>119</v>
      </c>
      <c r="H228">
        <v>15.025</v>
      </c>
      <c r="I228">
        <v>12</v>
      </c>
      <c r="J228">
        <v>2</v>
      </c>
      <c r="K228" t="s">
        <v>43</v>
      </c>
      <c r="L228" t="s">
        <v>83</v>
      </c>
      <c r="M228" s="1">
        <v>0.79513888888888884</v>
      </c>
      <c r="N228" t="s">
        <v>141</v>
      </c>
      <c r="O228" s="1">
        <v>0.8208333333333333</v>
      </c>
      <c r="Q228">
        <v>7232</v>
      </c>
      <c r="R228">
        <v>12</v>
      </c>
      <c r="S228" t="str">
        <f>IF(Taulukko3[[#This Row],[Saapumispaikka]]="Jyväskylän Liikenne varikko","X","")</f>
        <v/>
      </c>
      <c r="T228" s="6" t="str">
        <f>_xlfn.IFNA(IF(Taulukko3[[#This Row],[Välilataus]]="X",MAX(0,O229-Taulukko3[[#This Row],[Saapumisaika]]),""),"")</f>
        <v/>
      </c>
      <c r="U228" s="6" t="str">
        <f>IF(Taulukko3[[#This Row],[Välilataus]]="X",Taulukko3[[#This Row],[Saapumisaika]],"")</f>
        <v/>
      </c>
      <c r="V228" s="6" t="str">
        <f>IF(Taulukko3[[#This Row],[Välilataus]]="X",M229,"")</f>
        <v/>
      </c>
      <c r="W228" s="6"/>
    </row>
    <row r="229" spans="1:23" hidden="1" x14ac:dyDescent="0.2">
      <c r="A229" t="s">
        <v>20</v>
      </c>
      <c r="B229" t="s">
        <v>179</v>
      </c>
      <c r="C229" t="s">
        <v>18</v>
      </c>
      <c r="G229" t="s">
        <v>119</v>
      </c>
      <c r="H229">
        <v>15.15</v>
      </c>
      <c r="I229">
        <v>12</v>
      </c>
      <c r="J229">
        <v>1</v>
      </c>
      <c r="K229" t="s">
        <v>43</v>
      </c>
      <c r="L229" t="s">
        <v>141</v>
      </c>
      <c r="M229" s="1">
        <v>0.82638888888888884</v>
      </c>
      <c r="N229" t="s">
        <v>83</v>
      </c>
      <c r="O229" s="1">
        <v>0.85416666666666663</v>
      </c>
      <c r="Q229">
        <v>7232</v>
      </c>
      <c r="R229">
        <v>12</v>
      </c>
      <c r="S229" t="str">
        <f>IF(Taulukko3[[#This Row],[Saapumispaikka]]="Jyväskylän Liikenne varikko","X","")</f>
        <v/>
      </c>
      <c r="T229" s="6" t="str">
        <f>_xlfn.IFNA(IF(Taulukko3[[#This Row],[Välilataus]]="X",MAX(0,O230-Taulukko3[[#This Row],[Saapumisaika]]),""),"")</f>
        <v/>
      </c>
      <c r="U229" s="6" t="str">
        <f>IF(Taulukko3[[#This Row],[Välilataus]]="X",Taulukko3[[#This Row],[Saapumisaika]],"")</f>
        <v/>
      </c>
      <c r="V229" s="6" t="str">
        <f>IF(Taulukko3[[#This Row],[Välilataus]]="X",M230,"")</f>
        <v/>
      </c>
      <c r="W229" s="6"/>
    </row>
    <row r="230" spans="1:23" hidden="1" x14ac:dyDescent="0.2">
      <c r="A230" t="s">
        <v>20</v>
      </c>
      <c r="B230" t="s">
        <v>179</v>
      </c>
      <c r="C230" t="s">
        <v>18</v>
      </c>
      <c r="H230">
        <v>2.4</v>
      </c>
      <c r="K230" t="s">
        <v>43</v>
      </c>
      <c r="L230" t="s">
        <v>83</v>
      </c>
      <c r="M230" s="1">
        <v>0.85416666666666663</v>
      </c>
      <c r="N230" t="s">
        <v>23</v>
      </c>
      <c r="O230" s="1">
        <v>0.85763888888888884</v>
      </c>
      <c r="Q230">
        <v>7232</v>
      </c>
      <c r="S230" t="str">
        <f>IF(Taulukko3[[#This Row],[Saapumispaikka]]="Jyväskylän Liikenne varikko","X","")</f>
        <v>X</v>
      </c>
      <c r="T230" s="6">
        <f>_xlfn.IFNA(IF(Taulukko3[[#This Row],[Välilataus]]="X",MAX(0,O231-Taulukko3[[#This Row],[Saapumisaika]]),""),"")</f>
        <v>0</v>
      </c>
      <c r="U230" s="6">
        <f>IF(Taulukko3[[#This Row],[Välilataus]]="X",Taulukko3[[#This Row],[Saapumisaika]],"")</f>
        <v>0.85763888888888884</v>
      </c>
      <c r="V230" s="6">
        <f>IF(Taulukko3[[#This Row],[Välilataus]]="X",M231,"")</f>
        <v>0.41180555555555554</v>
      </c>
      <c r="W230" s="6"/>
    </row>
    <row r="231" spans="1:23" hidden="1" x14ac:dyDescent="0.2">
      <c r="A231" t="s">
        <v>20</v>
      </c>
      <c r="B231" t="s">
        <v>177</v>
      </c>
      <c r="C231" t="s">
        <v>18</v>
      </c>
      <c r="H231">
        <v>7.8</v>
      </c>
      <c r="K231" t="s">
        <v>43</v>
      </c>
      <c r="L231" t="s">
        <v>23</v>
      </c>
      <c r="M231" s="1">
        <v>0.41180555555555554</v>
      </c>
      <c r="N231" t="s">
        <v>138</v>
      </c>
      <c r="O231" s="1">
        <v>0.4201388888888889</v>
      </c>
      <c r="Q231">
        <v>7102</v>
      </c>
      <c r="S231" t="str">
        <f>IF(Taulukko3[[#This Row],[Saapumispaikka]]="Jyväskylän Liikenne varikko","X","")</f>
        <v/>
      </c>
      <c r="T231" s="6" t="str">
        <f>_xlfn.IFNA(IF(Taulukko3[[#This Row],[Välilataus]]="X",MAX(0,O232-Taulukko3[[#This Row],[Saapumisaika]]),""),"")</f>
        <v/>
      </c>
      <c r="U231" s="6" t="str">
        <f>IF(Taulukko3[[#This Row],[Välilataus]]="X",Taulukko3[[#This Row],[Saapumisaika]],"")</f>
        <v/>
      </c>
      <c r="V231" s="6" t="str">
        <f>IF(Taulukko3[[#This Row],[Välilataus]]="X",M232,"")</f>
        <v/>
      </c>
      <c r="W231" s="6"/>
    </row>
    <row r="232" spans="1:23" hidden="1" x14ac:dyDescent="0.2">
      <c r="A232" t="s">
        <v>20</v>
      </c>
      <c r="B232" t="s">
        <v>177</v>
      </c>
      <c r="C232" t="s">
        <v>18</v>
      </c>
      <c r="G232" t="s">
        <v>45</v>
      </c>
      <c r="H232">
        <v>10.294</v>
      </c>
      <c r="I232">
        <v>46</v>
      </c>
      <c r="J232">
        <v>1</v>
      </c>
      <c r="K232" t="s">
        <v>43</v>
      </c>
      <c r="L232" t="s">
        <v>138</v>
      </c>
      <c r="M232" s="1">
        <v>0.4201388888888889</v>
      </c>
      <c r="N232" t="s">
        <v>178</v>
      </c>
      <c r="O232" s="1">
        <v>0.4375</v>
      </c>
      <c r="Q232">
        <v>7102</v>
      </c>
      <c r="R232">
        <v>12</v>
      </c>
      <c r="S232" t="str">
        <f>IF(Taulukko3[[#This Row],[Saapumispaikka]]="Jyväskylän Liikenne varikko","X","")</f>
        <v/>
      </c>
      <c r="T232" s="6" t="str">
        <f>_xlfn.IFNA(IF(Taulukko3[[#This Row],[Välilataus]]="X",MAX(0,O233-Taulukko3[[#This Row],[Saapumisaika]]),""),"")</f>
        <v/>
      </c>
      <c r="U232" s="6" t="str">
        <f>IF(Taulukko3[[#This Row],[Välilataus]]="X",Taulukko3[[#This Row],[Saapumisaika]],"")</f>
        <v/>
      </c>
      <c r="V232" s="6" t="str">
        <f>IF(Taulukko3[[#This Row],[Välilataus]]="X",M233,"")</f>
        <v/>
      </c>
      <c r="W232" s="6"/>
    </row>
    <row r="233" spans="1:23" hidden="1" x14ac:dyDescent="0.2">
      <c r="A233" t="s">
        <v>20</v>
      </c>
      <c r="B233" t="s">
        <v>177</v>
      </c>
      <c r="C233" t="s">
        <v>18</v>
      </c>
      <c r="G233" t="s">
        <v>45</v>
      </c>
      <c r="H233">
        <v>11.217000000000001</v>
      </c>
      <c r="I233">
        <v>46</v>
      </c>
      <c r="J233">
        <v>2</v>
      </c>
      <c r="K233" t="s">
        <v>43</v>
      </c>
      <c r="L233" t="s">
        <v>178</v>
      </c>
      <c r="M233" s="1">
        <v>0.44097222222222221</v>
      </c>
      <c r="N233" t="s">
        <v>138</v>
      </c>
      <c r="O233" s="1">
        <v>0.46041666666666664</v>
      </c>
      <c r="Q233">
        <v>7102</v>
      </c>
      <c r="R233">
        <v>12</v>
      </c>
      <c r="S233" t="str">
        <f>IF(Taulukko3[[#This Row],[Saapumispaikka]]="Jyväskylän Liikenne varikko","X","")</f>
        <v/>
      </c>
      <c r="T233" s="6" t="str">
        <f>_xlfn.IFNA(IF(Taulukko3[[#This Row],[Välilataus]]="X",MAX(0,O234-Taulukko3[[#This Row],[Saapumisaika]]),""),"")</f>
        <v/>
      </c>
      <c r="U233" s="6" t="str">
        <f>IF(Taulukko3[[#This Row],[Välilataus]]="X",Taulukko3[[#This Row],[Saapumisaika]],"")</f>
        <v/>
      </c>
      <c r="V233" s="6" t="str">
        <f>IF(Taulukko3[[#This Row],[Välilataus]]="X",M234,"")</f>
        <v/>
      </c>
      <c r="W233" s="6"/>
    </row>
    <row r="234" spans="1:23" hidden="1" x14ac:dyDescent="0.2">
      <c r="A234" t="s">
        <v>20</v>
      </c>
      <c r="B234" t="s">
        <v>177</v>
      </c>
      <c r="C234" t="s">
        <v>18</v>
      </c>
      <c r="G234" t="s">
        <v>45</v>
      </c>
      <c r="H234">
        <v>10.294</v>
      </c>
      <c r="I234">
        <v>46</v>
      </c>
      <c r="J234">
        <v>1</v>
      </c>
      <c r="K234" t="s">
        <v>43</v>
      </c>
      <c r="L234" t="s">
        <v>138</v>
      </c>
      <c r="M234" s="1">
        <v>0.46180555555555558</v>
      </c>
      <c r="N234" t="s">
        <v>178</v>
      </c>
      <c r="O234" s="1">
        <v>0.47916666666666669</v>
      </c>
      <c r="Q234">
        <v>7102</v>
      </c>
      <c r="R234">
        <v>12</v>
      </c>
      <c r="S234" t="str">
        <f>IF(Taulukko3[[#This Row],[Saapumispaikka]]="Jyväskylän Liikenne varikko","X","")</f>
        <v/>
      </c>
      <c r="T234" s="6" t="str">
        <f>_xlfn.IFNA(IF(Taulukko3[[#This Row],[Välilataus]]="X",MAX(0,O235-Taulukko3[[#This Row],[Saapumisaika]]),""),"")</f>
        <v/>
      </c>
      <c r="U234" s="6" t="str">
        <f>IF(Taulukko3[[#This Row],[Välilataus]]="X",Taulukko3[[#This Row],[Saapumisaika]],"")</f>
        <v/>
      </c>
      <c r="V234" s="6" t="str">
        <f>IF(Taulukko3[[#This Row],[Välilataus]]="X",M235,"")</f>
        <v/>
      </c>
      <c r="W234" s="6"/>
    </row>
    <row r="235" spans="1:23" hidden="1" x14ac:dyDescent="0.2">
      <c r="A235" t="s">
        <v>20</v>
      </c>
      <c r="B235" t="s">
        <v>177</v>
      </c>
      <c r="C235" t="s">
        <v>18</v>
      </c>
      <c r="G235" t="s">
        <v>45</v>
      </c>
      <c r="H235">
        <v>11.217000000000001</v>
      </c>
      <c r="I235">
        <v>46</v>
      </c>
      <c r="J235">
        <v>2</v>
      </c>
      <c r="K235" t="s">
        <v>43</v>
      </c>
      <c r="L235" t="s">
        <v>178</v>
      </c>
      <c r="M235" s="1">
        <v>0.4826388888888889</v>
      </c>
      <c r="N235" t="s">
        <v>138</v>
      </c>
      <c r="O235" s="1">
        <v>0.50208333333333333</v>
      </c>
      <c r="Q235">
        <v>7102</v>
      </c>
      <c r="R235">
        <v>12</v>
      </c>
      <c r="S235" t="str">
        <f>IF(Taulukko3[[#This Row],[Saapumispaikka]]="Jyväskylän Liikenne varikko","X","")</f>
        <v/>
      </c>
      <c r="T235" s="6" t="str">
        <f>_xlfn.IFNA(IF(Taulukko3[[#This Row],[Välilataus]]="X",MAX(0,O236-Taulukko3[[#This Row],[Saapumisaika]]),""),"")</f>
        <v/>
      </c>
      <c r="U235" s="6" t="str">
        <f>IF(Taulukko3[[#This Row],[Välilataus]]="X",Taulukko3[[#This Row],[Saapumisaika]],"")</f>
        <v/>
      </c>
      <c r="V235" s="6" t="str">
        <f>IF(Taulukko3[[#This Row],[Välilataus]]="X",M236,"")</f>
        <v/>
      </c>
      <c r="W235" s="6"/>
    </row>
    <row r="236" spans="1:23" hidden="1" x14ac:dyDescent="0.2">
      <c r="A236" t="s">
        <v>20</v>
      </c>
      <c r="B236" t="s">
        <v>177</v>
      </c>
      <c r="C236" t="s">
        <v>18</v>
      </c>
      <c r="G236" t="s">
        <v>45</v>
      </c>
      <c r="H236">
        <v>10.294</v>
      </c>
      <c r="I236">
        <v>46</v>
      </c>
      <c r="J236">
        <v>1</v>
      </c>
      <c r="K236" t="s">
        <v>43</v>
      </c>
      <c r="L236" t="s">
        <v>138</v>
      </c>
      <c r="M236" s="1">
        <v>0.50347222222222221</v>
      </c>
      <c r="N236" t="s">
        <v>178</v>
      </c>
      <c r="O236" s="1">
        <v>0.52083333333333337</v>
      </c>
      <c r="Q236">
        <v>7102</v>
      </c>
      <c r="R236">
        <v>12</v>
      </c>
      <c r="S236" t="str">
        <f>IF(Taulukko3[[#This Row],[Saapumispaikka]]="Jyväskylän Liikenne varikko","X","")</f>
        <v/>
      </c>
      <c r="T236" s="6" t="str">
        <f>_xlfn.IFNA(IF(Taulukko3[[#This Row],[Välilataus]]="X",MAX(0,O237-Taulukko3[[#This Row],[Saapumisaika]]),""),"")</f>
        <v/>
      </c>
      <c r="U236" s="6" t="str">
        <f>IF(Taulukko3[[#This Row],[Välilataus]]="X",Taulukko3[[#This Row],[Saapumisaika]],"")</f>
        <v/>
      </c>
      <c r="V236" s="6" t="str">
        <f>IF(Taulukko3[[#This Row],[Välilataus]]="X",M237,"")</f>
        <v/>
      </c>
      <c r="W236" s="6"/>
    </row>
    <row r="237" spans="1:23" hidden="1" x14ac:dyDescent="0.2">
      <c r="A237" t="s">
        <v>20</v>
      </c>
      <c r="B237" t="s">
        <v>177</v>
      </c>
      <c r="C237" t="s">
        <v>18</v>
      </c>
      <c r="G237" t="s">
        <v>45</v>
      </c>
      <c r="H237">
        <v>11.217000000000001</v>
      </c>
      <c r="I237">
        <v>46</v>
      </c>
      <c r="J237">
        <v>2</v>
      </c>
      <c r="K237" t="s">
        <v>43</v>
      </c>
      <c r="L237" t="s">
        <v>178</v>
      </c>
      <c r="M237" s="1">
        <v>0.52430555555555558</v>
      </c>
      <c r="N237" t="s">
        <v>138</v>
      </c>
      <c r="O237" s="1">
        <v>0.54374999999999996</v>
      </c>
      <c r="Q237">
        <v>7102</v>
      </c>
      <c r="R237">
        <v>12</v>
      </c>
      <c r="S237" t="str">
        <f>IF(Taulukko3[[#This Row],[Saapumispaikka]]="Jyväskylän Liikenne varikko","X","")</f>
        <v/>
      </c>
      <c r="T237" s="6" t="str">
        <f>_xlfn.IFNA(IF(Taulukko3[[#This Row],[Välilataus]]="X",MAX(0,O238-Taulukko3[[#This Row],[Saapumisaika]]),""),"")</f>
        <v/>
      </c>
      <c r="U237" s="6" t="str">
        <f>IF(Taulukko3[[#This Row],[Välilataus]]="X",Taulukko3[[#This Row],[Saapumisaika]],"")</f>
        <v/>
      </c>
      <c r="V237" s="6" t="str">
        <f>IF(Taulukko3[[#This Row],[Välilataus]]="X",M238,"")</f>
        <v/>
      </c>
      <c r="W237" s="6"/>
    </row>
    <row r="238" spans="1:23" hidden="1" x14ac:dyDescent="0.2">
      <c r="A238" t="s">
        <v>20</v>
      </c>
      <c r="B238" t="s">
        <v>177</v>
      </c>
      <c r="C238" t="s">
        <v>18</v>
      </c>
      <c r="G238" t="s">
        <v>45</v>
      </c>
      <c r="H238">
        <v>10.294</v>
      </c>
      <c r="I238">
        <v>46</v>
      </c>
      <c r="J238">
        <v>1</v>
      </c>
      <c r="K238" t="s">
        <v>43</v>
      </c>
      <c r="L238" t="s">
        <v>138</v>
      </c>
      <c r="M238" s="1">
        <v>0.54513888888888884</v>
      </c>
      <c r="N238" t="s">
        <v>178</v>
      </c>
      <c r="O238" s="1">
        <v>0.5625</v>
      </c>
      <c r="Q238">
        <v>7102</v>
      </c>
      <c r="R238">
        <v>12</v>
      </c>
      <c r="S238" t="str">
        <f>IF(Taulukko3[[#This Row],[Saapumispaikka]]="Jyväskylän Liikenne varikko","X","")</f>
        <v/>
      </c>
      <c r="T238" s="6" t="str">
        <f>_xlfn.IFNA(IF(Taulukko3[[#This Row],[Välilataus]]="X",MAX(0,O239-Taulukko3[[#This Row],[Saapumisaika]]),""),"")</f>
        <v/>
      </c>
      <c r="U238" s="6" t="str">
        <f>IF(Taulukko3[[#This Row],[Välilataus]]="X",Taulukko3[[#This Row],[Saapumisaika]],"")</f>
        <v/>
      </c>
      <c r="V238" s="6" t="str">
        <f>IF(Taulukko3[[#This Row],[Välilataus]]="X",M239,"")</f>
        <v/>
      </c>
      <c r="W238" s="6"/>
    </row>
    <row r="239" spans="1:23" hidden="1" x14ac:dyDescent="0.2">
      <c r="A239" t="s">
        <v>20</v>
      </c>
      <c r="B239" t="s">
        <v>177</v>
      </c>
      <c r="C239" t="s">
        <v>18</v>
      </c>
      <c r="G239" t="s">
        <v>45</v>
      </c>
      <c r="H239">
        <v>11.217000000000001</v>
      </c>
      <c r="I239">
        <v>46</v>
      </c>
      <c r="J239">
        <v>2</v>
      </c>
      <c r="K239" t="s">
        <v>43</v>
      </c>
      <c r="L239" t="s">
        <v>178</v>
      </c>
      <c r="M239" s="1">
        <v>0.56597222222222221</v>
      </c>
      <c r="N239" t="s">
        <v>138</v>
      </c>
      <c r="O239" s="1">
        <v>0.5854166666666667</v>
      </c>
      <c r="Q239">
        <v>7102</v>
      </c>
      <c r="R239">
        <v>12</v>
      </c>
      <c r="S239" t="str">
        <f>IF(Taulukko3[[#This Row],[Saapumispaikka]]="Jyväskylän Liikenne varikko","X","")</f>
        <v/>
      </c>
      <c r="T239" s="6" t="str">
        <f>_xlfn.IFNA(IF(Taulukko3[[#This Row],[Välilataus]]="X",MAX(0,O240-Taulukko3[[#This Row],[Saapumisaika]]),""),"")</f>
        <v/>
      </c>
      <c r="U239" s="6" t="str">
        <f>IF(Taulukko3[[#This Row],[Välilataus]]="X",Taulukko3[[#This Row],[Saapumisaika]],"")</f>
        <v/>
      </c>
      <c r="V239" s="6" t="str">
        <f>IF(Taulukko3[[#This Row],[Välilataus]]="X",M240,"")</f>
        <v/>
      </c>
      <c r="W239" s="6"/>
    </row>
    <row r="240" spans="1:23" hidden="1" x14ac:dyDescent="0.2">
      <c r="A240" t="s">
        <v>20</v>
      </c>
      <c r="B240" t="s">
        <v>177</v>
      </c>
      <c r="C240" t="s">
        <v>18</v>
      </c>
      <c r="G240" t="s">
        <v>45</v>
      </c>
      <c r="H240">
        <v>10.294</v>
      </c>
      <c r="I240">
        <v>46</v>
      </c>
      <c r="J240">
        <v>1</v>
      </c>
      <c r="K240" t="s">
        <v>43</v>
      </c>
      <c r="L240" t="s">
        <v>138</v>
      </c>
      <c r="M240" s="1">
        <v>0.58680555555555558</v>
      </c>
      <c r="N240" t="s">
        <v>178</v>
      </c>
      <c r="O240" s="1">
        <v>0.60416666666666663</v>
      </c>
      <c r="Q240">
        <v>7102</v>
      </c>
      <c r="R240">
        <v>12</v>
      </c>
      <c r="S240" t="str">
        <f>IF(Taulukko3[[#This Row],[Saapumispaikka]]="Jyväskylän Liikenne varikko","X","")</f>
        <v/>
      </c>
      <c r="T240" s="6" t="str">
        <f>_xlfn.IFNA(IF(Taulukko3[[#This Row],[Välilataus]]="X",MAX(0,O241-Taulukko3[[#This Row],[Saapumisaika]]),""),"")</f>
        <v/>
      </c>
      <c r="U240" s="6" t="str">
        <f>IF(Taulukko3[[#This Row],[Välilataus]]="X",Taulukko3[[#This Row],[Saapumisaika]],"")</f>
        <v/>
      </c>
      <c r="V240" s="6" t="str">
        <f>IF(Taulukko3[[#This Row],[Välilataus]]="X",M241,"")</f>
        <v/>
      </c>
      <c r="W240" s="6"/>
    </row>
    <row r="241" spans="1:23" hidden="1" x14ac:dyDescent="0.2">
      <c r="A241" t="s">
        <v>20</v>
      </c>
      <c r="B241" t="s">
        <v>177</v>
      </c>
      <c r="C241" t="s">
        <v>18</v>
      </c>
      <c r="G241" t="s">
        <v>45</v>
      </c>
      <c r="H241">
        <v>11.217000000000001</v>
      </c>
      <c r="I241">
        <v>46</v>
      </c>
      <c r="J241">
        <v>2</v>
      </c>
      <c r="K241" t="s">
        <v>43</v>
      </c>
      <c r="L241" t="s">
        <v>178</v>
      </c>
      <c r="M241" s="1">
        <v>0.60763888888888884</v>
      </c>
      <c r="N241" t="s">
        <v>138</v>
      </c>
      <c r="O241" s="1">
        <v>0.62708333333333333</v>
      </c>
      <c r="Q241">
        <v>7102</v>
      </c>
      <c r="R241">
        <v>12</v>
      </c>
      <c r="S241" t="str">
        <f>IF(Taulukko3[[#This Row],[Saapumispaikka]]="Jyväskylän Liikenne varikko","X","")</f>
        <v/>
      </c>
      <c r="T241" s="6" t="str">
        <f>_xlfn.IFNA(IF(Taulukko3[[#This Row],[Välilataus]]="X",MAX(0,O242-Taulukko3[[#This Row],[Saapumisaika]]),""),"")</f>
        <v/>
      </c>
      <c r="U241" s="6" t="str">
        <f>IF(Taulukko3[[#This Row],[Välilataus]]="X",Taulukko3[[#This Row],[Saapumisaika]],"")</f>
        <v/>
      </c>
      <c r="V241" s="6" t="str">
        <f>IF(Taulukko3[[#This Row],[Välilataus]]="X",M242,"")</f>
        <v/>
      </c>
      <c r="W241" s="6"/>
    </row>
    <row r="242" spans="1:23" hidden="1" x14ac:dyDescent="0.2">
      <c r="A242" t="s">
        <v>20</v>
      </c>
      <c r="B242" t="s">
        <v>177</v>
      </c>
      <c r="C242" t="s">
        <v>18</v>
      </c>
      <c r="G242" t="s">
        <v>45</v>
      </c>
      <c r="H242">
        <v>10.294</v>
      </c>
      <c r="I242">
        <v>46</v>
      </c>
      <c r="J242">
        <v>1</v>
      </c>
      <c r="K242" t="s">
        <v>43</v>
      </c>
      <c r="L242" t="s">
        <v>138</v>
      </c>
      <c r="M242" s="1">
        <v>0.62847222222222221</v>
      </c>
      <c r="N242" t="s">
        <v>178</v>
      </c>
      <c r="O242" s="1">
        <v>0.64583333333333337</v>
      </c>
      <c r="Q242">
        <v>7217</v>
      </c>
      <c r="R242">
        <v>12</v>
      </c>
      <c r="S242" t="str">
        <f>IF(Taulukko3[[#This Row],[Saapumispaikka]]="Jyväskylän Liikenne varikko","X","")</f>
        <v/>
      </c>
      <c r="T242" s="6" t="str">
        <f>_xlfn.IFNA(IF(Taulukko3[[#This Row],[Välilataus]]="X",MAX(0,O243-Taulukko3[[#This Row],[Saapumisaika]]),""),"")</f>
        <v/>
      </c>
      <c r="U242" s="6" t="str">
        <f>IF(Taulukko3[[#This Row],[Välilataus]]="X",Taulukko3[[#This Row],[Saapumisaika]],"")</f>
        <v/>
      </c>
      <c r="V242" s="6" t="str">
        <f>IF(Taulukko3[[#This Row],[Välilataus]]="X",M243,"")</f>
        <v/>
      </c>
      <c r="W242" s="6"/>
    </row>
    <row r="243" spans="1:23" hidden="1" x14ac:dyDescent="0.2">
      <c r="A243" t="s">
        <v>20</v>
      </c>
      <c r="B243" t="s">
        <v>177</v>
      </c>
      <c r="C243" t="s">
        <v>18</v>
      </c>
      <c r="G243" t="s">
        <v>45</v>
      </c>
      <c r="H243">
        <v>11.217000000000001</v>
      </c>
      <c r="I243">
        <v>46</v>
      </c>
      <c r="J243">
        <v>2</v>
      </c>
      <c r="K243" t="s">
        <v>43</v>
      </c>
      <c r="L243" t="s">
        <v>178</v>
      </c>
      <c r="M243" s="1">
        <v>0.64930555555555558</v>
      </c>
      <c r="N243" t="s">
        <v>138</v>
      </c>
      <c r="O243" s="1">
        <v>0.66874999999999996</v>
      </c>
      <c r="Q243">
        <v>7217</v>
      </c>
      <c r="R243">
        <v>12</v>
      </c>
      <c r="S243" t="str">
        <f>IF(Taulukko3[[#This Row],[Saapumispaikka]]="Jyväskylän Liikenne varikko","X","")</f>
        <v/>
      </c>
      <c r="T243" s="6" t="str">
        <f>_xlfn.IFNA(IF(Taulukko3[[#This Row],[Välilataus]]="X",MAX(0,O244-Taulukko3[[#This Row],[Saapumisaika]]),""),"")</f>
        <v/>
      </c>
      <c r="U243" s="6" t="str">
        <f>IF(Taulukko3[[#This Row],[Välilataus]]="X",Taulukko3[[#This Row],[Saapumisaika]],"")</f>
        <v/>
      </c>
      <c r="V243" s="6" t="str">
        <f>IF(Taulukko3[[#This Row],[Välilataus]]="X",M244,"")</f>
        <v/>
      </c>
      <c r="W243" s="6"/>
    </row>
    <row r="244" spans="1:23" hidden="1" x14ac:dyDescent="0.2">
      <c r="A244" t="s">
        <v>20</v>
      </c>
      <c r="B244" t="s">
        <v>177</v>
      </c>
      <c r="C244" t="s">
        <v>18</v>
      </c>
      <c r="G244" t="s">
        <v>45</v>
      </c>
      <c r="H244">
        <v>10.294</v>
      </c>
      <c r="I244">
        <v>46</v>
      </c>
      <c r="J244">
        <v>1</v>
      </c>
      <c r="K244" t="s">
        <v>43</v>
      </c>
      <c r="L244" t="s">
        <v>138</v>
      </c>
      <c r="M244" s="1">
        <v>0.67013888888888884</v>
      </c>
      <c r="N244" t="s">
        <v>178</v>
      </c>
      <c r="O244" s="1">
        <v>0.6875</v>
      </c>
      <c r="Q244">
        <v>7217</v>
      </c>
      <c r="R244">
        <v>12</v>
      </c>
      <c r="S244" t="str">
        <f>IF(Taulukko3[[#This Row],[Saapumispaikka]]="Jyväskylän Liikenne varikko","X","")</f>
        <v/>
      </c>
      <c r="T244" s="6" t="str">
        <f>_xlfn.IFNA(IF(Taulukko3[[#This Row],[Välilataus]]="X",MAX(0,O245-Taulukko3[[#This Row],[Saapumisaika]]),""),"")</f>
        <v/>
      </c>
      <c r="U244" s="6" t="str">
        <f>IF(Taulukko3[[#This Row],[Välilataus]]="X",Taulukko3[[#This Row],[Saapumisaika]],"")</f>
        <v/>
      </c>
      <c r="V244" s="6" t="str">
        <f>IF(Taulukko3[[#This Row],[Välilataus]]="X",M245,"")</f>
        <v/>
      </c>
      <c r="W244" s="6"/>
    </row>
    <row r="245" spans="1:23" hidden="1" x14ac:dyDescent="0.2">
      <c r="A245" t="s">
        <v>20</v>
      </c>
      <c r="B245" t="s">
        <v>177</v>
      </c>
      <c r="C245" t="s">
        <v>18</v>
      </c>
      <c r="G245" t="s">
        <v>45</v>
      </c>
      <c r="H245">
        <v>11.217000000000001</v>
      </c>
      <c r="I245">
        <v>46</v>
      </c>
      <c r="J245">
        <v>2</v>
      </c>
      <c r="K245" t="s">
        <v>43</v>
      </c>
      <c r="L245" t="s">
        <v>178</v>
      </c>
      <c r="M245" s="1">
        <v>0.69097222222222221</v>
      </c>
      <c r="N245" t="s">
        <v>138</v>
      </c>
      <c r="O245" s="1">
        <v>0.7104166666666667</v>
      </c>
      <c r="Q245">
        <v>7217</v>
      </c>
      <c r="R245">
        <v>12</v>
      </c>
      <c r="S245" t="str">
        <f>IF(Taulukko3[[#This Row],[Saapumispaikka]]="Jyväskylän Liikenne varikko","X","")</f>
        <v/>
      </c>
      <c r="T245" s="6" t="str">
        <f>_xlfn.IFNA(IF(Taulukko3[[#This Row],[Välilataus]]="X",MAX(0,O246-Taulukko3[[#This Row],[Saapumisaika]]),""),"")</f>
        <v/>
      </c>
      <c r="U245" s="6" t="str">
        <f>IF(Taulukko3[[#This Row],[Välilataus]]="X",Taulukko3[[#This Row],[Saapumisaika]],"")</f>
        <v/>
      </c>
      <c r="V245" s="6" t="str">
        <f>IF(Taulukko3[[#This Row],[Välilataus]]="X",M246,"")</f>
        <v/>
      </c>
      <c r="W245" s="6"/>
    </row>
    <row r="246" spans="1:23" hidden="1" x14ac:dyDescent="0.2">
      <c r="A246" t="s">
        <v>20</v>
      </c>
      <c r="B246" t="s">
        <v>177</v>
      </c>
      <c r="C246" t="s">
        <v>18</v>
      </c>
      <c r="G246" t="s">
        <v>45</v>
      </c>
      <c r="H246">
        <v>10.294</v>
      </c>
      <c r="I246">
        <v>46</v>
      </c>
      <c r="J246">
        <v>1</v>
      </c>
      <c r="K246" t="s">
        <v>43</v>
      </c>
      <c r="L246" t="s">
        <v>138</v>
      </c>
      <c r="M246" s="1">
        <v>0.71180555555555558</v>
      </c>
      <c r="N246" t="s">
        <v>178</v>
      </c>
      <c r="O246" s="1">
        <v>0.72916666666666663</v>
      </c>
      <c r="Q246">
        <v>7217</v>
      </c>
      <c r="R246">
        <v>12</v>
      </c>
      <c r="S246" t="str">
        <f>IF(Taulukko3[[#This Row],[Saapumispaikka]]="Jyväskylän Liikenne varikko","X","")</f>
        <v/>
      </c>
      <c r="T246" s="6" t="str">
        <f>_xlfn.IFNA(IF(Taulukko3[[#This Row],[Välilataus]]="X",MAX(0,O247-Taulukko3[[#This Row],[Saapumisaika]]),""),"")</f>
        <v/>
      </c>
      <c r="U246" s="6" t="str">
        <f>IF(Taulukko3[[#This Row],[Välilataus]]="X",Taulukko3[[#This Row],[Saapumisaika]],"")</f>
        <v/>
      </c>
      <c r="V246" s="6" t="str">
        <f>IF(Taulukko3[[#This Row],[Välilataus]]="X",M247,"")</f>
        <v/>
      </c>
      <c r="W246" s="6"/>
    </row>
    <row r="247" spans="1:23" hidden="1" x14ac:dyDescent="0.2">
      <c r="A247" t="s">
        <v>20</v>
      </c>
      <c r="B247" t="s">
        <v>177</v>
      </c>
      <c r="C247" t="s">
        <v>18</v>
      </c>
      <c r="G247" t="s">
        <v>45</v>
      </c>
      <c r="H247">
        <v>11.217000000000001</v>
      </c>
      <c r="I247">
        <v>46</v>
      </c>
      <c r="J247">
        <v>2</v>
      </c>
      <c r="K247" t="s">
        <v>43</v>
      </c>
      <c r="L247" t="s">
        <v>178</v>
      </c>
      <c r="M247" s="1">
        <v>0.73263888888888884</v>
      </c>
      <c r="N247" t="s">
        <v>138</v>
      </c>
      <c r="O247" s="1">
        <v>0.75208333333333333</v>
      </c>
      <c r="Q247">
        <v>7217</v>
      </c>
      <c r="R247">
        <v>12</v>
      </c>
      <c r="S247" t="str">
        <f>IF(Taulukko3[[#This Row],[Saapumispaikka]]="Jyväskylän Liikenne varikko","X","")</f>
        <v/>
      </c>
      <c r="T247" s="6" t="str">
        <f>_xlfn.IFNA(IF(Taulukko3[[#This Row],[Välilataus]]="X",MAX(0,O248-Taulukko3[[#This Row],[Saapumisaika]]),""),"")</f>
        <v/>
      </c>
      <c r="U247" s="6" t="str">
        <f>IF(Taulukko3[[#This Row],[Välilataus]]="X",Taulukko3[[#This Row],[Saapumisaika]],"")</f>
        <v/>
      </c>
      <c r="V247" s="6" t="str">
        <f>IF(Taulukko3[[#This Row],[Välilataus]]="X",M248,"")</f>
        <v/>
      </c>
      <c r="W247" s="6"/>
    </row>
    <row r="248" spans="1:23" hidden="1" x14ac:dyDescent="0.2">
      <c r="A248" t="s">
        <v>20</v>
      </c>
      <c r="B248" t="s">
        <v>177</v>
      </c>
      <c r="C248" t="s">
        <v>18</v>
      </c>
      <c r="G248" t="s">
        <v>45</v>
      </c>
      <c r="H248">
        <v>10.294</v>
      </c>
      <c r="I248">
        <v>46</v>
      </c>
      <c r="J248">
        <v>1</v>
      </c>
      <c r="K248" t="s">
        <v>43</v>
      </c>
      <c r="L248" t="s">
        <v>138</v>
      </c>
      <c r="M248" s="1">
        <v>0.75347222222222221</v>
      </c>
      <c r="N248" t="s">
        <v>178</v>
      </c>
      <c r="O248" s="1">
        <v>0.77083333333333337</v>
      </c>
      <c r="Q248">
        <v>7217</v>
      </c>
      <c r="R248">
        <v>12</v>
      </c>
      <c r="S248" t="str">
        <f>IF(Taulukko3[[#This Row],[Saapumispaikka]]="Jyväskylän Liikenne varikko","X","")</f>
        <v/>
      </c>
      <c r="T248" s="6" t="str">
        <f>_xlfn.IFNA(IF(Taulukko3[[#This Row],[Välilataus]]="X",MAX(0,O249-Taulukko3[[#This Row],[Saapumisaika]]),""),"")</f>
        <v/>
      </c>
      <c r="U248" s="6" t="str">
        <f>IF(Taulukko3[[#This Row],[Välilataus]]="X",Taulukko3[[#This Row],[Saapumisaika]],"")</f>
        <v/>
      </c>
      <c r="V248" s="6" t="str">
        <f>IF(Taulukko3[[#This Row],[Välilataus]]="X",M249,"")</f>
        <v/>
      </c>
      <c r="W248" s="6"/>
    </row>
    <row r="249" spans="1:23" hidden="1" x14ac:dyDescent="0.2">
      <c r="A249" t="s">
        <v>20</v>
      </c>
      <c r="B249" t="s">
        <v>177</v>
      </c>
      <c r="C249" t="s">
        <v>18</v>
      </c>
      <c r="G249" t="s">
        <v>45</v>
      </c>
      <c r="H249">
        <v>11.217000000000001</v>
      </c>
      <c r="I249">
        <v>46</v>
      </c>
      <c r="J249">
        <v>2</v>
      </c>
      <c r="K249" t="s">
        <v>43</v>
      </c>
      <c r="L249" t="s">
        <v>178</v>
      </c>
      <c r="M249" s="1">
        <v>0.77430555555555558</v>
      </c>
      <c r="N249" t="s">
        <v>138</v>
      </c>
      <c r="O249" s="1">
        <v>0.79374999999999996</v>
      </c>
      <c r="Q249">
        <v>7217</v>
      </c>
      <c r="R249">
        <v>12</v>
      </c>
      <c r="S249" t="str">
        <f>IF(Taulukko3[[#This Row],[Saapumispaikka]]="Jyväskylän Liikenne varikko","X","")</f>
        <v/>
      </c>
      <c r="T249" s="6" t="str">
        <f>_xlfn.IFNA(IF(Taulukko3[[#This Row],[Välilataus]]="X",MAX(0,O250-Taulukko3[[#This Row],[Saapumisaika]]),""),"")</f>
        <v/>
      </c>
      <c r="U249" s="6" t="str">
        <f>IF(Taulukko3[[#This Row],[Välilataus]]="X",Taulukko3[[#This Row],[Saapumisaika]],"")</f>
        <v/>
      </c>
      <c r="V249" s="6" t="str">
        <f>IF(Taulukko3[[#This Row],[Välilataus]]="X",M250,"")</f>
        <v/>
      </c>
      <c r="W249" s="6"/>
    </row>
    <row r="250" spans="1:23" hidden="1" x14ac:dyDescent="0.2">
      <c r="A250" t="s">
        <v>20</v>
      </c>
      <c r="B250" t="s">
        <v>177</v>
      </c>
      <c r="C250" t="s">
        <v>18</v>
      </c>
      <c r="G250" t="s">
        <v>45</v>
      </c>
      <c r="H250">
        <v>10.294</v>
      </c>
      <c r="I250">
        <v>46</v>
      </c>
      <c r="J250">
        <v>1</v>
      </c>
      <c r="K250" t="s">
        <v>43</v>
      </c>
      <c r="L250" t="s">
        <v>138</v>
      </c>
      <c r="M250" s="1">
        <v>0.79513888888888884</v>
      </c>
      <c r="N250" t="s">
        <v>178</v>
      </c>
      <c r="O250" s="1">
        <v>0.8125</v>
      </c>
      <c r="Q250">
        <v>7217</v>
      </c>
      <c r="R250">
        <v>12</v>
      </c>
      <c r="S250" t="str">
        <f>IF(Taulukko3[[#This Row],[Saapumispaikka]]="Jyväskylän Liikenne varikko","X","")</f>
        <v/>
      </c>
      <c r="T250" s="6" t="str">
        <f>_xlfn.IFNA(IF(Taulukko3[[#This Row],[Välilataus]]="X",MAX(0,O251-Taulukko3[[#This Row],[Saapumisaika]]),""),"")</f>
        <v/>
      </c>
      <c r="U250" s="6" t="str">
        <f>IF(Taulukko3[[#This Row],[Välilataus]]="X",Taulukko3[[#This Row],[Saapumisaika]],"")</f>
        <v/>
      </c>
      <c r="V250" s="6" t="str">
        <f>IF(Taulukko3[[#This Row],[Välilataus]]="X",M251,"")</f>
        <v/>
      </c>
      <c r="W250" s="6"/>
    </row>
    <row r="251" spans="1:23" hidden="1" x14ac:dyDescent="0.2">
      <c r="A251" t="s">
        <v>20</v>
      </c>
      <c r="B251" t="s">
        <v>177</v>
      </c>
      <c r="C251" t="s">
        <v>18</v>
      </c>
      <c r="G251" t="s">
        <v>45</v>
      </c>
      <c r="H251">
        <v>11.217000000000001</v>
      </c>
      <c r="I251">
        <v>46</v>
      </c>
      <c r="J251">
        <v>2</v>
      </c>
      <c r="K251" t="s">
        <v>43</v>
      </c>
      <c r="L251" t="s">
        <v>178</v>
      </c>
      <c r="M251" s="1">
        <v>0.81597222222222221</v>
      </c>
      <c r="N251" t="s">
        <v>138</v>
      </c>
      <c r="O251" s="1">
        <v>0.8354166666666667</v>
      </c>
      <c r="Q251">
        <v>7217</v>
      </c>
      <c r="R251">
        <v>12</v>
      </c>
      <c r="S251" t="str">
        <f>IF(Taulukko3[[#This Row],[Saapumispaikka]]="Jyväskylän Liikenne varikko","X","")</f>
        <v/>
      </c>
      <c r="T251" s="6" t="str">
        <f>_xlfn.IFNA(IF(Taulukko3[[#This Row],[Välilataus]]="X",MAX(0,O252-Taulukko3[[#This Row],[Saapumisaika]]),""),"")</f>
        <v/>
      </c>
      <c r="U251" s="6" t="str">
        <f>IF(Taulukko3[[#This Row],[Välilataus]]="X",Taulukko3[[#This Row],[Saapumisaika]],"")</f>
        <v/>
      </c>
      <c r="V251" s="6" t="str">
        <f>IF(Taulukko3[[#This Row],[Välilataus]]="X",M252,"")</f>
        <v/>
      </c>
      <c r="W251" s="6"/>
    </row>
    <row r="252" spans="1:23" hidden="1" x14ac:dyDescent="0.2">
      <c r="A252" t="s">
        <v>20</v>
      </c>
      <c r="B252" t="s">
        <v>177</v>
      </c>
      <c r="C252" t="s">
        <v>18</v>
      </c>
      <c r="H252">
        <v>7.4</v>
      </c>
      <c r="K252" t="s">
        <v>43</v>
      </c>
      <c r="L252" t="s">
        <v>138</v>
      </c>
      <c r="M252" s="1">
        <v>0.8354166666666667</v>
      </c>
      <c r="N252" t="s">
        <v>23</v>
      </c>
      <c r="O252" s="1">
        <v>0.84375</v>
      </c>
      <c r="Q252">
        <v>7217</v>
      </c>
      <c r="S252" t="str">
        <f>IF(Taulukko3[[#This Row],[Saapumispaikka]]="Jyväskylän Liikenne varikko","X","")</f>
        <v>X</v>
      </c>
      <c r="T252" s="6">
        <f>_xlfn.IFNA(IF(Taulukko3[[#This Row],[Välilataus]]="X",MAX(0,O253-Taulukko3[[#This Row],[Saapumisaika]]),""),"")</f>
        <v>0</v>
      </c>
      <c r="U252" s="6">
        <f>IF(Taulukko3[[#This Row],[Välilataus]]="X",Taulukko3[[#This Row],[Saapumisaika]],"")</f>
        <v>0.84375</v>
      </c>
      <c r="V252" s="6">
        <f>IF(Taulukko3[[#This Row],[Välilataus]]="X",M253,"")</f>
        <v>0.41180555555555554</v>
      </c>
      <c r="W252" s="6"/>
    </row>
    <row r="253" spans="1:23" hidden="1" x14ac:dyDescent="0.2">
      <c r="A253" t="s">
        <v>20</v>
      </c>
      <c r="B253" t="s">
        <v>174</v>
      </c>
      <c r="C253" t="s">
        <v>18</v>
      </c>
      <c r="H253">
        <v>10.5</v>
      </c>
      <c r="K253" t="s">
        <v>43</v>
      </c>
      <c r="L253" t="s">
        <v>23</v>
      </c>
      <c r="M253" s="1">
        <v>0.41180555555555554</v>
      </c>
      <c r="N253" t="s">
        <v>121</v>
      </c>
      <c r="O253" s="1">
        <v>0.4201388888888889</v>
      </c>
      <c r="Q253">
        <v>7134</v>
      </c>
      <c r="S253" t="str">
        <f>IF(Taulukko3[[#This Row],[Saapumispaikka]]="Jyväskylän Liikenne varikko","X","")</f>
        <v/>
      </c>
      <c r="T253" s="6" t="str">
        <f>_xlfn.IFNA(IF(Taulukko3[[#This Row],[Välilataus]]="X",MAX(0,O254-Taulukko3[[#This Row],[Saapumisaika]]),""),"")</f>
        <v/>
      </c>
      <c r="U253" s="6" t="str">
        <f>IF(Taulukko3[[#This Row],[Välilataus]]="X",Taulukko3[[#This Row],[Saapumisaika]],"")</f>
        <v/>
      </c>
      <c r="V253" s="6" t="str">
        <f>IF(Taulukko3[[#This Row],[Välilataus]]="X",M254,"")</f>
        <v/>
      </c>
      <c r="W253" s="6"/>
    </row>
    <row r="254" spans="1:23" hidden="1" x14ac:dyDescent="0.2">
      <c r="A254" t="s">
        <v>20</v>
      </c>
      <c r="B254" t="s">
        <v>174</v>
      </c>
      <c r="C254" t="s">
        <v>18</v>
      </c>
      <c r="G254" t="s">
        <v>45</v>
      </c>
      <c r="H254">
        <v>11.961</v>
      </c>
      <c r="I254">
        <v>45</v>
      </c>
      <c r="J254">
        <v>1</v>
      </c>
      <c r="K254" t="s">
        <v>43</v>
      </c>
      <c r="L254" t="s">
        <v>121</v>
      </c>
      <c r="M254" s="1">
        <v>0.4201388888888889</v>
      </c>
      <c r="N254" t="s">
        <v>53</v>
      </c>
      <c r="O254" s="1">
        <v>0.43680555555555556</v>
      </c>
      <c r="Q254">
        <v>7134</v>
      </c>
      <c r="R254">
        <v>12</v>
      </c>
      <c r="S254" t="str">
        <f>IF(Taulukko3[[#This Row],[Saapumispaikka]]="Jyväskylän Liikenne varikko","X","")</f>
        <v/>
      </c>
      <c r="T254" s="6" t="str">
        <f>_xlfn.IFNA(IF(Taulukko3[[#This Row],[Välilataus]]="X",MAX(0,O255-Taulukko3[[#This Row],[Saapumisaika]]),""),"")</f>
        <v/>
      </c>
      <c r="U254" s="6" t="str">
        <f>IF(Taulukko3[[#This Row],[Välilataus]]="X",Taulukko3[[#This Row],[Saapumisaika]],"")</f>
        <v/>
      </c>
      <c r="V254" s="6" t="str">
        <f>IF(Taulukko3[[#This Row],[Välilataus]]="X",M255,"")</f>
        <v/>
      </c>
      <c r="W254" s="6"/>
    </row>
    <row r="255" spans="1:23" hidden="1" x14ac:dyDescent="0.2">
      <c r="A255" t="s">
        <v>20</v>
      </c>
      <c r="B255" t="s">
        <v>174</v>
      </c>
      <c r="C255" t="s">
        <v>18</v>
      </c>
      <c r="G255" t="s">
        <v>45</v>
      </c>
      <c r="H255">
        <v>12.254</v>
      </c>
      <c r="I255">
        <v>45</v>
      </c>
      <c r="J255">
        <v>2</v>
      </c>
      <c r="K255" t="s">
        <v>43</v>
      </c>
      <c r="L255" t="s">
        <v>53</v>
      </c>
      <c r="M255" s="1">
        <v>0.44097222222222221</v>
      </c>
      <c r="N255" t="s">
        <v>121</v>
      </c>
      <c r="O255" s="1">
        <v>0.45763888888888887</v>
      </c>
      <c r="Q255">
        <v>7134</v>
      </c>
      <c r="R255">
        <v>12</v>
      </c>
      <c r="S255" t="str">
        <f>IF(Taulukko3[[#This Row],[Saapumispaikka]]="Jyväskylän Liikenne varikko","X","")</f>
        <v/>
      </c>
      <c r="T255" s="6" t="str">
        <f>_xlfn.IFNA(IF(Taulukko3[[#This Row],[Välilataus]]="X",MAX(0,O256-Taulukko3[[#This Row],[Saapumisaika]]),""),"")</f>
        <v/>
      </c>
      <c r="U255" s="6" t="str">
        <f>IF(Taulukko3[[#This Row],[Välilataus]]="X",Taulukko3[[#This Row],[Saapumisaika]],"")</f>
        <v/>
      </c>
      <c r="V255" s="6" t="str">
        <f>IF(Taulukko3[[#This Row],[Välilataus]]="X",M256,"")</f>
        <v/>
      </c>
      <c r="W255" s="6"/>
    </row>
    <row r="256" spans="1:23" hidden="1" x14ac:dyDescent="0.2">
      <c r="A256" t="s">
        <v>20</v>
      </c>
      <c r="B256" t="s">
        <v>174</v>
      </c>
      <c r="C256" t="s">
        <v>18</v>
      </c>
      <c r="G256" t="s">
        <v>45</v>
      </c>
      <c r="H256">
        <v>11.961</v>
      </c>
      <c r="I256">
        <v>45</v>
      </c>
      <c r="J256">
        <v>1</v>
      </c>
      <c r="K256" t="s">
        <v>43</v>
      </c>
      <c r="L256" t="s">
        <v>121</v>
      </c>
      <c r="M256" s="1">
        <v>0.46180555555555558</v>
      </c>
      <c r="N256" t="s">
        <v>53</v>
      </c>
      <c r="O256" s="1">
        <v>0.47847222222222224</v>
      </c>
      <c r="Q256">
        <v>7134</v>
      </c>
      <c r="R256">
        <v>12</v>
      </c>
      <c r="S256" t="str">
        <f>IF(Taulukko3[[#This Row],[Saapumispaikka]]="Jyväskylän Liikenne varikko","X","")</f>
        <v/>
      </c>
      <c r="T256" s="6" t="str">
        <f>_xlfn.IFNA(IF(Taulukko3[[#This Row],[Välilataus]]="X",MAX(0,O257-Taulukko3[[#This Row],[Saapumisaika]]),""),"")</f>
        <v/>
      </c>
      <c r="U256" s="6" t="str">
        <f>IF(Taulukko3[[#This Row],[Välilataus]]="X",Taulukko3[[#This Row],[Saapumisaika]],"")</f>
        <v/>
      </c>
      <c r="V256" s="6" t="str">
        <f>IF(Taulukko3[[#This Row],[Välilataus]]="X",M257,"")</f>
        <v/>
      </c>
      <c r="W256" s="6"/>
    </row>
    <row r="257" spans="1:23" hidden="1" x14ac:dyDescent="0.2">
      <c r="A257" t="s">
        <v>20</v>
      </c>
      <c r="B257" t="s">
        <v>174</v>
      </c>
      <c r="C257" t="s">
        <v>18</v>
      </c>
      <c r="G257" t="s">
        <v>45</v>
      </c>
      <c r="H257">
        <v>12.254</v>
      </c>
      <c r="I257">
        <v>45</v>
      </c>
      <c r="J257">
        <v>2</v>
      </c>
      <c r="K257" t="s">
        <v>43</v>
      </c>
      <c r="L257" t="s">
        <v>53</v>
      </c>
      <c r="M257" s="1">
        <v>0.4826388888888889</v>
      </c>
      <c r="N257" t="s">
        <v>121</v>
      </c>
      <c r="O257" s="1">
        <v>0.49930555555555556</v>
      </c>
      <c r="Q257">
        <v>7134</v>
      </c>
      <c r="R257">
        <v>12</v>
      </c>
      <c r="S257" t="str">
        <f>IF(Taulukko3[[#This Row],[Saapumispaikka]]="Jyväskylän Liikenne varikko","X","")</f>
        <v/>
      </c>
      <c r="T257" s="6" t="str">
        <f>_xlfn.IFNA(IF(Taulukko3[[#This Row],[Välilataus]]="X",MAX(0,O258-Taulukko3[[#This Row],[Saapumisaika]]),""),"")</f>
        <v/>
      </c>
      <c r="U257" s="6" t="str">
        <f>IF(Taulukko3[[#This Row],[Välilataus]]="X",Taulukko3[[#This Row],[Saapumisaika]],"")</f>
        <v/>
      </c>
      <c r="V257" s="6" t="str">
        <f>IF(Taulukko3[[#This Row],[Välilataus]]="X",M258,"")</f>
        <v/>
      </c>
      <c r="W257" s="6"/>
    </row>
    <row r="258" spans="1:23" hidden="1" x14ac:dyDescent="0.2">
      <c r="A258" t="s">
        <v>20</v>
      </c>
      <c r="B258" t="s">
        <v>174</v>
      </c>
      <c r="C258" t="s">
        <v>18</v>
      </c>
      <c r="G258" t="s">
        <v>45</v>
      </c>
      <c r="H258">
        <v>11.961</v>
      </c>
      <c r="I258">
        <v>45</v>
      </c>
      <c r="J258">
        <v>1</v>
      </c>
      <c r="K258" t="s">
        <v>43</v>
      </c>
      <c r="L258" t="s">
        <v>121</v>
      </c>
      <c r="M258" s="1">
        <v>0.50347222222222221</v>
      </c>
      <c r="N258" t="s">
        <v>53</v>
      </c>
      <c r="O258" s="1">
        <v>0.52013888888888893</v>
      </c>
      <c r="Q258">
        <v>7134</v>
      </c>
      <c r="R258">
        <v>12</v>
      </c>
      <c r="S258" t="str">
        <f>IF(Taulukko3[[#This Row],[Saapumispaikka]]="Jyväskylän Liikenne varikko","X","")</f>
        <v/>
      </c>
      <c r="T258" s="6" t="str">
        <f>_xlfn.IFNA(IF(Taulukko3[[#This Row],[Välilataus]]="X",MAX(0,O259-Taulukko3[[#This Row],[Saapumisaika]]),""),"")</f>
        <v/>
      </c>
      <c r="U258" s="6" t="str">
        <f>IF(Taulukko3[[#This Row],[Välilataus]]="X",Taulukko3[[#This Row],[Saapumisaika]],"")</f>
        <v/>
      </c>
      <c r="V258" s="6" t="str">
        <f>IF(Taulukko3[[#This Row],[Välilataus]]="X",M259,"")</f>
        <v/>
      </c>
      <c r="W258" s="6"/>
    </row>
    <row r="259" spans="1:23" hidden="1" x14ac:dyDescent="0.2">
      <c r="A259" t="s">
        <v>20</v>
      </c>
      <c r="B259" t="s">
        <v>174</v>
      </c>
      <c r="C259" t="s">
        <v>18</v>
      </c>
      <c r="G259" t="s">
        <v>45</v>
      </c>
      <c r="H259">
        <v>12.254</v>
      </c>
      <c r="I259">
        <v>45</v>
      </c>
      <c r="J259">
        <v>2</v>
      </c>
      <c r="K259" t="s">
        <v>43</v>
      </c>
      <c r="L259" t="s">
        <v>53</v>
      </c>
      <c r="M259" s="1">
        <v>0.52430555555555558</v>
      </c>
      <c r="N259" t="s">
        <v>121</v>
      </c>
      <c r="O259" s="1">
        <v>0.54097222222222219</v>
      </c>
      <c r="Q259">
        <v>7134</v>
      </c>
      <c r="R259">
        <v>12</v>
      </c>
      <c r="S259" t="str">
        <f>IF(Taulukko3[[#This Row],[Saapumispaikka]]="Jyväskylän Liikenne varikko","X","")</f>
        <v/>
      </c>
      <c r="T259" s="6" t="str">
        <f>_xlfn.IFNA(IF(Taulukko3[[#This Row],[Välilataus]]="X",MAX(0,O260-Taulukko3[[#This Row],[Saapumisaika]]),""),"")</f>
        <v/>
      </c>
      <c r="U259" s="6" t="str">
        <f>IF(Taulukko3[[#This Row],[Välilataus]]="X",Taulukko3[[#This Row],[Saapumisaika]],"")</f>
        <v/>
      </c>
      <c r="V259" s="6" t="str">
        <f>IF(Taulukko3[[#This Row],[Välilataus]]="X",M260,"")</f>
        <v/>
      </c>
      <c r="W259" s="6"/>
    </row>
    <row r="260" spans="1:23" hidden="1" x14ac:dyDescent="0.2">
      <c r="A260" t="s">
        <v>20</v>
      </c>
      <c r="B260" t="s">
        <v>174</v>
      </c>
      <c r="C260" t="s">
        <v>18</v>
      </c>
      <c r="G260" t="s">
        <v>45</v>
      </c>
      <c r="H260">
        <v>11.961</v>
      </c>
      <c r="I260">
        <v>45</v>
      </c>
      <c r="J260">
        <v>1</v>
      </c>
      <c r="K260" t="s">
        <v>43</v>
      </c>
      <c r="L260" t="s">
        <v>121</v>
      </c>
      <c r="M260" s="1">
        <v>0.54513888888888884</v>
      </c>
      <c r="N260" t="s">
        <v>53</v>
      </c>
      <c r="O260" s="1">
        <v>0.56180555555555556</v>
      </c>
      <c r="Q260">
        <v>7134</v>
      </c>
      <c r="R260">
        <v>12</v>
      </c>
      <c r="S260" t="str">
        <f>IF(Taulukko3[[#This Row],[Saapumispaikka]]="Jyväskylän Liikenne varikko","X","")</f>
        <v/>
      </c>
      <c r="T260" s="6" t="str">
        <f>_xlfn.IFNA(IF(Taulukko3[[#This Row],[Välilataus]]="X",MAX(0,O261-Taulukko3[[#This Row],[Saapumisaika]]),""),"")</f>
        <v/>
      </c>
      <c r="U260" s="6" t="str">
        <f>IF(Taulukko3[[#This Row],[Välilataus]]="X",Taulukko3[[#This Row],[Saapumisaika]],"")</f>
        <v/>
      </c>
      <c r="V260" s="6" t="str">
        <f>IF(Taulukko3[[#This Row],[Välilataus]]="X",M261,"")</f>
        <v/>
      </c>
      <c r="W260" s="6"/>
    </row>
    <row r="261" spans="1:23" hidden="1" x14ac:dyDescent="0.2">
      <c r="A261" t="s">
        <v>20</v>
      </c>
      <c r="B261" t="s">
        <v>174</v>
      </c>
      <c r="C261" t="s">
        <v>18</v>
      </c>
      <c r="G261" t="s">
        <v>45</v>
      </c>
      <c r="H261">
        <v>12.254</v>
      </c>
      <c r="I261">
        <v>45</v>
      </c>
      <c r="J261">
        <v>2</v>
      </c>
      <c r="K261" t="s">
        <v>43</v>
      </c>
      <c r="L261" t="s">
        <v>53</v>
      </c>
      <c r="M261" s="1">
        <v>0.56597222222222221</v>
      </c>
      <c r="N261" t="s">
        <v>121</v>
      </c>
      <c r="O261" s="1">
        <v>0.58263888888888893</v>
      </c>
      <c r="Q261">
        <v>7134</v>
      </c>
      <c r="R261">
        <v>12</v>
      </c>
      <c r="S261" t="str">
        <f>IF(Taulukko3[[#This Row],[Saapumispaikka]]="Jyväskylän Liikenne varikko","X","")</f>
        <v/>
      </c>
      <c r="T261" s="6" t="str">
        <f>_xlfn.IFNA(IF(Taulukko3[[#This Row],[Välilataus]]="X",MAX(0,O262-Taulukko3[[#This Row],[Saapumisaika]]),""),"")</f>
        <v/>
      </c>
      <c r="U261" s="6" t="str">
        <f>IF(Taulukko3[[#This Row],[Välilataus]]="X",Taulukko3[[#This Row],[Saapumisaika]],"")</f>
        <v/>
      </c>
      <c r="V261" s="6" t="str">
        <f>IF(Taulukko3[[#This Row],[Välilataus]]="X",M262,"")</f>
        <v/>
      </c>
      <c r="W261" s="6"/>
    </row>
    <row r="262" spans="1:23" hidden="1" x14ac:dyDescent="0.2">
      <c r="A262" t="s">
        <v>20</v>
      </c>
      <c r="B262" t="s">
        <v>174</v>
      </c>
      <c r="C262" t="s">
        <v>18</v>
      </c>
      <c r="G262" t="s">
        <v>45</v>
      </c>
      <c r="H262">
        <v>11.961</v>
      </c>
      <c r="I262">
        <v>45</v>
      </c>
      <c r="J262">
        <v>1</v>
      </c>
      <c r="K262" t="s">
        <v>43</v>
      </c>
      <c r="L262" t="s">
        <v>121</v>
      </c>
      <c r="M262" s="1">
        <v>0.58680555555555558</v>
      </c>
      <c r="N262" t="s">
        <v>53</v>
      </c>
      <c r="O262" s="1">
        <v>0.60347222222222219</v>
      </c>
      <c r="Q262" t="s">
        <v>175</v>
      </c>
      <c r="R262">
        <v>12</v>
      </c>
      <c r="S262" t="str">
        <f>IF(Taulukko3[[#This Row],[Saapumispaikka]]="Jyväskylän Liikenne varikko","X","")</f>
        <v/>
      </c>
      <c r="T262" s="6" t="str">
        <f>_xlfn.IFNA(IF(Taulukko3[[#This Row],[Välilataus]]="X",MAX(0,O263-Taulukko3[[#This Row],[Saapumisaika]]),""),"")</f>
        <v/>
      </c>
      <c r="U262" s="6" t="str">
        <f>IF(Taulukko3[[#This Row],[Välilataus]]="X",Taulukko3[[#This Row],[Saapumisaika]],"")</f>
        <v/>
      </c>
      <c r="V262" s="6" t="str">
        <f>IF(Taulukko3[[#This Row],[Välilataus]]="X",M263,"")</f>
        <v/>
      </c>
      <c r="W262" s="6"/>
    </row>
    <row r="263" spans="1:23" hidden="1" x14ac:dyDescent="0.2">
      <c r="A263" t="s">
        <v>20</v>
      </c>
      <c r="B263" t="s">
        <v>174</v>
      </c>
      <c r="C263" t="s">
        <v>18</v>
      </c>
      <c r="G263" t="s">
        <v>45</v>
      </c>
      <c r="H263">
        <v>12.254</v>
      </c>
      <c r="I263">
        <v>45</v>
      </c>
      <c r="J263">
        <v>2</v>
      </c>
      <c r="K263" t="s">
        <v>43</v>
      </c>
      <c r="L263" t="s">
        <v>53</v>
      </c>
      <c r="M263" s="1">
        <v>0.60763888888888884</v>
      </c>
      <c r="N263" t="s">
        <v>121</v>
      </c>
      <c r="O263" s="1">
        <v>0.62430555555555556</v>
      </c>
      <c r="Q263">
        <v>7212</v>
      </c>
      <c r="R263">
        <v>12</v>
      </c>
      <c r="S263" t="str">
        <f>IF(Taulukko3[[#This Row],[Saapumispaikka]]="Jyväskylän Liikenne varikko","X","")</f>
        <v/>
      </c>
      <c r="T263" s="6" t="str">
        <f>_xlfn.IFNA(IF(Taulukko3[[#This Row],[Välilataus]]="X",MAX(0,O264-Taulukko3[[#This Row],[Saapumisaika]]),""),"")</f>
        <v/>
      </c>
      <c r="U263" s="6" t="str">
        <f>IF(Taulukko3[[#This Row],[Välilataus]]="X",Taulukko3[[#This Row],[Saapumisaika]],"")</f>
        <v/>
      </c>
      <c r="V263" s="6" t="str">
        <f>IF(Taulukko3[[#This Row],[Välilataus]]="X",M264,"")</f>
        <v/>
      </c>
      <c r="W263" s="6"/>
    </row>
    <row r="264" spans="1:23" hidden="1" x14ac:dyDescent="0.2">
      <c r="A264" t="s">
        <v>20</v>
      </c>
      <c r="B264" t="s">
        <v>174</v>
      </c>
      <c r="C264" t="s">
        <v>18</v>
      </c>
      <c r="G264" t="s">
        <v>45</v>
      </c>
      <c r="H264">
        <v>11.961</v>
      </c>
      <c r="I264">
        <v>45</v>
      </c>
      <c r="J264">
        <v>1</v>
      </c>
      <c r="K264" t="s">
        <v>43</v>
      </c>
      <c r="L264" t="s">
        <v>121</v>
      </c>
      <c r="M264" s="1">
        <v>0.62847222222222221</v>
      </c>
      <c r="N264" t="s">
        <v>53</v>
      </c>
      <c r="O264" s="1">
        <v>0.64513888888888893</v>
      </c>
      <c r="Q264">
        <v>7212</v>
      </c>
      <c r="R264">
        <v>12</v>
      </c>
      <c r="S264" t="str">
        <f>IF(Taulukko3[[#This Row],[Saapumispaikka]]="Jyväskylän Liikenne varikko","X","")</f>
        <v/>
      </c>
      <c r="T264" s="6" t="str">
        <f>_xlfn.IFNA(IF(Taulukko3[[#This Row],[Välilataus]]="X",MAX(0,O265-Taulukko3[[#This Row],[Saapumisaika]]),""),"")</f>
        <v/>
      </c>
      <c r="U264" s="6" t="str">
        <f>IF(Taulukko3[[#This Row],[Välilataus]]="X",Taulukko3[[#This Row],[Saapumisaika]],"")</f>
        <v/>
      </c>
      <c r="V264" s="6" t="str">
        <f>IF(Taulukko3[[#This Row],[Välilataus]]="X",M265,"")</f>
        <v/>
      </c>
      <c r="W264" s="6"/>
    </row>
    <row r="265" spans="1:23" hidden="1" x14ac:dyDescent="0.2">
      <c r="A265" t="s">
        <v>20</v>
      </c>
      <c r="B265" t="s">
        <v>174</v>
      </c>
      <c r="C265" t="s">
        <v>18</v>
      </c>
      <c r="G265" t="s">
        <v>45</v>
      </c>
      <c r="H265">
        <v>12.254</v>
      </c>
      <c r="I265">
        <v>45</v>
      </c>
      <c r="J265">
        <v>2</v>
      </c>
      <c r="K265" t="s">
        <v>43</v>
      </c>
      <c r="L265" t="s">
        <v>53</v>
      </c>
      <c r="M265" s="1">
        <v>0.64930555555555558</v>
      </c>
      <c r="N265" t="s">
        <v>121</v>
      </c>
      <c r="O265" s="1">
        <v>0.66597222222222219</v>
      </c>
      <c r="Q265">
        <v>7212</v>
      </c>
      <c r="R265">
        <v>12</v>
      </c>
      <c r="S265" t="str">
        <f>IF(Taulukko3[[#This Row],[Saapumispaikka]]="Jyväskylän Liikenne varikko","X","")</f>
        <v/>
      </c>
      <c r="T265" s="6" t="str">
        <f>_xlfn.IFNA(IF(Taulukko3[[#This Row],[Välilataus]]="X",MAX(0,O266-Taulukko3[[#This Row],[Saapumisaika]]),""),"")</f>
        <v/>
      </c>
      <c r="U265" s="6" t="str">
        <f>IF(Taulukko3[[#This Row],[Välilataus]]="X",Taulukko3[[#This Row],[Saapumisaika]],"")</f>
        <v/>
      </c>
      <c r="V265" s="6" t="str">
        <f>IF(Taulukko3[[#This Row],[Välilataus]]="X",M266,"")</f>
        <v/>
      </c>
      <c r="W265" s="6"/>
    </row>
    <row r="266" spans="1:23" hidden="1" x14ac:dyDescent="0.2">
      <c r="A266" t="s">
        <v>20</v>
      </c>
      <c r="B266" t="s">
        <v>174</v>
      </c>
      <c r="C266" t="s">
        <v>18</v>
      </c>
      <c r="G266" t="s">
        <v>45</v>
      </c>
      <c r="H266">
        <v>11.961</v>
      </c>
      <c r="I266">
        <v>45</v>
      </c>
      <c r="J266">
        <v>1</v>
      </c>
      <c r="K266" t="s">
        <v>43</v>
      </c>
      <c r="L266" t="s">
        <v>121</v>
      </c>
      <c r="M266" s="1">
        <v>0.67013888888888884</v>
      </c>
      <c r="N266" t="s">
        <v>53</v>
      </c>
      <c r="O266" s="1">
        <v>0.68680555555555556</v>
      </c>
      <c r="Q266">
        <v>7212</v>
      </c>
      <c r="R266">
        <v>12</v>
      </c>
      <c r="S266" t="str">
        <f>IF(Taulukko3[[#This Row],[Saapumispaikka]]="Jyväskylän Liikenne varikko","X","")</f>
        <v/>
      </c>
      <c r="T266" s="6" t="str">
        <f>_xlfn.IFNA(IF(Taulukko3[[#This Row],[Välilataus]]="X",MAX(0,O267-Taulukko3[[#This Row],[Saapumisaika]]),""),"")</f>
        <v/>
      </c>
      <c r="U266" s="6" t="str">
        <f>IF(Taulukko3[[#This Row],[Välilataus]]="X",Taulukko3[[#This Row],[Saapumisaika]],"")</f>
        <v/>
      </c>
      <c r="V266" s="6" t="str">
        <f>IF(Taulukko3[[#This Row],[Välilataus]]="X",M267,"")</f>
        <v/>
      </c>
      <c r="W266" s="6"/>
    </row>
    <row r="267" spans="1:23" hidden="1" x14ac:dyDescent="0.2">
      <c r="A267" t="s">
        <v>20</v>
      </c>
      <c r="B267" t="s">
        <v>174</v>
      </c>
      <c r="C267" t="s">
        <v>18</v>
      </c>
      <c r="G267" t="s">
        <v>45</v>
      </c>
      <c r="H267">
        <v>12.254</v>
      </c>
      <c r="I267">
        <v>45</v>
      </c>
      <c r="J267">
        <v>2</v>
      </c>
      <c r="K267" t="s">
        <v>43</v>
      </c>
      <c r="L267" t="s">
        <v>53</v>
      </c>
      <c r="M267" s="1">
        <v>0.69097222222222221</v>
      </c>
      <c r="N267" t="s">
        <v>121</v>
      </c>
      <c r="O267" s="1">
        <v>0.70763888888888893</v>
      </c>
      <c r="Q267">
        <v>7212</v>
      </c>
      <c r="R267">
        <v>12</v>
      </c>
      <c r="S267" t="str">
        <f>IF(Taulukko3[[#This Row],[Saapumispaikka]]="Jyväskylän Liikenne varikko","X","")</f>
        <v/>
      </c>
      <c r="T267" s="6" t="str">
        <f>_xlfn.IFNA(IF(Taulukko3[[#This Row],[Välilataus]]="X",MAX(0,O268-Taulukko3[[#This Row],[Saapumisaika]]),""),"")</f>
        <v/>
      </c>
      <c r="U267" s="6" t="str">
        <f>IF(Taulukko3[[#This Row],[Välilataus]]="X",Taulukko3[[#This Row],[Saapumisaika]],"")</f>
        <v/>
      </c>
      <c r="V267" s="6" t="str">
        <f>IF(Taulukko3[[#This Row],[Välilataus]]="X",M268,"")</f>
        <v/>
      </c>
      <c r="W267" s="6"/>
    </row>
    <row r="268" spans="1:23" hidden="1" x14ac:dyDescent="0.2">
      <c r="A268" t="s">
        <v>20</v>
      </c>
      <c r="B268" t="s">
        <v>174</v>
      </c>
      <c r="C268" t="s">
        <v>18</v>
      </c>
      <c r="G268" t="s">
        <v>45</v>
      </c>
      <c r="H268">
        <v>11.961</v>
      </c>
      <c r="I268">
        <v>45</v>
      </c>
      <c r="J268">
        <v>1</v>
      </c>
      <c r="K268" t="s">
        <v>43</v>
      </c>
      <c r="L268" t="s">
        <v>121</v>
      </c>
      <c r="M268" s="1">
        <v>0.71180555555555558</v>
      </c>
      <c r="N268" t="s">
        <v>53</v>
      </c>
      <c r="O268" s="1">
        <v>0.72847222222222219</v>
      </c>
      <c r="Q268">
        <v>7212</v>
      </c>
      <c r="R268">
        <v>12</v>
      </c>
      <c r="S268" t="str">
        <f>IF(Taulukko3[[#This Row],[Saapumispaikka]]="Jyväskylän Liikenne varikko","X","")</f>
        <v/>
      </c>
      <c r="T268" s="6" t="str">
        <f>_xlfn.IFNA(IF(Taulukko3[[#This Row],[Välilataus]]="X",MAX(0,O269-Taulukko3[[#This Row],[Saapumisaika]]),""),"")</f>
        <v/>
      </c>
      <c r="U268" s="6" t="str">
        <f>IF(Taulukko3[[#This Row],[Välilataus]]="X",Taulukko3[[#This Row],[Saapumisaika]],"")</f>
        <v/>
      </c>
      <c r="V268" s="6" t="str">
        <f>IF(Taulukko3[[#This Row],[Välilataus]]="X",M269,"")</f>
        <v/>
      </c>
      <c r="W268" s="6"/>
    </row>
    <row r="269" spans="1:23" hidden="1" x14ac:dyDescent="0.2">
      <c r="A269" t="s">
        <v>20</v>
      </c>
      <c r="B269" t="s">
        <v>174</v>
      </c>
      <c r="C269" t="s">
        <v>18</v>
      </c>
      <c r="G269" t="s">
        <v>45</v>
      </c>
      <c r="H269">
        <v>12.254</v>
      </c>
      <c r="I269">
        <v>45</v>
      </c>
      <c r="J269">
        <v>2</v>
      </c>
      <c r="K269" t="s">
        <v>43</v>
      </c>
      <c r="L269" t="s">
        <v>53</v>
      </c>
      <c r="M269" s="1">
        <v>0.73263888888888884</v>
      </c>
      <c r="N269" t="s">
        <v>121</v>
      </c>
      <c r="O269" s="1">
        <v>0.74930555555555556</v>
      </c>
      <c r="Q269">
        <v>7212</v>
      </c>
      <c r="R269">
        <v>12</v>
      </c>
      <c r="S269" t="str">
        <f>IF(Taulukko3[[#This Row],[Saapumispaikka]]="Jyväskylän Liikenne varikko","X","")</f>
        <v/>
      </c>
      <c r="T269" s="6" t="str">
        <f>_xlfn.IFNA(IF(Taulukko3[[#This Row],[Välilataus]]="X",MAX(0,O270-Taulukko3[[#This Row],[Saapumisaika]]),""),"")</f>
        <v/>
      </c>
      <c r="U269" s="6" t="str">
        <f>IF(Taulukko3[[#This Row],[Välilataus]]="X",Taulukko3[[#This Row],[Saapumisaika]],"")</f>
        <v/>
      </c>
      <c r="V269" s="6" t="str">
        <f>IF(Taulukko3[[#This Row],[Välilataus]]="X",M270,"")</f>
        <v/>
      </c>
      <c r="W269" s="6"/>
    </row>
    <row r="270" spans="1:23" hidden="1" x14ac:dyDescent="0.2">
      <c r="A270" t="s">
        <v>20</v>
      </c>
      <c r="B270" t="s">
        <v>174</v>
      </c>
      <c r="C270" t="s">
        <v>18</v>
      </c>
      <c r="G270" t="s">
        <v>45</v>
      </c>
      <c r="H270">
        <v>11.961</v>
      </c>
      <c r="I270">
        <v>45</v>
      </c>
      <c r="J270">
        <v>1</v>
      </c>
      <c r="K270" t="s">
        <v>43</v>
      </c>
      <c r="L270" t="s">
        <v>121</v>
      </c>
      <c r="M270" s="1">
        <v>0.75347222222222221</v>
      </c>
      <c r="N270" t="s">
        <v>53</v>
      </c>
      <c r="O270" s="1">
        <v>0.77013888888888893</v>
      </c>
      <c r="Q270">
        <v>7212</v>
      </c>
      <c r="R270">
        <v>12</v>
      </c>
      <c r="S270" t="str">
        <f>IF(Taulukko3[[#This Row],[Saapumispaikka]]="Jyväskylän Liikenne varikko","X","")</f>
        <v/>
      </c>
      <c r="T270" s="6" t="str">
        <f>_xlfn.IFNA(IF(Taulukko3[[#This Row],[Välilataus]]="X",MAX(0,O271-Taulukko3[[#This Row],[Saapumisaika]]),""),"")</f>
        <v/>
      </c>
      <c r="U270" s="6" t="str">
        <f>IF(Taulukko3[[#This Row],[Välilataus]]="X",Taulukko3[[#This Row],[Saapumisaika]],"")</f>
        <v/>
      </c>
      <c r="V270" s="6" t="str">
        <f>IF(Taulukko3[[#This Row],[Välilataus]]="X",M271,"")</f>
        <v/>
      </c>
      <c r="W270" s="6"/>
    </row>
    <row r="271" spans="1:23" hidden="1" x14ac:dyDescent="0.2">
      <c r="A271" t="s">
        <v>20</v>
      </c>
      <c r="B271" t="s">
        <v>174</v>
      </c>
      <c r="C271" t="s">
        <v>18</v>
      </c>
      <c r="G271" t="s">
        <v>45</v>
      </c>
      <c r="H271">
        <v>12.254</v>
      </c>
      <c r="I271">
        <v>45</v>
      </c>
      <c r="J271">
        <v>2</v>
      </c>
      <c r="K271" t="s">
        <v>43</v>
      </c>
      <c r="L271" t="s">
        <v>53</v>
      </c>
      <c r="M271" s="1">
        <v>0.77430555555555558</v>
      </c>
      <c r="N271" t="s">
        <v>121</v>
      </c>
      <c r="O271" s="1">
        <v>0.79097222222222219</v>
      </c>
      <c r="Q271" t="s">
        <v>176</v>
      </c>
      <c r="R271">
        <v>12</v>
      </c>
      <c r="S271" t="str">
        <f>IF(Taulukko3[[#This Row],[Saapumispaikka]]="Jyväskylän Liikenne varikko","X","")</f>
        <v/>
      </c>
      <c r="T271" s="6" t="str">
        <f>_xlfn.IFNA(IF(Taulukko3[[#This Row],[Välilataus]]="X",MAX(0,O272-Taulukko3[[#This Row],[Saapumisaika]]),""),"")</f>
        <v/>
      </c>
      <c r="U271" s="6" t="str">
        <f>IF(Taulukko3[[#This Row],[Välilataus]]="X",Taulukko3[[#This Row],[Saapumisaika]],"")</f>
        <v/>
      </c>
      <c r="V271" s="6" t="str">
        <f>IF(Taulukko3[[#This Row],[Välilataus]]="X",M272,"")</f>
        <v/>
      </c>
      <c r="W271" s="6"/>
    </row>
    <row r="272" spans="1:23" hidden="1" x14ac:dyDescent="0.2">
      <c r="A272" t="s">
        <v>20</v>
      </c>
      <c r="B272" t="s">
        <v>174</v>
      </c>
      <c r="C272" t="s">
        <v>18</v>
      </c>
      <c r="G272" t="s">
        <v>45</v>
      </c>
      <c r="H272">
        <v>11.961</v>
      </c>
      <c r="I272">
        <v>45</v>
      </c>
      <c r="J272">
        <v>1</v>
      </c>
      <c r="K272" t="s">
        <v>43</v>
      </c>
      <c r="L272" t="s">
        <v>121</v>
      </c>
      <c r="M272" s="1">
        <v>0.79513888888888884</v>
      </c>
      <c r="N272" t="s">
        <v>53</v>
      </c>
      <c r="O272" s="1">
        <v>0.81180555555555556</v>
      </c>
      <c r="Q272">
        <v>7235</v>
      </c>
      <c r="R272">
        <v>12</v>
      </c>
      <c r="S272" t="str">
        <f>IF(Taulukko3[[#This Row],[Saapumispaikka]]="Jyväskylän Liikenne varikko","X","")</f>
        <v/>
      </c>
      <c r="T272" s="6" t="str">
        <f>_xlfn.IFNA(IF(Taulukko3[[#This Row],[Välilataus]]="X",MAX(0,O273-Taulukko3[[#This Row],[Saapumisaika]]),""),"")</f>
        <v/>
      </c>
      <c r="U272" s="6" t="str">
        <f>IF(Taulukko3[[#This Row],[Välilataus]]="X",Taulukko3[[#This Row],[Saapumisaika]],"")</f>
        <v/>
      </c>
      <c r="V272" s="6" t="str">
        <f>IF(Taulukko3[[#This Row],[Välilataus]]="X",M273,"")</f>
        <v/>
      </c>
      <c r="W272" s="6"/>
    </row>
    <row r="273" spans="1:23" hidden="1" x14ac:dyDescent="0.2">
      <c r="A273" t="s">
        <v>20</v>
      </c>
      <c r="B273" t="s">
        <v>174</v>
      </c>
      <c r="C273" t="s">
        <v>18</v>
      </c>
      <c r="G273" t="s">
        <v>45</v>
      </c>
      <c r="H273">
        <v>12.254</v>
      </c>
      <c r="I273">
        <v>45</v>
      </c>
      <c r="J273">
        <v>2</v>
      </c>
      <c r="K273" t="s">
        <v>43</v>
      </c>
      <c r="L273" t="s">
        <v>53</v>
      </c>
      <c r="M273" s="1">
        <v>0.81597222222222221</v>
      </c>
      <c r="N273" t="s">
        <v>121</v>
      </c>
      <c r="O273" s="1">
        <v>0.83263888888888893</v>
      </c>
      <c r="Q273">
        <v>7235</v>
      </c>
      <c r="R273">
        <v>12</v>
      </c>
      <c r="S273" t="str">
        <f>IF(Taulukko3[[#This Row],[Saapumispaikka]]="Jyväskylän Liikenne varikko","X","")</f>
        <v/>
      </c>
      <c r="T273" s="6" t="str">
        <f>_xlfn.IFNA(IF(Taulukko3[[#This Row],[Välilataus]]="X",MAX(0,O274-Taulukko3[[#This Row],[Saapumisaika]]),""),"")</f>
        <v/>
      </c>
      <c r="U273" s="6" t="str">
        <f>IF(Taulukko3[[#This Row],[Välilataus]]="X",Taulukko3[[#This Row],[Saapumisaika]],"")</f>
        <v/>
      </c>
      <c r="V273" s="6" t="str">
        <f>IF(Taulukko3[[#This Row],[Välilataus]]="X",M274,"")</f>
        <v/>
      </c>
      <c r="W273" s="6"/>
    </row>
    <row r="274" spans="1:23" hidden="1" x14ac:dyDescent="0.2">
      <c r="A274" t="s">
        <v>20</v>
      </c>
      <c r="B274" t="s">
        <v>174</v>
      </c>
      <c r="C274" t="s">
        <v>18</v>
      </c>
      <c r="H274">
        <v>9.8000000000000007</v>
      </c>
      <c r="K274" t="s">
        <v>43</v>
      </c>
      <c r="L274" t="s">
        <v>121</v>
      </c>
      <c r="M274" s="1">
        <v>0.83263888888888893</v>
      </c>
      <c r="N274" t="s">
        <v>23</v>
      </c>
      <c r="O274" s="1">
        <v>0.84097222222222223</v>
      </c>
      <c r="Q274">
        <v>7235</v>
      </c>
      <c r="S274" t="str">
        <f>IF(Taulukko3[[#This Row],[Saapumispaikka]]="Jyväskylän Liikenne varikko","X","")</f>
        <v>X</v>
      </c>
      <c r="T274" s="6">
        <f>_xlfn.IFNA(IF(Taulukko3[[#This Row],[Välilataus]]="X",MAX(0,O275-Taulukko3[[#This Row],[Saapumisaika]]),""),"")</f>
        <v>0</v>
      </c>
      <c r="U274" s="6">
        <f>IF(Taulukko3[[#This Row],[Välilataus]]="X",Taulukko3[[#This Row],[Saapumisaika]],"")</f>
        <v>0.84097222222222223</v>
      </c>
      <c r="V274" s="6">
        <f>IF(Taulukko3[[#This Row],[Välilataus]]="X",M275,"")</f>
        <v>0.40972222222222221</v>
      </c>
      <c r="W274" s="6"/>
    </row>
    <row r="275" spans="1:23" hidden="1" x14ac:dyDescent="0.2">
      <c r="A275" t="s">
        <v>20</v>
      </c>
      <c r="B275" t="s">
        <v>170</v>
      </c>
      <c r="C275" t="s">
        <v>18</v>
      </c>
      <c r="H275">
        <v>7.6</v>
      </c>
      <c r="K275" t="s">
        <v>43</v>
      </c>
      <c r="L275" t="s">
        <v>23</v>
      </c>
      <c r="M275" s="1">
        <v>0.40972222222222221</v>
      </c>
      <c r="N275" t="s">
        <v>120</v>
      </c>
      <c r="O275" s="1">
        <v>0.4201388888888889</v>
      </c>
      <c r="Q275">
        <v>7133</v>
      </c>
      <c r="S275" t="str">
        <f>IF(Taulukko3[[#This Row],[Saapumispaikka]]="Jyväskylän Liikenne varikko","X","")</f>
        <v/>
      </c>
      <c r="T275" s="6" t="str">
        <f>_xlfn.IFNA(IF(Taulukko3[[#This Row],[Välilataus]]="X",MAX(0,O276-Taulukko3[[#This Row],[Saapumisaika]]),""),"")</f>
        <v/>
      </c>
      <c r="U275" s="6" t="str">
        <f>IF(Taulukko3[[#This Row],[Välilataus]]="X",Taulukko3[[#This Row],[Saapumisaika]],"")</f>
        <v/>
      </c>
      <c r="V275" s="6" t="str">
        <f>IF(Taulukko3[[#This Row],[Välilataus]]="X",M276,"")</f>
        <v/>
      </c>
      <c r="W275" s="6"/>
    </row>
    <row r="276" spans="1:23" hidden="1" x14ac:dyDescent="0.2">
      <c r="A276" t="s">
        <v>20</v>
      </c>
      <c r="B276" t="s">
        <v>170</v>
      </c>
      <c r="C276" t="s">
        <v>18</v>
      </c>
      <c r="G276" t="s">
        <v>129</v>
      </c>
      <c r="H276">
        <v>26.39</v>
      </c>
      <c r="I276">
        <v>16</v>
      </c>
      <c r="J276">
        <v>2</v>
      </c>
      <c r="K276" t="s">
        <v>43</v>
      </c>
      <c r="L276" t="s">
        <v>120</v>
      </c>
      <c r="M276" s="1">
        <v>0.4201388888888889</v>
      </c>
      <c r="N276" t="s">
        <v>131</v>
      </c>
      <c r="O276" s="1">
        <v>0.45624999999999999</v>
      </c>
      <c r="Q276">
        <v>7133</v>
      </c>
      <c r="R276">
        <v>12</v>
      </c>
      <c r="S276" t="str">
        <f>IF(Taulukko3[[#This Row],[Saapumispaikka]]="Jyväskylän Liikenne varikko","X","")</f>
        <v/>
      </c>
      <c r="T276" s="6" t="str">
        <f>_xlfn.IFNA(IF(Taulukko3[[#This Row],[Välilataus]]="X",MAX(0,O277-Taulukko3[[#This Row],[Saapumisaika]]),""),"")</f>
        <v/>
      </c>
      <c r="U276" s="6" t="str">
        <f>IF(Taulukko3[[#This Row],[Välilataus]]="X",Taulukko3[[#This Row],[Saapumisaika]],"")</f>
        <v/>
      </c>
      <c r="V276" s="6" t="str">
        <f>IF(Taulukko3[[#This Row],[Välilataus]]="X",M277,"")</f>
        <v/>
      </c>
      <c r="W276" s="6"/>
    </row>
    <row r="277" spans="1:23" hidden="1" x14ac:dyDescent="0.2">
      <c r="A277" t="s">
        <v>20</v>
      </c>
      <c r="B277" t="s">
        <v>170</v>
      </c>
      <c r="C277" t="s">
        <v>18</v>
      </c>
      <c r="G277" t="s">
        <v>129</v>
      </c>
      <c r="H277">
        <v>26.221</v>
      </c>
      <c r="I277">
        <v>16</v>
      </c>
      <c r="J277">
        <v>1</v>
      </c>
      <c r="K277" t="s">
        <v>43</v>
      </c>
      <c r="L277" t="s">
        <v>131</v>
      </c>
      <c r="M277" s="1">
        <v>0.45833333333333331</v>
      </c>
      <c r="N277" t="s">
        <v>120</v>
      </c>
      <c r="O277" s="1">
        <v>0.49583333333333335</v>
      </c>
      <c r="Q277">
        <v>7133</v>
      </c>
      <c r="R277">
        <v>12</v>
      </c>
      <c r="S277" t="str">
        <f>IF(Taulukko3[[#This Row],[Saapumispaikka]]="Jyväskylän Liikenne varikko","X","")</f>
        <v/>
      </c>
      <c r="T277" s="6" t="str">
        <f>_xlfn.IFNA(IF(Taulukko3[[#This Row],[Välilataus]]="X",MAX(0,O278-Taulukko3[[#This Row],[Saapumisaika]]),""),"")</f>
        <v/>
      </c>
      <c r="U277" s="6" t="str">
        <f>IF(Taulukko3[[#This Row],[Välilataus]]="X",Taulukko3[[#This Row],[Saapumisaika]],"")</f>
        <v/>
      </c>
      <c r="V277" s="6" t="str">
        <f>IF(Taulukko3[[#This Row],[Välilataus]]="X",M278,"")</f>
        <v/>
      </c>
      <c r="W277" s="6"/>
    </row>
    <row r="278" spans="1:23" hidden="1" x14ac:dyDescent="0.2">
      <c r="A278" t="s">
        <v>20</v>
      </c>
      <c r="B278" t="s">
        <v>170</v>
      </c>
      <c r="C278" t="s">
        <v>18</v>
      </c>
      <c r="G278" t="s">
        <v>129</v>
      </c>
      <c r="H278">
        <v>26.39</v>
      </c>
      <c r="I278">
        <v>16</v>
      </c>
      <c r="J278">
        <v>2</v>
      </c>
      <c r="K278" t="s">
        <v>43</v>
      </c>
      <c r="L278" t="s">
        <v>120</v>
      </c>
      <c r="M278" s="1">
        <v>0.50347222222222221</v>
      </c>
      <c r="N278" t="s">
        <v>131</v>
      </c>
      <c r="O278" s="1">
        <v>0.5395833333333333</v>
      </c>
      <c r="Q278">
        <v>7133</v>
      </c>
      <c r="R278">
        <v>12</v>
      </c>
      <c r="S278" t="str">
        <f>IF(Taulukko3[[#This Row],[Saapumispaikka]]="Jyväskylän Liikenne varikko","X","")</f>
        <v/>
      </c>
      <c r="T278" s="6" t="str">
        <f>_xlfn.IFNA(IF(Taulukko3[[#This Row],[Välilataus]]="X",MAX(0,O279-Taulukko3[[#This Row],[Saapumisaika]]),""),"")</f>
        <v/>
      </c>
      <c r="U278" s="6" t="str">
        <f>IF(Taulukko3[[#This Row],[Välilataus]]="X",Taulukko3[[#This Row],[Saapumisaika]],"")</f>
        <v/>
      </c>
      <c r="V278" s="6" t="str">
        <f>IF(Taulukko3[[#This Row],[Välilataus]]="X",M279,"")</f>
        <v/>
      </c>
      <c r="W278" s="6"/>
    </row>
    <row r="279" spans="1:23" hidden="1" x14ac:dyDescent="0.2">
      <c r="A279" t="s">
        <v>20</v>
      </c>
      <c r="B279" t="s">
        <v>170</v>
      </c>
      <c r="C279" t="s">
        <v>18</v>
      </c>
      <c r="G279" t="s">
        <v>129</v>
      </c>
      <c r="H279">
        <v>26.221</v>
      </c>
      <c r="I279">
        <v>16</v>
      </c>
      <c r="J279">
        <v>1</v>
      </c>
      <c r="K279" t="s">
        <v>43</v>
      </c>
      <c r="L279" t="s">
        <v>131</v>
      </c>
      <c r="M279" s="1">
        <v>0.54166666666666663</v>
      </c>
      <c r="N279" t="s">
        <v>120</v>
      </c>
      <c r="O279" s="1">
        <v>0.57916666666666672</v>
      </c>
      <c r="Q279" t="s">
        <v>171</v>
      </c>
      <c r="R279">
        <v>12</v>
      </c>
      <c r="S279" t="str">
        <f>IF(Taulukko3[[#This Row],[Saapumispaikka]]="Jyväskylän Liikenne varikko","X","")</f>
        <v/>
      </c>
      <c r="T279" s="6" t="str">
        <f>_xlfn.IFNA(IF(Taulukko3[[#This Row],[Välilataus]]="X",MAX(0,O280-Taulukko3[[#This Row],[Saapumisaika]]),""),"")</f>
        <v/>
      </c>
      <c r="U279" s="6" t="str">
        <f>IF(Taulukko3[[#This Row],[Välilataus]]="X",Taulukko3[[#This Row],[Saapumisaika]],"")</f>
        <v/>
      </c>
      <c r="V279" s="6" t="str">
        <f>IF(Taulukko3[[#This Row],[Välilataus]]="X",M280,"")</f>
        <v/>
      </c>
      <c r="W279" s="6"/>
    </row>
    <row r="280" spans="1:23" hidden="1" x14ac:dyDescent="0.2">
      <c r="A280" t="s">
        <v>20</v>
      </c>
      <c r="B280" t="s">
        <v>170</v>
      </c>
      <c r="C280" t="s">
        <v>18</v>
      </c>
      <c r="G280" t="s">
        <v>129</v>
      </c>
      <c r="H280">
        <v>26.39</v>
      </c>
      <c r="I280">
        <v>16</v>
      </c>
      <c r="J280">
        <v>2</v>
      </c>
      <c r="K280" t="s">
        <v>43</v>
      </c>
      <c r="L280" t="s">
        <v>120</v>
      </c>
      <c r="M280" s="1">
        <v>0.58680555555555558</v>
      </c>
      <c r="N280" t="s">
        <v>131</v>
      </c>
      <c r="O280" s="1">
        <v>0.62291666666666667</v>
      </c>
      <c r="Q280">
        <v>7201</v>
      </c>
      <c r="R280">
        <v>12</v>
      </c>
      <c r="S280" t="str">
        <f>IF(Taulukko3[[#This Row],[Saapumispaikka]]="Jyväskylän Liikenne varikko","X","")</f>
        <v/>
      </c>
      <c r="T280" s="6" t="str">
        <f>_xlfn.IFNA(IF(Taulukko3[[#This Row],[Välilataus]]="X",MAX(0,O281-Taulukko3[[#This Row],[Saapumisaika]]),""),"")</f>
        <v/>
      </c>
      <c r="U280" s="6" t="str">
        <f>IF(Taulukko3[[#This Row],[Välilataus]]="X",Taulukko3[[#This Row],[Saapumisaika]],"")</f>
        <v/>
      </c>
      <c r="V280" s="6" t="str">
        <f>IF(Taulukko3[[#This Row],[Välilataus]]="X",M281,"")</f>
        <v/>
      </c>
      <c r="W280" s="6"/>
    </row>
    <row r="281" spans="1:23" hidden="1" x14ac:dyDescent="0.2">
      <c r="A281" t="s">
        <v>20</v>
      </c>
      <c r="B281" t="s">
        <v>170</v>
      </c>
      <c r="C281" t="s">
        <v>18</v>
      </c>
      <c r="G281" t="s">
        <v>129</v>
      </c>
      <c r="H281">
        <v>26.221</v>
      </c>
      <c r="I281">
        <v>16</v>
      </c>
      <c r="J281">
        <v>1</v>
      </c>
      <c r="K281" t="s">
        <v>43</v>
      </c>
      <c r="L281" t="s">
        <v>131</v>
      </c>
      <c r="M281" s="1">
        <v>0.62847222222222221</v>
      </c>
      <c r="N281" t="s">
        <v>120</v>
      </c>
      <c r="O281" s="1">
        <v>0.66597222222222219</v>
      </c>
      <c r="Q281" t="s">
        <v>172</v>
      </c>
      <c r="R281">
        <v>12</v>
      </c>
      <c r="S281" t="str">
        <f>IF(Taulukko3[[#This Row],[Saapumispaikka]]="Jyväskylän Liikenne varikko","X","")</f>
        <v/>
      </c>
      <c r="T281" s="6" t="str">
        <f>_xlfn.IFNA(IF(Taulukko3[[#This Row],[Välilataus]]="X",MAX(0,O282-Taulukko3[[#This Row],[Saapumisaika]]),""),"")</f>
        <v/>
      </c>
      <c r="U281" s="6" t="str">
        <f>IF(Taulukko3[[#This Row],[Välilataus]]="X",Taulukko3[[#This Row],[Saapumisaika]],"")</f>
        <v/>
      </c>
      <c r="V281" s="6" t="str">
        <f>IF(Taulukko3[[#This Row],[Välilataus]]="X",M282,"")</f>
        <v/>
      </c>
      <c r="W281" s="6"/>
    </row>
    <row r="282" spans="1:23" hidden="1" x14ac:dyDescent="0.2">
      <c r="A282" t="s">
        <v>20</v>
      </c>
      <c r="B282" t="s">
        <v>170</v>
      </c>
      <c r="C282" t="s">
        <v>18</v>
      </c>
      <c r="G282" t="s">
        <v>129</v>
      </c>
      <c r="H282">
        <v>26.39</v>
      </c>
      <c r="I282">
        <v>16</v>
      </c>
      <c r="J282">
        <v>2</v>
      </c>
      <c r="K282" t="s">
        <v>43</v>
      </c>
      <c r="L282" t="s">
        <v>120</v>
      </c>
      <c r="M282" s="1">
        <v>0.67013888888888884</v>
      </c>
      <c r="N282" t="s">
        <v>131</v>
      </c>
      <c r="O282" s="1">
        <v>0.70625000000000004</v>
      </c>
      <c r="Q282">
        <v>7120</v>
      </c>
      <c r="R282">
        <v>12</v>
      </c>
      <c r="S282" t="str">
        <f>IF(Taulukko3[[#This Row],[Saapumispaikka]]="Jyväskylän Liikenne varikko","X","")</f>
        <v/>
      </c>
      <c r="T282" s="6" t="str">
        <f>_xlfn.IFNA(IF(Taulukko3[[#This Row],[Välilataus]]="X",MAX(0,O283-Taulukko3[[#This Row],[Saapumisaika]]),""),"")</f>
        <v/>
      </c>
      <c r="U282" s="6" t="str">
        <f>IF(Taulukko3[[#This Row],[Välilataus]]="X",Taulukko3[[#This Row],[Saapumisaika]],"")</f>
        <v/>
      </c>
      <c r="V282" s="6" t="str">
        <f>IF(Taulukko3[[#This Row],[Välilataus]]="X",M283,"")</f>
        <v/>
      </c>
      <c r="W282" s="6"/>
    </row>
    <row r="283" spans="1:23" hidden="1" x14ac:dyDescent="0.2">
      <c r="A283" t="s">
        <v>20</v>
      </c>
      <c r="B283" t="s">
        <v>170</v>
      </c>
      <c r="C283" t="s">
        <v>18</v>
      </c>
      <c r="G283" t="s">
        <v>129</v>
      </c>
      <c r="H283">
        <v>26.221</v>
      </c>
      <c r="I283">
        <v>16</v>
      </c>
      <c r="J283">
        <v>1</v>
      </c>
      <c r="K283" t="s">
        <v>43</v>
      </c>
      <c r="L283" t="s">
        <v>131</v>
      </c>
      <c r="M283" s="1">
        <v>0.71180555555555558</v>
      </c>
      <c r="N283" t="s">
        <v>120</v>
      </c>
      <c r="O283" s="1">
        <v>0.74930555555555556</v>
      </c>
      <c r="Q283">
        <v>7120</v>
      </c>
      <c r="R283">
        <v>12</v>
      </c>
      <c r="S283" t="str">
        <f>IF(Taulukko3[[#This Row],[Saapumispaikka]]="Jyväskylän Liikenne varikko","X","")</f>
        <v/>
      </c>
      <c r="T283" s="6" t="str">
        <f>_xlfn.IFNA(IF(Taulukko3[[#This Row],[Välilataus]]="X",MAX(0,O284-Taulukko3[[#This Row],[Saapumisaika]]),""),"")</f>
        <v/>
      </c>
      <c r="U283" s="6" t="str">
        <f>IF(Taulukko3[[#This Row],[Välilataus]]="X",Taulukko3[[#This Row],[Saapumisaika]],"")</f>
        <v/>
      </c>
      <c r="V283" s="6" t="str">
        <f>IF(Taulukko3[[#This Row],[Välilataus]]="X",M284,"")</f>
        <v/>
      </c>
      <c r="W283" s="6"/>
    </row>
    <row r="284" spans="1:23" x14ac:dyDescent="0.2">
      <c r="A284" t="s">
        <v>20</v>
      </c>
      <c r="B284" t="s">
        <v>170</v>
      </c>
      <c r="C284" t="s">
        <v>18</v>
      </c>
      <c r="H284">
        <v>7.6</v>
      </c>
      <c r="K284" t="s">
        <v>43</v>
      </c>
      <c r="L284" t="s">
        <v>120</v>
      </c>
      <c r="M284" s="1">
        <v>0.74930555555555556</v>
      </c>
      <c r="N284" t="s">
        <v>23</v>
      </c>
      <c r="O284" s="1">
        <v>0.75972222222222219</v>
      </c>
      <c r="Q284">
        <v>7120</v>
      </c>
      <c r="S284" t="str">
        <f>IF(Taulukko3[[#This Row],[Saapumispaikka]]="Jyväskylän Liikenne varikko","X","")</f>
        <v>X</v>
      </c>
      <c r="T284" s="6">
        <f>_xlfn.IFNA(IF(Taulukko3[[#This Row],[Välilataus]]="X",MAX(0,O285-Taulukko3[[#This Row],[Saapumisaika]]),""),"")</f>
        <v>0.11875000000000002</v>
      </c>
      <c r="U284" s="6">
        <f>IF(Taulukko3[[#This Row],[Välilataus]]="X",Taulukko3[[#This Row],[Saapumisaika]],"")</f>
        <v>0.75972222222222219</v>
      </c>
      <c r="V284" s="6">
        <f>IF(Taulukko3[[#This Row],[Välilataus]]="X",M285,"")</f>
        <v>0.86805555555555558</v>
      </c>
      <c r="W284" s="6"/>
    </row>
    <row r="285" spans="1:23" hidden="1" x14ac:dyDescent="0.2">
      <c r="A285" t="s">
        <v>20</v>
      </c>
      <c r="B285" t="s">
        <v>170</v>
      </c>
      <c r="C285" t="s">
        <v>18</v>
      </c>
      <c r="H285">
        <v>7.6</v>
      </c>
      <c r="K285" t="s">
        <v>43</v>
      </c>
      <c r="L285" t="s">
        <v>23</v>
      </c>
      <c r="M285" s="1">
        <v>0.86805555555555558</v>
      </c>
      <c r="N285" t="s">
        <v>120</v>
      </c>
      <c r="O285" s="1">
        <v>0.87847222222222221</v>
      </c>
      <c r="Q285">
        <v>7225</v>
      </c>
      <c r="S285" t="str">
        <f>IF(Taulukko3[[#This Row],[Saapumispaikka]]="Jyväskylän Liikenne varikko","X","")</f>
        <v/>
      </c>
      <c r="T285" s="6" t="str">
        <f>_xlfn.IFNA(IF(Taulukko3[[#This Row],[Välilataus]]="X",MAX(0,O286-Taulukko3[[#This Row],[Saapumisaika]]),""),"")</f>
        <v/>
      </c>
      <c r="U285" s="6" t="str">
        <f>IF(Taulukko3[[#This Row],[Välilataus]]="X",Taulukko3[[#This Row],[Saapumisaika]],"")</f>
        <v/>
      </c>
      <c r="V285" s="6" t="str">
        <f>IF(Taulukko3[[#This Row],[Välilataus]]="X",M286,"")</f>
        <v/>
      </c>
      <c r="W285" s="6"/>
    </row>
    <row r="286" spans="1:23" hidden="1" x14ac:dyDescent="0.2">
      <c r="A286" t="s">
        <v>20</v>
      </c>
      <c r="B286" t="s">
        <v>170</v>
      </c>
      <c r="C286" t="s">
        <v>18</v>
      </c>
      <c r="G286" t="s">
        <v>129</v>
      </c>
      <c r="H286">
        <v>25.606999999999999</v>
      </c>
      <c r="I286">
        <v>16</v>
      </c>
      <c r="J286">
        <v>2</v>
      </c>
      <c r="K286" t="s">
        <v>43</v>
      </c>
      <c r="L286" t="s">
        <v>120</v>
      </c>
      <c r="M286" s="1">
        <v>0.87847222222222221</v>
      </c>
      <c r="N286" t="s">
        <v>131</v>
      </c>
      <c r="O286" s="1">
        <v>0.91041666666666665</v>
      </c>
      <c r="Q286">
        <v>7225</v>
      </c>
      <c r="R286">
        <v>12</v>
      </c>
      <c r="S286" t="str">
        <f>IF(Taulukko3[[#This Row],[Saapumispaikka]]="Jyväskylän Liikenne varikko","X","")</f>
        <v/>
      </c>
      <c r="T286" s="6" t="str">
        <f>_xlfn.IFNA(IF(Taulukko3[[#This Row],[Välilataus]]="X",MAX(0,O287-Taulukko3[[#This Row],[Saapumisaika]]),""),"")</f>
        <v/>
      </c>
      <c r="U286" s="6" t="str">
        <f>IF(Taulukko3[[#This Row],[Välilataus]]="X",Taulukko3[[#This Row],[Saapumisaika]],"")</f>
        <v/>
      </c>
      <c r="V286" s="6" t="str">
        <f>IF(Taulukko3[[#This Row],[Välilataus]]="X",M287,"")</f>
        <v/>
      </c>
      <c r="W286" s="6"/>
    </row>
    <row r="287" spans="1:23" hidden="1" x14ac:dyDescent="0.2">
      <c r="A287" t="s">
        <v>20</v>
      </c>
      <c r="B287" t="s">
        <v>170</v>
      </c>
      <c r="C287" t="s">
        <v>18</v>
      </c>
      <c r="G287" t="s">
        <v>129</v>
      </c>
      <c r="H287">
        <v>25.457000000000001</v>
      </c>
      <c r="I287">
        <v>16</v>
      </c>
      <c r="J287">
        <v>1</v>
      </c>
      <c r="K287" t="s">
        <v>43</v>
      </c>
      <c r="L287" t="s">
        <v>131</v>
      </c>
      <c r="M287" s="1">
        <v>0.92013888888888884</v>
      </c>
      <c r="N287" t="s">
        <v>120</v>
      </c>
      <c r="O287" s="1">
        <v>0.95625000000000004</v>
      </c>
      <c r="Q287" t="s">
        <v>173</v>
      </c>
      <c r="R287">
        <v>12</v>
      </c>
      <c r="S287" t="str">
        <f>IF(Taulukko3[[#This Row],[Saapumispaikka]]="Jyväskylän Liikenne varikko","X","")</f>
        <v/>
      </c>
      <c r="T287" s="6" t="str">
        <f>_xlfn.IFNA(IF(Taulukko3[[#This Row],[Välilataus]]="X",MAX(0,O288-Taulukko3[[#This Row],[Saapumisaika]]),""),"")</f>
        <v/>
      </c>
      <c r="U287" s="6" t="str">
        <f>IF(Taulukko3[[#This Row],[Välilataus]]="X",Taulukko3[[#This Row],[Saapumisaika]],"")</f>
        <v/>
      </c>
      <c r="V287" s="6" t="str">
        <f>IF(Taulukko3[[#This Row],[Välilataus]]="X",M288,"")</f>
        <v/>
      </c>
      <c r="W287" s="6"/>
    </row>
    <row r="288" spans="1:23" hidden="1" x14ac:dyDescent="0.2">
      <c r="A288" t="s">
        <v>20</v>
      </c>
      <c r="B288" t="s">
        <v>170</v>
      </c>
      <c r="C288" t="s">
        <v>18</v>
      </c>
      <c r="H288">
        <v>3.5</v>
      </c>
      <c r="K288" t="s">
        <v>43</v>
      </c>
      <c r="L288" t="s">
        <v>120</v>
      </c>
      <c r="M288" s="1">
        <v>0.95625000000000004</v>
      </c>
      <c r="N288" t="s">
        <v>130</v>
      </c>
      <c r="O288" s="1">
        <v>0.96319444444444446</v>
      </c>
      <c r="Q288">
        <v>7233</v>
      </c>
      <c r="S288" t="str">
        <f>IF(Taulukko3[[#This Row],[Saapumispaikka]]="Jyväskylän Liikenne varikko","X","")</f>
        <v/>
      </c>
      <c r="T288" s="6" t="str">
        <f>_xlfn.IFNA(IF(Taulukko3[[#This Row],[Välilataus]]="X",MAX(0,O289-Taulukko3[[#This Row],[Saapumisaika]]),""),"")</f>
        <v/>
      </c>
      <c r="U288" s="6" t="str">
        <f>IF(Taulukko3[[#This Row],[Välilataus]]="X",Taulukko3[[#This Row],[Saapumisaika]],"")</f>
        <v/>
      </c>
      <c r="V288" s="6" t="str">
        <f>IF(Taulukko3[[#This Row],[Välilataus]]="X",M289,"")</f>
        <v/>
      </c>
      <c r="W288" s="6"/>
    </row>
    <row r="289" spans="1:23" hidden="1" x14ac:dyDescent="0.2">
      <c r="A289" t="s">
        <v>20</v>
      </c>
      <c r="B289" t="s">
        <v>170</v>
      </c>
      <c r="C289" t="s">
        <v>18</v>
      </c>
      <c r="G289" t="s">
        <v>129</v>
      </c>
      <c r="H289">
        <v>33.484000000000002</v>
      </c>
      <c r="I289">
        <v>21</v>
      </c>
      <c r="J289">
        <v>2</v>
      </c>
      <c r="K289" t="s">
        <v>43</v>
      </c>
      <c r="L289" t="s">
        <v>130</v>
      </c>
      <c r="M289" s="1">
        <v>0.96875</v>
      </c>
      <c r="N289" t="s">
        <v>136</v>
      </c>
      <c r="O289" s="2">
        <v>1.007638888888889</v>
      </c>
      <c r="Q289">
        <v>7233</v>
      </c>
      <c r="R289">
        <v>12</v>
      </c>
      <c r="S289" t="str">
        <f>IF(Taulukko3[[#This Row],[Saapumispaikka]]="Jyväskylän Liikenne varikko","X","")</f>
        <v/>
      </c>
      <c r="T289" s="6" t="str">
        <f>_xlfn.IFNA(IF(Taulukko3[[#This Row],[Välilataus]]="X",MAX(0,O290-Taulukko3[[#This Row],[Saapumisaika]]),""),"")</f>
        <v/>
      </c>
      <c r="U289" s="6" t="str">
        <f>IF(Taulukko3[[#This Row],[Välilataus]]="X",Taulukko3[[#This Row],[Saapumisaika]],"")</f>
        <v/>
      </c>
      <c r="V289" s="6" t="str">
        <f>IF(Taulukko3[[#This Row],[Välilataus]]="X",M290,"")</f>
        <v/>
      </c>
      <c r="W289" s="6"/>
    </row>
    <row r="290" spans="1:23" hidden="1" x14ac:dyDescent="0.2">
      <c r="A290" t="s">
        <v>20</v>
      </c>
      <c r="B290" t="s">
        <v>170</v>
      </c>
      <c r="C290" t="s">
        <v>18</v>
      </c>
      <c r="G290" t="s">
        <v>129</v>
      </c>
      <c r="H290">
        <v>16.059000000000001</v>
      </c>
      <c r="I290" t="s">
        <v>135</v>
      </c>
      <c r="J290">
        <v>1</v>
      </c>
      <c r="K290" t="s">
        <v>43</v>
      </c>
      <c r="L290" t="s">
        <v>136</v>
      </c>
      <c r="M290" s="2">
        <v>1.0104166666666667</v>
      </c>
      <c r="N290" t="s">
        <v>19</v>
      </c>
      <c r="O290" s="2">
        <v>1.0270833333333333</v>
      </c>
      <c r="Q290">
        <v>7233</v>
      </c>
      <c r="R290">
        <v>12</v>
      </c>
      <c r="S290" t="str">
        <f>IF(Taulukko3[[#This Row],[Saapumispaikka]]="Jyväskylän Liikenne varikko","X","")</f>
        <v/>
      </c>
      <c r="T290" s="6" t="str">
        <f>_xlfn.IFNA(IF(Taulukko3[[#This Row],[Välilataus]]="X",MAX(0,O291-Taulukko3[[#This Row],[Saapumisaika]]),""),"")</f>
        <v/>
      </c>
      <c r="U290" s="6" t="str">
        <f>IF(Taulukko3[[#This Row],[Välilataus]]="X",Taulukko3[[#This Row],[Saapumisaika]],"")</f>
        <v/>
      </c>
      <c r="V290" s="6" t="str">
        <f>IF(Taulukko3[[#This Row],[Välilataus]]="X",M291,"")</f>
        <v/>
      </c>
      <c r="W290" s="6"/>
    </row>
    <row r="291" spans="1:23" hidden="1" x14ac:dyDescent="0.2">
      <c r="A291" t="s">
        <v>20</v>
      </c>
      <c r="B291" t="s">
        <v>170</v>
      </c>
      <c r="C291" t="s">
        <v>18</v>
      </c>
      <c r="H291">
        <v>5.9</v>
      </c>
      <c r="K291" t="s">
        <v>43</v>
      </c>
      <c r="L291" t="s">
        <v>19</v>
      </c>
      <c r="M291" s="2">
        <v>1.0270833333333333</v>
      </c>
      <c r="N291" t="s">
        <v>23</v>
      </c>
      <c r="O291" s="2">
        <v>1.0340277777777778</v>
      </c>
      <c r="Q291">
        <v>7233</v>
      </c>
      <c r="S291" t="str">
        <f>IF(Taulukko3[[#This Row],[Saapumispaikka]]="Jyväskylän Liikenne varikko","X","")</f>
        <v>X</v>
      </c>
      <c r="T291" s="6">
        <f>_xlfn.IFNA(IF(Taulukko3[[#This Row],[Välilataus]]="X",MAX(0,O292-Taulukko3[[#This Row],[Saapumisaika]]),""),"")</f>
        <v>0</v>
      </c>
      <c r="U291" s="6">
        <f>IF(Taulukko3[[#This Row],[Välilataus]]="X",Taulukko3[[#This Row],[Saapumisaika]],"")</f>
        <v>1.0340277777777778</v>
      </c>
      <c r="V291" s="6">
        <f>IF(Taulukko3[[#This Row],[Välilataus]]="X",M292,"")</f>
        <v>0.40416666666666667</v>
      </c>
      <c r="W291" s="6"/>
    </row>
    <row r="292" spans="1:23" hidden="1" x14ac:dyDescent="0.2">
      <c r="A292" t="s">
        <v>20</v>
      </c>
      <c r="B292" t="s">
        <v>169</v>
      </c>
      <c r="C292" t="s">
        <v>18</v>
      </c>
      <c r="H292">
        <v>19.3</v>
      </c>
      <c r="K292" t="s">
        <v>43</v>
      </c>
      <c r="L292" t="s">
        <v>23</v>
      </c>
      <c r="M292" s="1">
        <v>0.40416666666666667</v>
      </c>
      <c r="N292" t="s">
        <v>136</v>
      </c>
      <c r="O292" s="1">
        <v>0.4201388888888889</v>
      </c>
      <c r="Q292">
        <v>7132</v>
      </c>
      <c r="S292" t="str">
        <f>IF(Taulukko3[[#This Row],[Saapumispaikka]]="Jyväskylän Liikenne varikko","X","")</f>
        <v/>
      </c>
      <c r="T292" s="6" t="str">
        <f>_xlfn.IFNA(IF(Taulukko3[[#This Row],[Välilataus]]="X",MAX(0,O293-Taulukko3[[#This Row],[Saapumisaika]]),""),"")</f>
        <v/>
      </c>
      <c r="U292" s="6" t="str">
        <f>IF(Taulukko3[[#This Row],[Välilataus]]="X",Taulukko3[[#This Row],[Saapumisaika]],"")</f>
        <v/>
      </c>
      <c r="V292" s="6" t="str">
        <f>IF(Taulukko3[[#This Row],[Välilataus]]="X",M293,"")</f>
        <v/>
      </c>
      <c r="W292" s="6"/>
    </row>
    <row r="293" spans="1:23" hidden="1" x14ac:dyDescent="0.2">
      <c r="A293" t="s">
        <v>20</v>
      </c>
      <c r="B293" t="s">
        <v>169</v>
      </c>
      <c r="C293" t="s">
        <v>18</v>
      </c>
      <c r="G293" t="s">
        <v>129</v>
      </c>
      <c r="H293">
        <v>16.059000000000001</v>
      </c>
      <c r="I293" t="s">
        <v>135</v>
      </c>
      <c r="J293">
        <v>1</v>
      </c>
      <c r="K293" t="s">
        <v>43</v>
      </c>
      <c r="L293" t="s">
        <v>136</v>
      </c>
      <c r="M293" s="1">
        <v>0.4201388888888889</v>
      </c>
      <c r="N293" t="s">
        <v>19</v>
      </c>
      <c r="O293" s="1">
        <v>0.43680555555555556</v>
      </c>
      <c r="Q293">
        <v>7132</v>
      </c>
      <c r="R293">
        <v>12</v>
      </c>
      <c r="S293" t="str">
        <f>IF(Taulukko3[[#This Row],[Saapumispaikka]]="Jyväskylän Liikenne varikko","X","")</f>
        <v/>
      </c>
      <c r="T293" s="6" t="str">
        <f>_xlfn.IFNA(IF(Taulukko3[[#This Row],[Välilataus]]="X",MAX(0,O294-Taulukko3[[#This Row],[Saapumisaika]]),""),"")</f>
        <v/>
      </c>
      <c r="U293" s="6" t="str">
        <f>IF(Taulukko3[[#This Row],[Välilataus]]="X",Taulukko3[[#This Row],[Saapumisaika]],"")</f>
        <v/>
      </c>
      <c r="V293" s="6" t="str">
        <f>IF(Taulukko3[[#This Row],[Välilataus]]="X",M294,"")</f>
        <v/>
      </c>
      <c r="W293" s="6"/>
    </row>
    <row r="294" spans="1:23" hidden="1" x14ac:dyDescent="0.2">
      <c r="A294" t="s">
        <v>20</v>
      </c>
      <c r="B294" t="s">
        <v>169</v>
      </c>
      <c r="C294" t="s">
        <v>18</v>
      </c>
      <c r="H294">
        <v>2.9</v>
      </c>
      <c r="K294" t="s">
        <v>43</v>
      </c>
      <c r="L294" t="s">
        <v>19</v>
      </c>
      <c r="M294" s="1">
        <v>0.43680555555555556</v>
      </c>
      <c r="N294" t="s">
        <v>130</v>
      </c>
      <c r="O294" s="1">
        <v>0.44027777777777777</v>
      </c>
      <c r="Q294">
        <v>7132</v>
      </c>
      <c r="S294" t="str">
        <f>IF(Taulukko3[[#This Row],[Saapumispaikka]]="Jyväskylän Liikenne varikko","X","")</f>
        <v/>
      </c>
      <c r="T294" s="6" t="str">
        <f>_xlfn.IFNA(IF(Taulukko3[[#This Row],[Välilataus]]="X",MAX(0,O295-Taulukko3[[#This Row],[Saapumisaika]]),""),"")</f>
        <v/>
      </c>
      <c r="U294" s="6" t="str">
        <f>IF(Taulukko3[[#This Row],[Välilataus]]="X",Taulukko3[[#This Row],[Saapumisaika]],"")</f>
        <v/>
      </c>
      <c r="V294" s="6" t="str">
        <f>IF(Taulukko3[[#This Row],[Välilataus]]="X",M295,"")</f>
        <v/>
      </c>
      <c r="W294" s="6"/>
    </row>
    <row r="295" spans="1:23" hidden="1" x14ac:dyDescent="0.2">
      <c r="A295" t="s">
        <v>20</v>
      </c>
      <c r="B295" t="s">
        <v>169</v>
      </c>
      <c r="C295" t="s">
        <v>18</v>
      </c>
      <c r="G295" t="s">
        <v>129</v>
      </c>
      <c r="H295">
        <v>24.946999999999999</v>
      </c>
      <c r="I295">
        <v>21</v>
      </c>
      <c r="J295">
        <v>2</v>
      </c>
      <c r="K295" t="s">
        <v>43</v>
      </c>
      <c r="L295" t="s">
        <v>130</v>
      </c>
      <c r="M295" s="1">
        <v>0.44791666666666669</v>
      </c>
      <c r="N295" t="s">
        <v>128</v>
      </c>
      <c r="O295" s="1">
        <v>0.47916666666666669</v>
      </c>
      <c r="Q295">
        <v>7132</v>
      </c>
      <c r="R295">
        <v>12</v>
      </c>
      <c r="S295" t="str">
        <f>IF(Taulukko3[[#This Row],[Saapumispaikka]]="Jyväskylän Liikenne varikko","X","")</f>
        <v/>
      </c>
      <c r="T295" s="6" t="str">
        <f>_xlfn.IFNA(IF(Taulukko3[[#This Row],[Välilataus]]="X",MAX(0,O296-Taulukko3[[#This Row],[Saapumisaika]]),""),"")</f>
        <v/>
      </c>
      <c r="U295" s="6" t="str">
        <f>IF(Taulukko3[[#This Row],[Välilataus]]="X",Taulukko3[[#This Row],[Saapumisaika]],"")</f>
        <v/>
      </c>
      <c r="V295" s="6" t="str">
        <f>IF(Taulukko3[[#This Row],[Välilataus]]="X",M296,"")</f>
        <v/>
      </c>
      <c r="W295" s="6"/>
    </row>
    <row r="296" spans="1:23" hidden="1" x14ac:dyDescent="0.2">
      <c r="A296" t="s">
        <v>20</v>
      </c>
      <c r="B296" t="s">
        <v>169</v>
      </c>
      <c r="C296" t="s">
        <v>18</v>
      </c>
      <c r="G296" t="s">
        <v>129</v>
      </c>
      <c r="H296">
        <v>24.242999999999999</v>
      </c>
      <c r="I296">
        <v>21</v>
      </c>
      <c r="J296">
        <v>1</v>
      </c>
      <c r="K296" t="s">
        <v>43</v>
      </c>
      <c r="L296" t="s">
        <v>128</v>
      </c>
      <c r="M296" s="1">
        <v>0.47916666666666669</v>
      </c>
      <c r="N296" t="s">
        <v>130</v>
      </c>
      <c r="O296" s="1">
        <v>0.50763888888888886</v>
      </c>
      <c r="Q296">
        <v>7132</v>
      </c>
      <c r="R296">
        <v>12</v>
      </c>
      <c r="S296" t="str">
        <f>IF(Taulukko3[[#This Row],[Saapumispaikka]]="Jyväskylän Liikenne varikko","X","")</f>
        <v/>
      </c>
      <c r="T296" s="6" t="str">
        <f>_xlfn.IFNA(IF(Taulukko3[[#This Row],[Välilataus]]="X",MAX(0,O297-Taulukko3[[#This Row],[Saapumisaika]]),""),"")</f>
        <v/>
      </c>
      <c r="U296" s="6" t="str">
        <f>IF(Taulukko3[[#This Row],[Välilataus]]="X",Taulukko3[[#This Row],[Saapumisaika]],"")</f>
        <v/>
      </c>
      <c r="V296" s="6" t="str">
        <f>IF(Taulukko3[[#This Row],[Välilataus]]="X",M297,"")</f>
        <v/>
      </c>
      <c r="W296" s="6"/>
    </row>
    <row r="297" spans="1:23" hidden="1" x14ac:dyDescent="0.2">
      <c r="A297" t="s">
        <v>20</v>
      </c>
      <c r="B297" t="s">
        <v>169</v>
      </c>
      <c r="C297" t="s">
        <v>18</v>
      </c>
      <c r="H297">
        <v>0.3</v>
      </c>
      <c r="K297" t="s">
        <v>43</v>
      </c>
      <c r="L297" t="s">
        <v>130</v>
      </c>
      <c r="M297" s="1">
        <v>0.50763888888888886</v>
      </c>
      <c r="N297" t="s">
        <v>35</v>
      </c>
      <c r="O297" s="1">
        <v>0.50902777777777775</v>
      </c>
      <c r="Q297">
        <v>7132</v>
      </c>
      <c r="S297" t="str">
        <f>IF(Taulukko3[[#This Row],[Saapumispaikka]]="Jyväskylän Liikenne varikko","X","")</f>
        <v/>
      </c>
      <c r="T297" s="6" t="str">
        <f>_xlfn.IFNA(IF(Taulukko3[[#This Row],[Välilataus]]="X",MAX(0,O298-Taulukko3[[#This Row],[Saapumisaika]]),""),"")</f>
        <v/>
      </c>
      <c r="U297" s="6" t="str">
        <f>IF(Taulukko3[[#This Row],[Välilataus]]="X",Taulukko3[[#This Row],[Saapumisaika]],"")</f>
        <v/>
      </c>
      <c r="V297" s="6" t="str">
        <f>IF(Taulukko3[[#This Row],[Välilataus]]="X",M298,"")</f>
        <v/>
      </c>
      <c r="W297" s="6"/>
    </row>
    <row r="298" spans="1:23" hidden="1" x14ac:dyDescent="0.2">
      <c r="A298" t="s">
        <v>20</v>
      </c>
      <c r="B298" t="s">
        <v>169</v>
      </c>
      <c r="C298" t="s">
        <v>18</v>
      </c>
      <c r="H298">
        <v>0.3</v>
      </c>
      <c r="K298" t="s">
        <v>43</v>
      </c>
      <c r="L298" t="s">
        <v>35</v>
      </c>
      <c r="M298" s="1">
        <v>0.52986111111111112</v>
      </c>
      <c r="N298" t="s">
        <v>130</v>
      </c>
      <c r="O298" s="1">
        <v>0.53125</v>
      </c>
      <c r="Q298">
        <v>7124</v>
      </c>
      <c r="S298" t="str">
        <f>IF(Taulukko3[[#This Row],[Saapumispaikka]]="Jyväskylän Liikenne varikko","X","")</f>
        <v/>
      </c>
      <c r="T298" s="6" t="str">
        <f>_xlfn.IFNA(IF(Taulukko3[[#This Row],[Välilataus]]="X",MAX(0,O299-Taulukko3[[#This Row],[Saapumisaika]]),""),"")</f>
        <v/>
      </c>
      <c r="U298" s="6" t="str">
        <f>IF(Taulukko3[[#This Row],[Välilataus]]="X",Taulukko3[[#This Row],[Saapumisaika]],"")</f>
        <v/>
      </c>
      <c r="V298" s="6" t="str">
        <f>IF(Taulukko3[[#This Row],[Välilataus]]="X",M299,"")</f>
        <v/>
      </c>
      <c r="W298" s="6"/>
    </row>
    <row r="299" spans="1:23" hidden="1" x14ac:dyDescent="0.2">
      <c r="A299" t="s">
        <v>20</v>
      </c>
      <c r="B299" t="s">
        <v>169</v>
      </c>
      <c r="C299" t="s">
        <v>18</v>
      </c>
      <c r="G299" t="s">
        <v>129</v>
      </c>
      <c r="H299">
        <v>24.946999999999999</v>
      </c>
      <c r="I299">
        <v>21</v>
      </c>
      <c r="J299">
        <v>2</v>
      </c>
      <c r="K299" t="s">
        <v>43</v>
      </c>
      <c r="L299" t="s">
        <v>130</v>
      </c>
      <c r="M299" s="1">
        <v>0.53125</v>
      </c>
      <c r="N299" t="s">
        <v>128</v>
      </c>
      <c r="O299" s="1">
        <v>0.5625</v>
      </c>
      <c r="Q299">
        <v>7124</v>
      </c>
      <c r="R299">
        <v>12</v>
      </c>
      <c r="S299" t="str">
        <f>IF(Taulukko3[[#This Row],[Saapumispaikka]]="Jyväskylän Liikenne varikko","X","")</f>
        <v/>
      </c>
      <c r="T299" s="6" t="str">
        <f>_xlfn.IFNA(IF(Taulukko3[[#This Row],[Välilataus]]="X",MAX(0,O300-Taulukko3[[#This Row],[Saapumisaika]]),""),"")</f>
        <v/>
      </c>
      <c r="U299" s="6" t="str">
        <f>IF(Taulukko3[[#This Row],[Välilataus]]="X",Taulukko3[[#This Row],[Saapumisaika]],"")</f>
        <v/>
      </c>
      <c r="V299" s="6" t="str">
        <f>IF(Taulukko3[[#This Row],[Välilataus]]="X",M300,"")</f>
        <v/>
      </c>
      <c r="W299" s="6"/>
    </row>
    <row r="300" spans="1:23" hidden="1" x14ac:dyDescent="0.2">
      <c r="A300" t="s">
        <v>20</v>
      </c>
      <c r="B300" t="s">
        <v>169</v>
      </c>
      <c r="C300" t="s">
        <v>18</v>
      </c>
      <c r="G300" t="s">
        <v>129</v>
      </c>
      <c r="H300">
        <v>24.242999999999999</v>
      </c>
      <c r="I300">
        <v>21</v>
      </c>
      <c r="J300">
        <v>1</v>
      </c>
      <c r="K300" t="s">
        <v>43</v>
      </c>
      <c r="L300" t="s">
        <v>128</v>
      </c>
      <c r="M300" s="1">
        <v>0.5625</v>
      </c>
      <c r="N300" t="s">
        <v>130</v>
      </c>
      <c r="O300" s="1">
        <v>0.59097222222222223</v>
      </c>
      <c r="Q300">
        <v>7124</v>
      </c>
      <c r="R300">
        <v>12</v>
      </c>
      <c r="S300" t="str">
        <f>IF(Taulukko3[[#This Row],[Saapumispaikka]]="Jyväskylän Liikenne varikko","X","")</f>
        <v/>
      </c>
      <c r="T300" s="6" t="str">
        <f>_xlfn.IFNA(IF(Taulukko3[[#This Row],[Välilataus]]="X",MAX(0,O301-Taulukko3[[#This Row],[Saapumisaika]]),""),"")</f>
        <v/>
      </c>
      <c r="U300" s="6" t="str">
        <f>IF(Taulukko3[[#This Row],[Välilataus]]="X",Taulukko3[[#This Row],[Saapumisaika]],"")</f>
        <v/>
      </c>
      <c r="V300" s="6" t="str">
        <f>IF(Taulukko3[[#This Row],[Välilataus]]="X",M301,"")</f>
        <v/>
      </c>
      <c r="W300" s="6"/>
    </row>
    <row r="301" spans="1:23" x14ac:dyDescent="0.2">
      <c r="A301" t="s">
        <v>20</v>
      </c>
      <c r="B301" t="s">
        <v>169</v>
      </c>
      <c r="C301" t="s">
        <v>18</v>
      </c>
      <c r="H301">
        <v>4.7</v>
      </c>
      <c r="K301" t="s">
        <v>43</v>
      </c>
      <c r="L301" t="s">
        <v>130</v>
      </c>
      <c r="M301" s="1">
        <v>0.59097222222222223</v>
      </c>
      <c r="N301" t="s">
        <v>23</v>
      </c>
      <c r="O301" s="1">
        <v>0.59791666666666665</v>
      </c>
      <c r="Q301">
        <v>7124</v>
      </c>
      <c r="S301" t="str">
        <f>IF(Taulukko3[[#This Row],[Saapumispaikka]]="Jyväskylän Liikenne varikko","X","")</f>
        <v>X</v>
      </c>
      <c r="T301" s="6">
        <f>_xlfn.IFNA(IF(Taulukko3[[#This Row],[Välilataus]]="X",MAX(0,O302-Taulukko3[[#This Row],[Saapumisaika]]),""),"")</f>
        <v>9.3055555555555558E-2</v>
      </c>
      <c r="U301" s="6">
        <f>IF(Taulukko3[[#This Row],[Välilataus]]="X",Taulukko3[[#This Row],[Saapumisaika]],"")</f>
        <v>0.59791666666666665</v>
      </c>
      <c r="V301" s="6">
        <f>IF(Taulukko3[[#This Row],[Välilataus]]="X",M302,"")</f>
        <v>0.6875</v>
      </c>
      <c r="W301" s="6"/>
    </row>
    <row r="302" spans="1:23" hidden="1" x14ac:dyDescent="0.2">
      <c r="A302" t="s">
        <v>20</v>
      </c>
      <c r="B302" t="s">
        <v>169</v>
      </c>
      <c r="C302" t="s">
        <v>18</v>
      </c>
      <c r="H302">
        <v>2.4</v>
      </c>
      <c r="K302" t="s">
        <v>43</v>
      </c>
      <c r="L302" t="s">
        <v>23</v>
      </c>
      <c r="M302" s="1">
        <v>0.6875</v>
      </c>
      <c r="N302" t="s">
        <v>83</v>
      </c>
      <c r="O302" s="1">
        <v>0.69097222222222221</v>
      </c>
      <c r="Q302">
        <v>7202</v>
      </c>
      <c r="S302" t="str">
        <f>IF(Taulukko3[[#This Row],[Saapumispaikka]]="Jyväskylän Liikenne varikko","X","")</f>
        <v/>
      </c>
      <c r="T302" s="6" t="str">
        <f>_xlfn.IFNA(IF(Taulukko3[[#This Row],[Välilataus]]="X",MAX(0,O303-Taulukko3[[#This Row],[Saapumisaika]]),""),"")</f>
        <v/>
      </c>
      <c r="U302" s="6" t="str">
        <f>IF(Taulukko3[[#This Row],[Välilataus]]="X",Taulukko3[[#This Row],[Saapumisaika]],"")</f>
        <v/>
      </c>
      <c r="V302" s="6" t="str">
        <f>IF(Taulukko3[[#This Row],[Välilataus]]="X",M303,"")</f>
        <v/>
      </c>
      <c r="W302" s="6"/>
    </row>
    <row r="303" spans="1:23" hidden="1" x14ac:dyDescent="0.2">
      <c r="A303" t="s">
        <v>20</v>
      </c>
      <c r="B303" t="s">
        <v>169</v>
      </c>
      <c r="C303" t="s">
        <v>18</v>
      </c>
      <c r="G303" t="s">
        <v>119</v>
      </c>
      <c r="H303">
        <v>15.025</v>
      </c>
      <c r="I303">
        <v>12</v>
      </c>
      <c r="J303">
        <v>2</v>
      </c>
      <c r="K303" t="s">
        <v>43</v>
      </c>
      <c r="L303" t="s">
        <v>83</v>
      </c>
      <c r="M303" s="1">
        <v>0.69097222222222221</v>
      </c>
      <c r="N303" t="s">
        <v>141</v>
      </c>
      <c r="O303" s="1">
        <v>0.71666666666666667</v>
      </c>
      <c r="Q303">
        <v>7202</v>
      </c>
      <c r="R303">
        <v>12</v>
      </c>
      <c r="S303" t="str">
        <f>IF(Taulukko3[[#This Row],[Saapumispaikka]]="Jyväskylän Liikenne varikko","X","")</f>
        <v/>
      </c>
      <c r="T303" s="6" t="str">
        <f>_xlfn.IFNA(IF(Taulukko3[[#This Row],[Välilataus]]="X",MAX(0,O304-Taulukko3[[#This Row],[Saapumisaika]]),""),"")</f>
        <v/>
      </c>
      <c r="U303" s="6" t="str">
        <f>IF(Taulukko3[[#This Row],[Välilataus]]="X",Taulukko3[[#This Row],[Saapumisaika]],"")</f>
        <v/>
      </c>
      <c r="V303" s="6" t="str">
        <f>IF(Taulukko3[[#This Row],[Välilataus]]="X",M304,"")</f>
        <v/>
      </c>
      <c r="W303" s="6"/>
    </row>
    <row r="304" spans="1:23" hidden="1" x14ac:dyDescent="0.2">
      <c r="A304" t="s">
        <v>20</v>
      </c>
      <c r="B304" t="s">
        <v>169</v>
      </c>
      <c r="C304" t="s">
        <v>18</v>
      </c>
      <c r="G304" t="s">
        <v>119</v>
      </c>
      <c r="H304">
        <v>15.15</v>
      </c>
      <c r="I304">
        <v>12</v>
      </c>
      <c r="J304">
        <v>1</v>
      </c>
      <c r="K304" t="s">
        <v>43</v>
      </c>
      <c r="L304" t="s">
        <v>141</v>
      </c>
      <c r="M304" s="1">
        <v>0.72222222222222221</v>
      </c>
      <c r="N304" t="s">
        <v>83</v>
      </c>
      <c r="O304" s="1">
        <v>0.75</v>
      </c>
      <c r="Q304">
        <v>7202</v>
      </c>
      <c r="R304">
        <v>12</v>
      </c>
      <c r="S304" t="str">
        <f>IF(Taulukko3[[#This Row],[Saapumispaikka]]="Jyväskylän Liikenne varikko","X","")</f>
        <v/>
      </c>
      <c r="T304" s="6" t="str">
        <f>_xlfn.IFNA(IF(Taulukko3[[#This Row],[Välilataus]]="X",MAX(0,O305-Taulukko3[[#This Row],[Saapumisaika]]),""),"")</f>
        <v/>
      </c>
      <c r="U304" s="6" t="str">
        <f>IF(Taulukko3[[#This Row],[Välilataus]]="X",Taulukko3[[#This Row],[Saapumisaika]],"")</f>
        <v/>
      </c>
      <c r="V304" s="6" t="str">
        <f>IF(Taulukko3[[#This Row],[Välilataus]]="X",M305,"")</f>
        <v/>
      </c>
      <c r="W304" s="6"/>
    </row>
    <row r="305" spans="1:23" hidden="1" x14ac:dyDescent="0.2">
      <c r="A305" t="s">
        <v>20</v>
      </c>
      <c r="B305" t="s">
        <v>169</v>
      </c>
      <c r="C305" t="s">
        <v>18</v>
      </c>
      <c r="G305" t="s">
        <v>119</v>
      </c>
      <c r="H305">
        <v>15.025</v>
      </c>
      <c r="I305">
        <v>12</v>
      </c>
      <c r="J305">
        <v>2</v>
      </c>
      <c r="K305" t="s">
        <v>43</v>
      </c>
      <c r="L305" t="s">
        <v>83</v>
      </c>
      <c r="M305" s="1">
        <v>0.75347222222222221</v>
      </c>
      <c r="N305" t="s">
        <v>141</v>
      </c>
      <c r="O305" s="1">
        <v>0.77916666666666667</v>
      </c>
      <c r="Q305">
        <v>7202</v>
      </c>
      <c r="R305">
        <v>12</v>
      </c>
      <c r="S305" t="str">
        <f>IF(Taulukko3[[#This Row],[Saapumispaikka]]="Jyväskylän Liikenne varikko","X","")</f>
        <v/>
      </c>
      <c r="T305" s="6" t="str">
        <f>_xlfn.IFNA(IF(Taulukko3[[#This Row],[Välilataus]]="X",MAX(0,O306-Taulukko3[[#This Row],[Saapumisaika]]),""),"")</f>
        <v/>
      </c>
      <c r="U305" s="6" t="str">
        <f>IF(Taulukko3[[#This Row],[Välilataus]]="X",Taulukko3[[#This Row],[Saapumisaika]],"")</f>
        <v/>
      </c>
      <c r="V305" s="6" t="str">
        <f>IF(Taulukko3[[#This Row],[Välilataus]]="X",M306,"")</f>
        <v/>
      </c>
      <c r="W305" s="6"/>
    </row>
    <row r="306" spans="1:23" hidden="1" x14ac:dyDescent="0.2">
      <c r="A306" t="s">
        <v>20</v>
      </c>
      <c r="B306" t="s">
        <v>169</v>
      </c>
      <c r="C306" t="s">
        <v>18</v>
      </c>
      <c r="G306" t="s">
        <v>119</v>
      </c>
      <c r="H306">
        <v>15.15</v>
      </c>
      <c r="I306">
        <v>12</v>
      </c>
      <c r="J306">
        <v>1</v>
      </c>
      <c r="K306" t="s">
        <v>43</v>
      </c>
      <c r="L306" t="s">
        <v>141</v>
      </c>
      <c r="M306" s="1">
        <v>0.78472222222222221</v>
      </c>
      <c r="N306" t="s">
        <v>83</v>
      </c>
      <c r="O306" s="1">
        <v>0.8125</v>
      </c>
      <c r="Q306">
        <v>7202</v>
      </c>
      <c r="R306">
        <v>12</v>
      </c>
      <c r="S306" t="str">
        <f>IF(Taulukko3[[#This Row],[Saapumispaikka]]="Jyväskylän Liikenne varikko","X","")</f>
        <v/>
      </c>
      <c r="T306" s="6" t="str">
        <f>_xlfn.IFNA(IF(Taulukko3[[#This Row],[Välilataus]]="X",MAX(0,O307-Taulukko3[[#This Row],[Saapumisaika]]),""),"")</f>
        <v/>
      </c>
      <c r="U306" s="6" t="str">
        <f>IF(Taulukko3[[#This Row],[Välilataus]]="X",Taulukko3[[#This Row],[Saapumisaika]],"")</f>
        <v/>
      </c>
      <c r="V306" s="6" t="str">
        <f>IF(Taulukko3[[#This Row],[Välilataus]]="X",M307,"")</f>
        <v/>
      </c>
      <c r="W306" s="6"/>
    </row>
    <row r="307" spans="1:23" hidden="1" x14ac:dyDescent="0.2">
      <c r="A307" t="s">
        <v>20</v>
      </c>
      <c r="B307" t="s">
        <v>169</v>
      </c>
      <c r="C307" t="s">
        <v>18</v>
      </c>
      <c r="G307" t="s">
        <v>119</v>
      </c>
      <c r="H307">
        <v>15.025</v>
      </c>
      <c r="I307">
        <v>12</v>
      </c>
      <c r="J307">
        <v>2</v>
      </c>
      <c r="K307" t="s">
        <v>43</v>
      </c>
      <c r="L307" t="s">
        <v>83</v>
      </c>
      <c r="M307" s="1">
        <v>0.81597222222222221</v>
      </c>
      <c r="N307" t="s">
        <v>141</v>
      </c>
      <c r="O307" s="1">
        <v>0.84166666666666667</v>
      </c>
      <c r="Q307">
        <v>7202</v>
      </c>
      <c r="R307">
        <v>12</v>
      </c>
      <c r="S307" t="str">
        <f>IF(Taulukko3[[#This Row],[Saapumispaikka]]="Jyväskylän Liikenne varikko","X","")</f>
        <v/>
      </c>
      <c r="T307" s="6" t="str">
        <f>_xlfn.IFNA(IF(Taulukko3[[#This Row],[Välilataus]]="X",MAX(0,O308-Taulukko3[[#This Row],[Saapumisaika]]),""),"")</f>
        <v/>
      </c>
      <c r="U307" s="6" t="str">
        <f>IF(Taulukko3[[#This Row],[Välilataus]]="X",Taulukko3[[#This Row],[Saapumisaika]],"")</f>
        <v/>
      </c>
      <c r="V307" s="6" t="str">
        <f>IF(Taulukko3[[#This Row],[Välilataus]]="X",M308,"")</f>
        <v/>
      </c>
      <c r="W307" s="6"/>
    </row>
    <row r="308" spans="1:23" hidden="1" x14ac:dyDescent="0.2">
      <c r="A308" t="s">
        <v>20</v>
      </c>
      <c r="B308" t="s">
        <v>169</v>
      </c>
      <c r="C308" t="s">
        <v>18</v>
      </c>
      <c r="G308" t="s">
        <v>119</v>
      </c>
      <c r="H308">
        <v>15.15</v>
      </c>
      <c r="I308">
        <v>12</v>
      </c>
      <c r="J308">
        <v>1</v>
      </c>
      <c r="K308" t="s">
        <v>43</v>
      </c>
      <c r="L308" t="s">
        <v>141</v>
      </c>
      <c r="M308" s="1">
        <v>0.84722222222222221</v>
      </c>
      <c r="N308" t="s">
        <v>83</v>
      </c>
      <c r="O308" s="1">
        <v>0.875</v>
      </c>
      <c r="Q308">
        <v>7202</v>
      </c>
      <c r="R308">
        <v>12</v>
      </c>
      <c r="S308" t="str">
        <f>IF(Taulukko3[[#This Row],[Saapumispaikka]]="Jyväskylän Liikenne varikko","X","")</f>
        <v/>
      </c>
      <c r="T308" s="6" t="str">
        <f>_xlfn.IFNA(IF(Taulukko3[[#This Row],[Välilataus]]="X",MAX(0,O309-Taulukko3[[#This Row],[Saapumisaika]]),""),"")</f>
        <v/>
      </c>
      <c r="U308" s="6" t="str">
        <f>IF(Taulukko3[[#This Row],[Välilataus]]="X",Taulukko3[[#This Row],[Saapumisaika]],"")</f>
        <v/>
      </c>
      <c r="V308" s="6" t="str">
        <f>IF(Taulukko3[[#This Row],[Välilataus]]="X",M309,"")</f>
        <v/>
      </c>
      <c r="W308" s="6"/>
    </row>
    <row r="309" spans="1:23" hidden="1" x14ac:dyDescent="0.2">
      <c r="A309" t="s">
        <v>20</v>
      </c>
      <c r="B309" t="s">
        <v>169</v>
      </c>
      <c r="C309" t="s">
        <v>18</v>
      </c>
      <c r="G309" t="s">
        <v>119</v>
      </c>
      <c r="H309">
        <v>15.025</v>
      </c>
      <c r="I309">
        <v>12</v>
      </c>
      <c r="J309">
        <v>2</v>
      </c>
      <c r="K309" t="s">
        <v>43</v>
      </c>
      <c r="L309" t="s">
        <v>83</v>
      </c>
      <c r="M309" s="1">
        <v>0.87847222222222221</v>
      </c>
      <c r="N309" t="s">
        <v>141</v>
      </c>
      <c r="O309" s="1">
        <v>0.90416666666666667</v>
      </c>
      <c r="Q309">
        <v>7230</v>
      </c>
      <c r="R309">
        <v>12</v>
      </c>
      <c r="S309" t="str">
        <f>IF(Taulukko3[[#This Row],[Saapumispaikka]]="Jyväskylän Liikenne varikko","X","")</f>
        <v/>
      </c>
      <c r="T309" s="6" t="str">
        <f>_xlfn.IFNA(IF(Taulukko3[[#This Row],[Välilataus]]="X",MAX(0,O310-Taulukko3[[#This Row],[Saapumisaika]]),""),"")</f>
        <v/>
      </c>
      <c r="U309" s="6" t="str">
        <f>IF(Taulukko3[[#This Row],[Välilataus]]="X",Taulukko3[[#This Row],[Saapumisaika]],"")</f>
        <v/>
      </c>
      <c r="V309" s="6" t="str">
        <f>IF(Taulukko3[[#This Row],[Välilataus]]="X",M310,"")</f>
        <v/>
      </c>
      <c r="W309" s="6"/>
    </row>
    <row r="310" spans="1:23" hidden="1" x14ac:dyDescent="0.2">
      <c r="A310" t="s">
        <v>20</v>
      </c>
      <c r="B310" t="s">
        <v>169</v>
      </c>
      <c r="C310" t="s">
        <v>18</v>
      </c>
      <c r="G310" t="s">
        <v>119</v>
      </c>
      <c r="H310">
        <v>15.15</v>
      </c>
      <c r="I310">
        <v>12</v>
      </c>
      <c r="J310">
        <v>1</v>
      </c>
      <c r="K310" t="s">
        <v>43</v>
      </c>
      <c r="L310" t="s">
        <v>141</v>
      </c>
      <c r="M310" s="1">
        <v>0.90972222222222221</v>
      </c>
      <c r="N310" t="s">
        <v>83</v>
      </c>
      <c r="O310" s="1">
        <v>0.9375</v>
      </c>
      <c r="Q310">
        <v>7230</v>
      </c>
      <c r="R310">
        <v>12</v>
      </c>
      <c r="S310" t="str">
        <f>IF(Taulukko3[[#This Row],[Saapumispaikka]]="Jyväskylän Liikenne varikko","X","")</f>
        <v/>
      </c>
      <c r="T310" s="6" t="str">
        <f>_xlfn.IFNA(IF(Taulukko3[[#This Row],[Välilataus]]="X",MAX(0,O311-Taulukko3[[#This Row],[Saapumisaika]]),""),"")</f>
        <v/>
      </c>
      <c r="U310" s="6" t="str">
        <f>IF(Taulukko3[[#This Row],[Välilataus]]="X",Taulukko3[[#This Row],[Saapumisaika]],"")</f>
        <v/>
      </c>
      <c r="V310" s="6" t="str">
        <f>IF(Taulukko3[[#This Row],[Välilataus]]="X",M311,"")</f>
        <v/>
      </c>
      <c r="W310" s="6"/>
    </row>
    <row r="311" spans="1:23" hidden="1" x14ac:dyDescent="0.2">
      <c r="A311" t="s">
        <v>20</v>
      </c>
      <c r="B311" t="s">
        <v>169</v>
      </c>
      <c r="C311" t="s">
        <v>18</v>
      </c>
      <c r="G311" t="s">
        <v>119</v>
      </c>
      <c r="H311">
        <v>15.025</v>
      </c>
      <c r="I311">
        <v>12</v>
      </c>
      <c r="J311">
        <v>2</v>
      </c>
      <c r="K311" t="s">
        <v>43</v>
      </c>
      <c r="L311" t="s">
        <v>83</v>
      </c>
      <c r="M311" s="1">
        <v>0.94097222222222221</v>
      </c>
      <c r="N311" t="s">
        <v>141</v>
      </c>
      <c r="O311" s="1">
        <v>0.96666666666666667</v>
      </c>
      <c r="Q311">
        <v>7230</v>
      </c>
      <c r="R311">
        <v>12</v>
      </c>
      <c r="S311" t="str">
        <f>IF(Taulukko3[[#This Row],[Saapumispaikka]]="Jyväskylän Liikenne varikko","X","")</f>
        <v/>
      </c>
      <c r="T311" s="6" t="str">
        <f>_xlfn.IFNA(IF(Taulukko3[[#This Row],[Välilataus]]="X",MAX(0,O312-Taulukko3[[#This Row],[Saapumisaika]]),""),"")</f>
        <v/>
      </c>
      <c r="U311" s="6" t="str">
        <f>IF(Taulukko3[[#This Row],[Välilataus]]="X",Taulukko3[[#This Row],[Saapumisaika]],"")</f>
        <v/>
      </c>
      <c r="V311" s="6" t="str">
        <f>IF(Taulukko3[[#This Row],[Välilataus]]="X",M312,"")</f>
        <v/>
      </c>
      <c r="W311" s="6"/>
    </row>
    <row r="312" spans="1:23" hidden="1" x14ac:dyDescent="0.2">
      <c r="A312" t="s">
        <v>20</v>
      </c>
      <c r="B312" t="s">
        <v>169</v>
      </c>
      <c r="C312" t="s">
        <v>18</v>
      </c>
      <c r="H312">
        <v>9.6999999999999993</v>
      </c>
      <c r="K312" t="s">
        <v>43</v>
      </c>
      <c r="L312" t="s">
        <v>141</v>
      </c>
      <c r="M312" s="1">
        <v>0.96666666666666667</v>
      </c>
      <c r="N312" t="s">
        <v>23</v>
      </c>
      <c r="O312" s="1">
        <v>0.9770833333333333</v>
      </c>
      <c r="Q312">
        <v>7230</v>
      </c>
      <c r="S312" t="str">
        <f>IF(Taulukko3[[#This Row],[Saapumispaikka]]="Jyväskylän Liikenne varikko","X","")</f>
        <v>X</v>
      </c>
      <c r="T312" s="6">
        <f>_xlfn.IFNA(IF(Taulukko3[[#This Row],[Välilataus]]="X",MAX(0,O313-Taulukko3[[#This Row],[Saapumisaika]]),""),"")</f>
        <v>0</v>
      </c>
      <c r="U312" s="6">
        <f>IF(Taulukko3[[#This Row],[Välilataus]]="X",Taulukko3[[#This Row],[Saapumisaika]],"")</f>
        <v>0.9770833333333333</v>
      </c>
      <c r="V312" s="6">
        <f>IF(Taulukko3[[#This Row],[Välilataus]]="X",M313,"")</f>
        <v>0.39583333333333331</v>
      </c>
      <c r="W312" s="6"/>
    </row>
    <row r="313" spans="1:23" hidden="1" x14ac:dyDescent="0.2">
      <c r="A313" t="s">
        <v>20</v>
      </c>
      <c r="B313" t="s">
        <v>166</v>
      </c>
      <c r="C313" t="s">
        <v>18</v>
      </c>
      <c r="H313">
        <v>9.6</v>
      </c>
      <c r="K313" t="s">
        <v>43</v>
      </c>
      <c r="L313" t="s">
        <v>23</v>
      </c>
      <c r="M313" s="1">
        <v>0.39583333333333331</v>
      </c>
      <c r="N313" t="s">
        <v>141</v>
      </c>
      <c r="O313" s="1">
        <v>0.40972222222222221</v>
      </c>
      <c r="Q313">
        <v>7130</v>
      </c>
      <c r="S313" t="str">
        <f>IF(Taulukko3[[#This Row],[Saapumispaikka]]="Jyväskylän Liikenne varikko","X","")</f>
        <v/>
      </c>
      <c r="T313" s="6" t="str">
        <f>_xlfn.IFNA(IF(Taulukko3[[#This Row],[Välilataus]]="X",MAX(0,O314-Taulukko3[[#This Row],[Saapumisaika]]),""),"")</f>
        <v/>
      </c>
      <c r="U313" s="6" t="str">
        <f>IF(Taulukko3[[#This Row],[Välilataus]]="X",Taulukko3[[#This Row],[Saapumisaika]],"")</f>
        <v/>
      </c>
      <c r="V313" s="6" t="str">
        <f>IF(Taulukko3[[#This Row],[Välilataus]]="X",M314,"")</f>
        <v/>
      </c>
      <c r="W313" s="6"/>
    </row>
    <row r="314" spans="1:23" hidden="1" x14ac:dyDescent="0.2">
      <c r="A314" t="s">
        <v>20</v>
      </c>
      <c r="B314" t="s">
        <v>166</v>
      </c>
      <c r="C314" t="s">
        <v>18</v>
      </c>
      <c r="G314" t="s">
        <v>119</v>
      </c>
      <c r="H314">
        <v>15.15</v>
      </c>
      <c r="I314">
        <v>12</v>
      </c>
      <c r="J314">
        <v>1</v>
      </c>
      <c r="K314" t="s">
        <v>43</v>
      </c>
      <c r="L314" t="s">
        <v>141</v>
      </c>
      <c r="M314" s="1">
        <v>0.40972222222222221</v>
      </c>
      <c r="N314" t="s">
        <v>83</v>
      </c>
      <c r="O314" s="1">
        <v>0.4375</v>
      </c>
      <c r="Q314">
        <v>7130</v>
      </c>
      <c r="R314">
        <v>12</v>
      </c>
      <c r="S314" t="str">
        <f>IF(Taulukko3[[#This Row],[Saapumispaikka]]="Jyväskylän Liikenne varikko","X","")</f>
        <v/>
      </c>
      <c r="T314" s="6" t="str">
        <f>_xlfn.IFNA(IF(Taulukko3[[#This Row],[Välilataus]]="X",MAX(0,O315-Taulukko3[[#This Row],[Saapumisaika]]),""),"")</f>
        <v/>
      </c>
      <c r="U314" s="6" t="str">
        <f>IF(Taulukko3[[#This Row],[Välilataus]]="X",Taulukko3[[#This Row],[Saapumisaika]],"")</f>
        <v/>
      </c>
      <c r="V314" s="6" t="str">
        <f>IF(Taulukko3[[#This Row],[Välilataus]]="X",M315,"")</f>
        <v/>
      </c>
      <c r="W314" s="6"/>
    </row>
    <row r="315" spans="1:23" hidden="1" x14ac:dyDescent="0.2">
      <c r="A315" t="s">
        <v>20</v>
      </c>
      <c r="B315" t="s">
        <v>166</v>
      </c>
      <c r="C315" t="s">
        <v>18</v>
      </c>
      <c r="G315" t="s">
        <v>119</v>
      </c>
      <c r="H315">
        <v>15.025</v>
      </c>
      <c r="I315">
        <v>12</v>
      </c>
      <c r="J315">
        <v>2</v>
      </c>
      <c r="K315" t="s">
        <v>43</v>
      </c>
      <c r="L315" t="s">
        <v>83</v>
      </c>
      <c r="M315" s="1">
        <v>0.44097222222222221</v>
      </c>
      <c r="N315" t="s">
        <v>141</v>
      </c>
      <c r="O315" s="1">
        <v>0.46666666666666667</v>
      </c>
      <c r="Q315">
        <v>7130</v>
      </c>
      <c r="R315">
        <v>12</v>
      </c>
      <c r="S315" t="str">
        <f>IF(Taulukko3[[#This Row],[Saapumispaikka]]="Jyväskylän Liikenne varikko","X","")</f>
        <v/>
      </c>
      <c r="T315" s="6" t="str">
        <f>_xlfn.IFNA(IF(Taulukko3[[#This Row],[Välilataus]]="X",MAX(0,O316-Taulukko3[[#This Row],[Saapumisaika]]),""),"")</f>
        <v/>
      </c>
      <c r="U315" s="6" t="str">
        <f>IF(Taulukko3[[#This Row],[Välilataus]]="X",Taulukko3[[#This Row],[Saapumisaika]],"")</f>
        <v/>
      </c>
      <c r="V315" s="6" t="str">
        <f>IF(Taulukko3[[#This Row],[Välilataus]]="X",M316,"")</f>
        <v/>
      </c>
      <c r="W315" s="6"/>
    </row>
    <row r="316" spans="1:23" hidden="1" x14ac:dyDescent="0.2">
      <c r="A316" t="s">
        <v>20</v>
      </c>
      <c r="B316" t="s">
        <v>166</v>
      </c>
      <c r="C316" t="s">
        <v>18</v>
      </c>
      <c r="G316" t="s">
        <v>119</v>
      </c>
      <c r="H316">
        <v>15.15</v>
      </c>
      <c r="I316">
        <v>12</v>
      </c>
      <c r="J316">
        <v>1</v>
      </c>
      <c r="K316" t="s">
        <v>43</v>
      </c>
      <c r="L316" t="s">
        <v>141</v>
      </c>
      <c r="M316" s="1">
        <v>0.47222222222222221</v>
      </c>
      <c r="N316" t="s">
        <v>83</v>
      </c>
      <c r="O316" s="1">
        <v>0.5</v>
      </c>
      <c r="Q316">
        <v>7130</v>
      </c>
      <c r="R316">
        <v>12</v>
      </c>
      <c r="S316" t="str">
        <f>IF(Taulukko3[[#This Row],[Saapumispaikka]]="Jyväskylän Liikenne varikko","X","")</f>
        <v/>
      </c>
      <c r="T316" s="6" t="str">
        <f>_xlfn.IFNA(IF(Taulukko3[[#This Row],[Välilataus]]="X",MAX(0,O317-Taulukko3[[#This Row],[Saapumisaika]]),""),"")</f>
        <v/>
      </c>
      <c r="U316" s="6" t="str">
        <f>IF(Taulukko3[[#This Row],[Välilataus]]="X",Taulukko3[[#This Row],[Saapumisaika]],"")</f>
        <v/>
      </c>
      <c r="V316" s="6" t="str">
        <f>IF(Taulukko3[[#This Row],[Välilataus]]="X",M317,"")</f>
        <v/>
      </c>
      <c r="W316" s="6"/>
    </row>
    <row r="317" spans="1:23" hidden="1" x14ac:dyDescent="0.2">
      <c r="A317" t="s">
        <v>20</v>
      </c>
      <c r="B317" t="s">
        <v>166</v>
      </c>
      <c r="C317" t="s">
        <v>18</v>
      </c>
      <c r="G317" t="s">
        <v>119</v>
      </c>
      <c r="H317">
        <v>15.025</v>
      </c>
      <c r="I317">
        <v>12</v>
      </c>
      <c r="J317">
        <v>2</v>
      </c>
      <c r="K317" t="s">
        <v>43</v>
      </c>
      <c r="L317" t="s">
        <v>83</v>
      </c>
      <c r="M317" s="1">
        <v>0.50347222222222221</v>
      </c>
      <c r="N317" t="s">
        <v>141</v>
      </c>
      <c r="O317" s="1">
        <v>0.52916666666666667</v>
      </c>
      <c r="Q317">
        <v>7130</v>
      </c>
      <c r="R317">
        <v>12</v>
      </c>
      <c r="S317" t="str">
        <f>IF(Taulukko3[[#This Row],[Saapumispaikka]]="Jyväskylän Liikenne varikko","X","")</f>
        <v/>
      </c>
      <c r="T317" s="6" t="str">
        <f>_xlfn.IFNA(IF(Taulukko3[[#This Row],[Välilataus]]="X",MAX(0,O318-Taulukko3[[#This Row],[Saapumisaika]]),""),"")</f>
        <v/>
      </c>
      <c r="U317" s="6" t="str">
        <f>IF(Taulukko3[[#This Row],[Välilataus]]="X",Taulukko3[[#This Row],[Saapumisaika]],"")</f>
        <v/>
      </c>
      <c r="V317" s="6" t="str">
        <f>IF(Taulukko3[[#This Row],[Välilataus]]="X",M318,"")</f>
        <v/>
      </c>
      <c r="W317" s="6"/>
    </row>
    <row r="318" spans="1:23" hidden="1" x14ac:dyDescent="0.2">
      <c r="A318" t="s">
        <v>20</v>
      </c>
      <c r="B318" t="s">
        <v>166</v>
      </c>
      <c r="C318" t="s">
        <v>18</v>
      </c>
      <c r="G318" t="s">
        <v>119</v>
      </c>
      <c r="H318">
        <v>15.15</v>
      </c>
      <c r="I318">
        <v>12</v>
      </c>
      <c r="J318">
        <v>1</v>
      </c>
      <c r="K318" t="s">
        <v>43</v>
      </c>
      <c r="L318" t="s">
        <v>141</v>
      </c>
      <c r="M318" s="1">
        <v>0.53472222222222221</v>
      </c>
      <c r="N318" t="s">
        <v>83</v>
      </c>
      <c r="O318" s="1">
        <v>0.5625</v>
      </c>
      <c r="Q318" t="s">
        <v>167</v>
      </c>
      <c r="R318">
        <v>12</v>
      </c>
      <c r="S318" t="str">
        <f>IF(Taulukko3[[#This Row],[Saapumispaikka]]="Jyväskylän Liikenne varikko","X","")</f>
        <v/>
      </c>
      <c r="T318" s="6" t="str">
        <f>_xlfn.IFNA(IF(Taulukko3[[#This Row],[Välilataus]]="X",MAX(0,O319-Taulukko3[[#This Row],[Saapumisaika]]),""),"")</f>
        <v/>
      </c>
      <c r="U318" s="6" t="str">
        <f>IF(Taulukko3[[#This Row],[Välilataus]]="X",Taulukko3[[#This Row],[Saapumisaika]],"")</f>
        <v/>
      </c>
      <c r="V318" s="6" t="str">
        <f>IF(Taulukko3[[#This Row],[Välilataus]]="X",M319,"")</f>
        <v/>
      </c>
      <c r="W318" s="6"/>
    </row>
    <row r="319" spans="1:23" hidden="1" x14ac:dyDescent="0.2">
      <c r="A319" t="s">
        <v>20</v>
      </c>
      <c r="B319" t="s">
        <v>166</v>
      </c>
      <c r="C319" t="s">
        <v>18</v>
      </c>
      <c r="G319" t="s">
        <v>119</v>
      </c>
      <c r="H319">
        <v>15.025</v>
      </c>
      <c r="I319">
        <v>12</v>
      </c>
      <c r="J319">
        <v>2</v>
      </c>
      <c r="K319" t="s">
        <v>43</v>
      </c>
      <c r="L319" t="s">
        <v>83</v>
      </c>
      <c r="M319" s="1">
        <v>0.56597222222222221</v>
      </c>
      <c r="N319" t="s">
        <v>141</v>
      </c>
      <c r="O319" s="1">
        <v>0.59166666666666667</v>
      </c>
      <c r="Q319">
        <v>7200</v>
      </c>
      <c r="R319">
        <v>12</v>
      </c>
      <c r="S319" t="str">
        <f>IF(Taulukko3[[#This Row],[Saapumispaikka]]="Jyväskylän Liikenne varikko","X","")</f>
        <v/>
      </c>
      <c r="T319" s="6" t="str">
        <f>_xlfn.IFNA(IF(Taulukko3[[#This Row],[Välilataus]]="X",MAX(0,O320-Taulukko3[[#This Row],[Saapumisaika]]),""),"")</f>
        <v/>
      </c>
      <c r="U319" s="6" t="str">
        <f>IF(Taulukko3[[#This Row],[Välilataus]]="X",Taulukko3[[#This Row],[Saapumisaika]],"")</f>
        <v/>
      </c>
      <c r="V319" s="6" t="str">
        <f>IF(Taulukko3[[#This Row],[Välilataus]]="X",M320,"")</f>
        <v/>
      </c>
      <c r="W319" s="6"/>
    </row>
    <row r="320" spans="1:23" hidden="1" x14ac:dyDescent="0.2">
      <c r="A320" t="s">
        <v>20</v>
      </c>
      <c r="B320" t="s">
        <v>166</v>
      </c>
      <c r="C320" t="s">
        <v>18</v>
      </c>
      <c r="G320" t="s">
        <v>119</v>
      </c>
      <c r="H320">
        <v>15.15</v>
      </c>
      <c r="I320">
        <v>12</v>
      </c>
      <c r="J320">
        <v>1</v>
      </c>
      <c r="K320" t="s">
        <v>43</v>
      </c>
      <c r="L320" t="s">
        <v>141</v>
      </c>
      <c r="M320" s="1">
        <v>0.59722222222222221</v>
      </c>
      <c r="N320" t="s">
        <v>83</v>
      </c>
      <c r="O320" s="1">
        <v>0.625</v>
      </c>
      <c r="Q320">
        <v>7200</v>
      </c>
      <c r="R320">
        <v>12</v>
      </c>
      <c r="S320" t="str">
        <f>IF(Taulukko3[[#This Row],[Saapumispaikka]]="Jyväskylän Liikenne varikko","X","")</f>
        <v/>
      </c>
      <c r="T320" s="6" t="str">
        <f>_xlfn.IFNA(IF(Taulukko3[[#This Row],[Välilataus]]="X",MAX(0,O321-Taulukko3[[#This Row],[Saapumisaika]]),""),"")</f>
        <v/>
      </c>
      <c r="U320" s="6" t="str">
        <f>IF(Taulukko3[[#This Row],[Välilataus]]="X",Taulukko3[[#This Row],[Saapumisaika]],"")</f>
        <v/>
      </c>
      <c r="V320" s="6" t="str">
        <f>IF(Taulukko3[[#This Row],[Välilataus]]="X",M321,"")</f>
        <v/>
      </c>
      <c r="W320" s="6"/>
    </row>
    <row r="321" spans="1:23" hidden="1" x14ac:dyDescent="0.2">
      <c r="A321" t="s">
        <v>20</v>
      </c>
      <c r="B321" t="s">
        <v>166</v>
      </c>
      <c r="C321" t="s">
        <v>18</v>
      </c>
      <c r="G321" t="s">
        <v>119</v>
      </c>
      <c r="H321">
        <v>15.025</v>
      </c>
      <c r="I321">
        <v>12</v>
      </c>
      <c r="J321">
        <v>2</v>
      </c>
      <c r="K321" t="s">
        <v>43</v>
      </c>
      <c r="L321" t="s">
        <v>83</v>
      </c>
      <c r="M321" s="1">
        <v>0.62847222222222221</v>
      </c>
      <c r="N321" t="s">
        <v>141</v>
      </c>
      <c r="O321" s="1">
        <v>0.65416666666666667</v>
      </c>
      <c r="Q321" t="s">
        <v>168</v>
      </c>
      <c r="R321">
        <v>12</v>
      </c>
      <c r="S321" t="str">
        <f>IF(Taulukko3[[#This Row],[Saapumispaikka]]="Jyväskylän Liikenne varikko","X","")</f>
        <v/>
      </c>
      <c r="T321" s="6" t="str">
        <f>_xlfn.IFNA(IF(Taulukko3[[#This Row],[Välilataus]]="X",MAX(0,O322-Taulukko3[[#This Row],[Saapumisaika]]),""),"")</f>
        <v/>
      </c>
      <c r="U321" s="6" t="str">
        <f>IF(Taulukko3[[#This Row],[Välilataus]]="X",Taulukko3[[#This Row],[Saapumisaika]],"")</f>
        <v/>
      </c>
      <c r="V321" s="6" t="str">
        <f>IF(Taulukko3[[#This Row],[Välilataus]]="X",M322,"")</f>
        <v/>
      </c>
      <c r="W321" s="6"/>
    </row>
    <row r="322" spans="1:23" hidden="1" x14ac:dyDescent="0.2">
      <c r="A322" t="s">
        <v>20</v>
      </c>
      <c r="B322" t="s">
        <v>166</v>
      </c>
      <c r="C322" t="s">
        <v>18</v>
      </c>
      <c r="G322" t="s">
        <v>119</v>
      </c>
      <c r="H322">
        <v>15.15</v>
      </c>
      <c r="I322">
        <v>12</v>
      </c>
      <c r="J322">
        <v>1</v>
      </c>
      <c r="K322" t="s">
        <v>43</v>
      </c>
      <c r="L322" t="s">
        <v>141</v>
      </c>
      <c r="M322" s="1">
        <v>0.65972222222222221</v>
      </c>
      <c r="N322" t="s">
        <v>83</v>
      </c>
      <c r="O322" s="1">
        <v>0.6875</v>
      </c>
      <c r="Q322">
        <v>7127</v>
      </c>
      <c r="R322">
        <v>12</v>
      </c>
      <c r="S322" t="str">
        <f>IF(Taulukko3[[#This Row],[Saapumispaikka]]="Jyväskylän Liikenne varikko","X","")</f>
        <v/>
      </c>
      <c r="T322" s="6" t="str">
        <f>_xlfn.IFNA(IF(Taulukko3[[#This Row],[Välilataus]]="X",MAX(0,O323-Taulukko3[[#This Row],[Saapumisaika]]),""),"")</f>
        <v/>
      </c>
      <c r="U322" s="6" t="str">
        <f>IF(Taulukko3[[#This Row],[Välilataus]]="X",Taulukko3[[#This Row],[Saapumisaika]],"")</f>
        <v/>
      </c>
      <c r="V322" s="6" t="str">
        <f>IF(Taulukko3[[#This Row],[Välilataus]]="X",M323,"")</f>
        <v/>
      </c>
      <c r="W322" s="6"/>
    </row>
    <row r="323" spans="1:23" hidden="1" x14ac:dyDescent="0.2">
      <c r="A323" t="s">
        <v>20</v>
      </c>
      <c r="B323" t="s">
        <v>166</v>
      </c>
      <c r="C323" t="s">
        <v>18</v>
      </c>
      <c r="H323">
        <v>5.8</v>
      </c>
      <c r="K323" t="s">
        <v>43</v>
      </c>
      <c r="L323" t="s">
        <v>83</v>
      </c>
      <c r="M323" s="1">
        <v>0.6875</v>
      </c>
      <c r="N323" t="s">
        <v>130</v>
      </c>
      <c r="O323" s="1">
        <v>0.69444444444444442</v>
      </c>
      <c r="Q323">
        <v>7127</v>
      </c>
      <c r="S323" t="str">
        <f>IF(Taulukko3[[#This Row],[Saapumispaikka]]="Jyväskylän Liikenne varikko","X","")</f>
        <v/>
      </c>
      <c r="T323" s="6" t="str">
        <f>_xlfn.IFNA(IF(Taulukko3[[#This Row],[Välilataus]]="X",MAX(0,O324-Taulukko3[[#This Row],[Saapumisaika]]),""),"")</f>
        <v/>
      </c>
      <c r="U323" s="6" t="str">
        <f>IF(Taulukko3[[#This Row],[Välilataus]]="X",Taulukko3[[#This Row],[Saapumisaika]],"")</f>
        <v/>
      </c>
      <c r="V323" s="6" t="str">
        <f>IF(Taulukko3[[#This Row],[Välilataus]]="X",M324,"")</f>
        <v/>
      </c>
      <c r="W323" s="6"/>
    </row>
    <row r="324" spans="1:23" hidden="1" x14ac:dyDescent="0.2">
      <c r="A324" t="s">
        <v>20</v>
      </c>
      <c r="B324" t="s">
        <v>166</v>
      </c>
      <c r="C324" t="s">
        <v>18</v>
      </c>
      <c r="G324" t="s">
        <v>129</v>
      </c>
      <c r="H324">
        <v>24.946999999999999</v>
      </c>
      <c r="I324">
        <v>21</v>
      </c>
      <c r="J324">
        <v>2</v>
      </c>
      <c r="K324" t="s">
        <v>43</v>
      </c>
      <c r="L324" t="s">
        <v>130</v>
      </c>
      <c r="M324" s="1">
        <v>0.69791666666666663</v>
      </c>
      <c r="N324" t="s">
        <v>128</v>
      </c>
      <c r="O324" s="1">
        <v>0.72916666666666663</v>
      </c>
      <c r="Q324">
        <v>7127</v>
      </c>
      <c r="R324">
        <v>12</v>
      </c>
      <c r="S324" t="str">
        <f>IF(Taulukko3[[#This Row],[Saapumispaikka]]="Jyväskylän Liikenne varikko","X","")</f>
        <v/>
      </c>
      <c r="T324" s="6" t="str">
        <f>_xlfn.IFNA(IF(Taulukko3[[#This Row],[Välilataus]]="X",MAX(0,O325-Taulukko3[[#This Row],[Saapumisaika]]),""),"")</f>
        <v/>
      </c>
      <c r="U324" s="6" t="str">
        <f>IF(Taulukko3[[#This Row],[Välilataus]]="X",Taulukko3[[#This Row],[Saapumisaika]],"")</f>
        <v/>
      </c>
      <c r="V324" s="6" t="str">
        <f>IF(Taulukko3[[#This Row],[Välilataus]]="X",M325,"")</f>
        <v/>
      </c>
      <c r="W324" s="6"/>
    </row>
    <row r="325" spans="1:23" hidden="1" x14ac:dyDescent="0.2">
      <c r="A325" t="s">
        <v>20</v>
      </c>
      <c r="B325" t="s">
        <v>166</v>
      </c>
      <c r="C325" t="s">
        <v>18</v>
      </c>
      <c r="G325" t="s">
        <v>129</v>
      </c>
      <c r="H325">
        <v>24.242999999999999</v>
      </c>
      <c r="I325">
        <v>21</v>
      </c>
      <c r="J325">
        <v>1</v>
      </c>
      <c r="K325" t="s">
        <v>43</v>
      </c>
      <c r="L325" t="s">
        <v>128</v>
      </c>
      <c r="M325" s="1">
        <v>0.72916666666666663</v>
      </c>
      <c r="N325" t="s">
        <v>130</v>
      </c>
      <c r="O325" s="1">
        <v>0.75694444444444442</v>
      </c>
      <c r="Q325">
        <v>7127</v>
      </c>
      <c r="R325">
        <v>12</v>
      </c>
      <c r="S325" t="str">
        <f>IF(Taulukko3[[#This Row],[Saapumispaikka]]="Jyväskylän Liikenne varikko","X","")</f>
        <v/>
      </c>
      <c r="T325" s="6" t="str">
        <f>_xlfn.IFNA(IF(Taulukko3[[#This Row],[Välilataus]]="X",MAX(0,O326-Taulukko3[[#This Row],[Saapumisaika]]),""),"")</f>
        <v/>
      </c>
      <c r="U325" s="6" t="str">
        <f>IF(Taulukko3[[#This Row],[Välilataus]]="X",Taulukko3[[#This Row],[Saapumisaika]],"")</f>
        <v/>
      </c>
      <c r="V325" s="6" t="str">
        <f>IF(Taulukko3[[#This Row],[Välilataus]]="X",M326,"")</f>
        <v/>
      </c>
      <c r="W325" s="6"/>
    </row>
    <row r="326" spans="1:23" hidden="1" x14ac:dyDescent="0.2">
      <c r="A326" t="s">
        <v>20</v>
      </c>
      <c r="B326" t="s">
        <v>166</v>
      </c>
      <c r="C326" t="s">
        <v>18</v>
      </c>
      <c r="H326">
        <v>4.7</v>
      </c>
      <c r="K326" t="s">
        <v>43</v>
      </c>
      <c r="L326" t="s">
        <v>130</v>
      </c>
      <c r="M326" s="1">
        <v>0.75694444444444442</v>
      </c>
      <c r="N326" t="s">
        <v>23</v>
      </c>
      <c r="O326" s="1">
        <v>0.76388888888888884</v>
      </c>
      <c r="Q326">
        <v>7127</v>
      </c>
      <c r="S326" t="str">
        <f>IF(Taulukko3[[#This Row],[Saapumispaikka]]="Jyväskylän Liikenne varikko","X","")</f>
        <v>X</v>
      </c>
      <c r="T326" s="6">
        <f>_xlfn.IFNA(IF(Taulukko3[[#This Row],[Välilataus]]="X",MAX(0,O327-Taulukko3[[#This Row],[Saapumisaika]]),""),"")</f>
        <v>0</v>
      </c>
      <c r="U326" s="6">
        <f>IF(Taulukko3[[#This Row],[Välilataus]]="X",Taulukko3[[#This Row],[Saapumisaika]],"")</f>
        <v>0.76388888888888884</v>
      </c>
      <c r="V326" s="6">
        <f>IF(Taulukko3[[#This Row],[Välilataus]]="X",M327,"")</f>
        <v>0.3923611111111111</v>
      </c>
      <c r="W326" s="6"/>
    </row>
    <row r="327" spans="1:23" hidden="1" x14ac:dyDescent="0.2">
      <c r="A327" t="s">
        <v>20</v>
      </c>
      <c r="B327" t="s">
        <v>165</v>
      </c>
      <c r="C327" t="s">
        <v>18</v>
      </c>
      <c r="H327">
        <v>5.9</v>
      </c>
      <c r="K327" t="s">
        <v>43</v>
      </c>
      <c r="L327" t="s">
        <v>23</v>
      </c>
      <c r="M327" s="1">
        <v>0.3923611111111111</v>
      </c>
      <c r="N327" t="s">
        <v>104</v>
      </c>
      <c r="O327" s="1">
        <v>0.40277777777777779</v>
      </c>
      <c r="Q327">
        <v>7129</v>
      </c>
      <c r="S327" t="str">
        <f>IF(Taulukko3[[#This Row],[Saapumispaikka]]="Jyväskylän Liikenne varikko","X","")</f>
        <v/>
      </c>
      <c r="T327" s="6" t="str">
        <f>_xlfn.IFNA(IF(Taulukko3[[#This Row],[Välilataus]]="X",MAX(0,O328-Taulukko3[[#This Row],[Saapumisaika]]),""),"")</f>
        <v/>
      </c>
      <c r="U327" s="6" t="str">
        <f>IF(Taulukko3[[#This Row],[Välilataus]]="X",Taulukko3[[#This Row],[Saapumisaika]],"")</f>
        <v/>
      </c>
      <c r="V327" s="6" t="str">
        <f>IF(Taulukko3[[#This Row],[Välilataus]]="X",M328,"")</f>
        <v/>
      </c>
      <c r="W327" s="6"/>
    </row>
    <row r="328" spans="1:23" hidden="1" x14ac:dyDescent="0.2">
      <c r="A328" t="s">
        <v>20</v>
      </c>
      <c r="B328" t="s">
        <v>165</v>
      </c>
      <c r="C328" t="s">
        <v>18</v>
      </c>
      <c r="G328" t="s">
        <v>119</v>
      </c>
      <c r="H328">
        <v>12.888999999999999</v>
      </c>
      <c r="I328">
        <v>15</v>
      </c>
      <c r="J328">
        <v>2</v>
      </c>
      <c r="K328" t="s">
        <v>43</v>
      </c>
      <c r="L328" t="s">
        <v>104</v>
      </c>
      <c r="M328" s="1">
        <v>0.40277777777777779</v>
      </c>
      <c r="N328" t="s">
        <v>138</v>
      </c>
      <c r="O328" s="1">
        <v>0.42083333333333334</v>
      </c>
      <c r="Q328">
        <v>7129</v>
      </c>
      <c r="R328">
        <v>12</v>
      </c>
      <c r="S328" t="str">
        <f>IF(Taulukko3[[#This Row],[Saapumispaikka]]="Jyväskylän Liikenne varikko","X","")</f>
        <v/>
      </c>
      <c r="T328" s="6" t="str">
        <f>_xlfn.IFNA(IF(Taulukko3[[#This Row],[Välilataus]]="X",MAX(0,O329-Taulukko3[[#This Row],[Saapumisaika]]),""),"")</f>
        <v/>
      </c>
      <c r="U328" s="6" t="str">
        <f>IF(Taulukko3[[#This Row],[Välilataus]]="X",Taulukko3[[#This Row],[Saapumisaika]],"")</f>
        <v/>
      </c>
      <c r="V328" s="6" t="str">
        <f>IF(Taulukko3[[#This Row],[Välilataus]]="X",M329,"")</f>
        <v/>
      </c>
      <c r="W328" s="6"/>
    </row>
    <row r="329" spans="1:23" hidden="1" x14ac:dyDescent="0.2">
      <c r="A329" t="s">
        <v>20</v>
      </c>
      <c r="B329" t="s">
        <v>165</v>
      </c>
      <c r="C329" t="s">
        <v>18</v>
      </c>
      <c r="G329" t="s">
        <v>119</v>
      </c>
      <c r="H329">
        <v>16.280999999999999</v>
      </c>
      <c r="I329">
        <v>15</v>
      </c>
      <c r="J329">
        <v>1</v>
      </c>
      <c r="K329" t="s">
        <v>43</v>
      </c>
      <c r="L329" t="s">
        <v>138</v>
      </c>
      <c r="M329" s="1">
        <v>0.4236111111111111</v>
      </c>
      <c r="N329" t="s">
        <v>19</v>
      </c>
      <c r="O329" s="1">
        <v>0.44791666666666669</v>
      </c>
      <c r="Q329">
        <v>7129</v>
      </c>
      <c r="R329">
        <v>12</v>
      </c>
      <c r="S329" t="str">
        <f>IF(Taulukko3[[#This Row],[Saapumispaikka]]="Jyväskylän Liikenne varikko","X","")</f>
        <v/>
      </c>
      <c r="T329" s="6" t="str">
        <f>_xlfn.IFNA(IF(Taulukko3[[#This Row],[Välilataus]]="X",MAX(0,O330-Taulukko3[[#This Row],[Saapumisaika]]),""),"")</f>
        <v/>
      </c>
      <c r="U329" s="6" t="str">
        <f>IF(Taulukko3[[#This Row],[Välilataus]]="X",Taulukko3[[#This Row],[Saapumisaika]],"")</f>
        <v/>
      </c>
      <c r="V329" s="6" t="str">
        <f>IF(Taulukko3[[#This Row],[Välilataus]]="X",M330,"")</f>
        <v/>
      </c>
      <c r="W329" s="6"/>
    </row>
    <row r="330" spans="1:23" hidden="1" x14ac:dyDescent="0.2">
      <c r="A330" t="s">
        <v>20</v>
      </c>
      <c r="B330" t="s">
        <v>165</v>
      </c>
      <c r="C330" t="s">
        <v>18</v>
      </c>
      <c r="G330" t="s">
        <v>119</v>
      </c>
      <c r="H330">
        <v>9.923</v>
      </c>
      <c r="I330">
        <v>3</v>
      </c>
      <c r="J330">
        <v>2</v>
      </c>
      <c r="K330" t="s">
        <v>43</v>
      </c>
      <c r="L330" t="s">
        <v>154</v>
      </c>
      <c r="M330" s="1">
        <v>0.44791666666666669</v>
      </c>
      <c r="N330" t="s">
        <v>121</v>
      </c>
      <c r="O330" s="1">
        <v>0.46527777777777779</v>
      </c>
      <c r="Q330">
        <v>7129</v>
      </c>
      <c r="R330">
        <v>12</v>
      </c>
      <c r="S330" t="str">
        <f>IF(Taulukko3[[#This Row],[Saapumispaikka]]="Jyväskylän Liikenne varikko","X","")</f>
        <v/>
      </c>
      <c r="T330" s="6" t="str">
        <f>_xlfn.IFNA(IF(Taulukko3[[#This Row],[Välilataus]]="X",MAX(0,O331-Taulukko3[[#This Row],[Saapumisaika]]),""),"")</f>
        <v/>
      </c>
      <c r="U330" s="6" t="str">
        <f>IF(Taulukko3[[#This Row],[Välilataus]]="X",Taulukko3[[#This Row],[Saapumisaika]],"")</f>
        <v/>
      </c>
      <c r="V330" s="6" t="str">
        <f>IF(Taulukko3[[#This Row],[Välilataus]]="X",M331,"")</f>
        <v/>
      </c>
      <c r="W330" s="6"/>
    </row>
    <row r="331" spans="1:23" hidden="1" x14ac:dyDescent="0.2">
      <c r="A331" t="s">
        <v>20</v>
      </c>
      <c r="B331" t="s">
        <v>165</v>
      </c>
      <c r="C331" t="s">
        <v>18</v>
      </c>
      <c r="G331" t="s">
        <v>119</v>
      </c>
      <c r="H331">
        <v>9.8849999999999998</v>
      </c>
      <c r="I331">
        <v>3</v>
      </c>
      <c r="J331">
        <v>1</v>
      </c>
      <c r="K331" t="s">
        <v>43</v>
      </c>
      <c r="L331" t="s">
        <v>121</v>
      </c>
      <c r="M331" s="1">
        <v>0.46527777777777779</v>
      </c>
      <c r="N331" t="s">
        <v>155</v>
      </c>
      <c r="O331" s="1">
        <v>0.48333333333333334</v>
      </c>
      <c r="Q331">
        <v>7129</v>
      </c>
      <c r="R331">
        <v>12</v>
      </c>
      <c r="S331" t="str">
        <f>IF(Taulukko3[[#This Row],[Saapumispaikka]]="Jyväskylän Liikenne varikko","X","")</f>
        <v/>
      </c>
      <c r="T331" s="6" t="str">
        <f>_xlfn.IFNA(IF(Taulukko3[[#This Row],[Välilataus]]="X",MAX(0,O332-Taulukko3[[#This Row],[Saapumisaika]]),""),"")</f>
        <v/>
      </c>
      <c r="U331" s="6" t="str">
        <f>IF(Taulukko3[[#This Row],[Välilataus]]="X",Taulukko3[[#This Row],[Saapumisaika]],"")</f>
        <v/>
      </c>
      <c r="V331" s="6" t="str">
        <f>IF(Taulukko3[[#This Row],[Välilataus]]="X",M332,"")</f>
        <v/>
      </c>
      <c r="W331" s="6"/>
    </row>
    <row r="332" spans="1:23" hidden="1" x14ac:dyDescent="0.2">
      <c r="A332" t="s">
        <v>20</v>
      </c>
      <c r="B332" t="s">
        <v>165</v>
      </c>
      <c r="C332" t="s">
        <v>18</v>
      </c>
      <c r="G332" t="s">
        <v>119</v>
      </c>
      <c r="H332">
        <v>12.888999999999999</v>
      </c>
      <c r="I332">
        <v>15</v>
      </c>
      <c r="J332">
        <v>2</v>
      </c>
      <c r="K332" t="s">
        <v>43</v>
      </c>
      <c r="L332" t="s">
        <v>104</v>
      </c>
      <c r="M332" s="1">
        <v>0.4861111111111111</v>
      </c>
      <c r="N332" t="s">
        <v>138</v>
      </c>
      <c r="O332" s="1">
        <v>0.50416666666666665</v>
      </c>
      <c r="Q332">
        <v>7129</v>
      </c>
      <c r="R332">
        <v>12</v>
      </c>
      <c r="S332" t="str">
        <f>IF(Taulukko3[[#This Row],[Saapumispaikka]]="Jyväskylän Liikenne varikko","X","")</f>
        <v/>
      </c>
      <c r="T332" s="6" t="str">
        <f>_xlfn.IFNA(IF(Taulukko3[[#This Row],[Välilataus]]="X",MAX(0,O333-Taulukko3[[#This Row],[Saapumisaika]]),""),"")</f>
        <v/>
      </c>
      <c r="U332" s="6" t="str">
        <f>IF(Taulukko3[[#This Row],[Välilataus]]="X",Taulukko3[[#This Row],[Saapumisaika]],"")</f>
        <v/>
      </c>
      <c r="V332" s="6" t="str">
        <f>IF(Taulukko3[[#This Row],[Välilataus]]="X",M333,"")</f>
        <v/>
      </c>
      <c r="W332" s="6"/>
    </row>
    <row r="333" spans="1:23" hidden="1" x14ac:dyDescent="0.2">
      <c r="A333" t="s">
        <v>20</v>
      </c>
      <c r="B333" t="s">
        <v>165</v>
      </c>
      <c r="C333" t="s">
        <v>18</v>
      </c>
      <c r="G333" t="s">
        <v>119</v>
      </c>
      <c r="H333">
        <v>10.826000000000001</v>
      </c>
      <c r="I333">
        <v>15</v>
      </c>
      <c r="J333">
        <v>1</v>
      </c>
      <c r="K333" t="s">
        <v>43</v>
      </c>
      <c r="L333" t="s">
        <v>138</v>
      </c>
      <c r="M333" s="1">
        <v>0.50694444444444442</v>
      </c>
      <c r="N333" t="s">
        <v>19</v>
      </c>
      <c r="O333" s="1">
        <v>0.52430555555555558</v>
      </c>
      <c r="Q333">
        <v>7129</v>
      </c>
      <c r="R333">
        <v>12</v>
      </c>
      <c r="S333" t="str">
        <f>IF(Taulukko3[[#This Row],[Saapumispaikka]]="Jyväskylän Liikenne varikko","X","")</f>
        <v/>
      </c>
      <c r="T333" s="6" t="str">
        <f>_xlfn.IFNA(IF(Taulukko3[[#This Row],[Välilataus]]="X",MAX(0,O334-Taulukko3[[#This Row],[Saapumisaika]]),""),"")</f>
        <v/>
      </c>
      <c r="U333" s="6" t="str">
        <f>IF(Taulukko3[[#This Row],[Välilataus]]="X",Taulukko3[[#This Row],[Saapumisaika]],"")</f>
        <v/>
      </c>
      <c r="V333" s="6" t="str">
        <f>IF(Taulukko3[[#This Row],[Välilataus]]="X",M334,"")</f>
        <v/>
      </c>
      <c r="W333" s="6"/>
    </row>
    <row r="334" spans="1:23" hidden="1" x14ac:dyDescent="0.2">
      <c r="A334" t="s">
        <v>20</v>
      </c>
      <c r="B334" t="s">
        <v>165</v>
      </c>
      <c r="C334" t="s">
        <v>18</v>
      </c>
      <c r="G334" t="s">
        <v>119</v>
      </c>
      <c r="H334">
        <v>9.923</v>
      </c>
      <c r="I334">
        <v>3</v>
      </c>
      <c r="J334">
        <v>2</v>
      </c>
      <c r="K334" t="s">
        <v>43</v>
      </c>
      <c r="L334" t="s">
        <v>154</v>
      </c>
      <c r="M334" s="1">
        <v>0.53125</v>
      </c>
      <c r="N334" t="s">
        <v>121</v>
      </c>
      <c r="O334" s="1">
        <v>0.54861111111111116</v>
      </c>
      <c r="Q334">
        <v>7129</v>
      </c>
      <c r="R334">
        <v>12</v>
      </c>
      <c r="S334" t="str">
        <f>IF(Taulukko3[[#This Row],[Saapumispaikka]]="Jyväskylän Liikenne varikko","X","")</f>
        <v/>
      </c>
      <c r="T334" s="6" t="str">
        <f>_xlfn.IFNA(IF(Taulukko3[[#This Row],[Välilataus]]="X",MAX(0,O335-Taulukko3[[#This Row],[Saapumisaika]]),""),"")</f>
        <v/>
      </c>
      <c r="U334" s="6" t="str">
        <f>IF(Taulukko3[[#This Row],[Välilataus]]="X",Taulukko3[[#This Row],[Saapumisaika]],"")</f>
        <v/>
      </c>
      <c r="V334" s="6" t="str">
        <f>IF(Taulukko3[[#This Row],[Välilataus]]="X",M335,"")</f>
        <v/>
      </c>
      <c r="W334" s="6"/>
    </row>
    <row r="335" spans="1:23" hidden="1" x14ac:dyDescent="0.2">
      <c r="A335" t="s">
        <v>20</v>
      </c>
      <c r="B335" t="s">
        <v>165</v>
      </c>
      <c r="C335" t="s">
        <v>18</v>
      </c>
      <c r="G335" t="s">
        <v>119</v>
      </c>
      <c r="H335">
        <v>9.8849999999999998</v>
      </c>
      <c r="I335">
        <v>3</v>
      </c>
      <c r="J335">
        <v>1</v>
      </c>
      <c r="K335" t="s">
        <v>43</v>
      </c>
      <c r="L335" t="s">
        <v>121</v>
      </c>
      <c r="M335" s="1">
        <v>0.54861111111111116</v>
      </c>
      <c r="N335" t="s">
        <v>155</v>
      </c>
      <c r="O335" s="1">
        <v>0.56666666666666665</v>
      </c>
      <c r="Q335">
        <v>7129</v>
      </c>
      <c r="R335">
        <v>12</v>
      </c>
      <c r="S335" t="str">
        <f>IF(Taulukko3[[#This Row],[Saapumispaikka]]="Jyväskylän Liikenne varikko","X","")</f>
        <v/>
      </c>
      <c r="T335" s="6" t="str">
        <f>_xlfn.IFNA(IF(Taulukko3[[#This Row],[Välilataus]]="X",MAX(0,O336-Taulukko3[[#This Row],[Saapumisaika]]),""),"")</f>
        <v/>
      </c>
      <c r="U335" s="6" t="str">
        <f>IF(Taulukko3[[#This Row],[Välilataus]]="X",Taulukko3[[#This Row],[Saapumisaika]],"")</f>
        <v/>
      </c>
      <c r="V335" s="6" t="str">
        <f>IF(Taulukko3[[#This Row],[Välilataus]]="X",M336,"")</f>
        <v/>
      </c>
      <c r="W335" s="6"/>
    </row>
    <row r="336" spans="1:23" hidden="1" x14ac:dyDescent="0.2">
      <c r="A336" t="s">
        <v>20</v>
      </c>
      <c r="B336" t="s">
        <v>165</v>
      </c>
      <c r="C336" t="s">
        <v>18</v>
      </c>
      <c r="G336" t="s">
        <v>119</v>
      </c>
      <c r="H336">
        <v>12.888999999999999</v>
      </c>
      <c r="I336">
        <v>15</v>
      </c>
      <c r="J336">
        <v>2</v>
      </c>
      <c r="K336" t="s">
        <v>43</v>
      </c>
      <c r="L336" t="s">
        <v>104</v>
      </c>
      <c r="M336" s="1">
        <v>0.56944444444444442</v>
      </c>
      <c r="N336" t="s">
        <v>138</v>
      </c>
      <c r="O336" s="1">
        <v>0.58750000000000002</v>
      </c>
      <c r="Q336">
        <v>7129</v>
      </c>
      <c r="R336">
        <v>12</v>
      </c>
      <c r="S336" t="str">
        <f>IF(Taulukko3[[#This Row],[Saapumispaikka]]="Jyväskylän Liikenne varikko","X","")</f>
        <v/>
      </c>
      <c r="T336" s="6" t="str">
        <f>_xlfn.IFNA(IF(Taulukko3[[#This Row],[Välilataus]]="X",MAX(0,O337-Taulukko3[[#This Row],[Saapumisaika]]),""),"")</f>
        <v/>
      </c>
      <c r="U336" s="6" t="str">
        <f>IF(Taulukko3[[#This Row],[Välilataus]]="X",Taulukko3[[#This Row],[Saapumisaika]],"")</f>
        <v/>
      </c>
      <c r="V336" s="6" t="str">
        <f>IF(Taulukko3[[#This Row],[Välilataus]]="X",M337,"")</f>
        <v/>
      </c>
      <c r="W336" s="6"/>
    </row>
    <row r="337" spans="1:23" hidden="1" x14ac:dyDescent="0.2">
      <c r="A337" t="s">
        <v>20</v>
      </c>
      <c r="B337" t="s">
        <v>165</v>
      </c>
      <c r="C337" t="s">
        <v>18</v>
      </c>
      <c r="G337" t="s">
        <v>119</v>
      </c>
      <c r="H337">
        <v>10.826000000000001</v>
      </c>
      <c r="I337">
        <v>15</v>
      </c>
      <c r="J337">
        <v>1</v>
      </c>
      <c r="K337" t="s">
        <v>43</v>
      </c>
      <c r="L337" t="s">
        <v>138</v>
      </c>
      <c r="M337" s="1">
        <v>0.59027777777777779</v>
      </c>
      <c r="N337" t="s">
        <v>19</v>
      </c>
      <c r="O337" s="1">
        <v>0.60763888888888884</v>
      </c>
      <c r="Q337">
        <v>7129</v>
      </c>
      <c r="R337">
        <v>12</v>
      </c>
      <c r="S337" t="str">
        <f>IF(Taulukko3[[#This Row],[Saapumispaikka]]="Jyväskylän Liikenne varikko","X","")</f>
        <v/>
      </c>
      <c r="T337" s="6" t="str">
        <f>_xlfn.IFNA(IF(Taulukko3[[#This Row],[Välilataus]]="X",MAX(0,O338-Taulukko3[[#This Row],[Saapumisaika]]),""),"")</f>
        <v/>
      </c>
      <c r="U337" s="6" t="str">
        <f>IF(Taulukko3[[#This Row],[Välilataus]]="X",Taulukko3[[#This Row],[Saapumisaika]],"")</f>
        <v/>
      </c>
      <c r="V337" s="6" t="str">
        <f>IF(Taulukko3[[#This Row],[Välilataus]]="X",M338,"")</f>
        <v/>
      </c>
      <c r="W337" s="6"/>
    </row>
    <row r="338" spans="1:23" hidden="1" x14ac:dyDescent="0.2">
      <c r="A338" t="s">
        <v>20</v>
      </c>
      <c r="B338" t="s">
        <v>165</v>
      </c>
      <c r="C338" t="s">
        <v>18</v>
      </c>
      <c r="G338" t="s">
        <v>119</v>
      </c>
      <c r="H338">
        <v>9.923</v>
      </c>
      <c r="I338">
        <v>3</v>
      </c>
      <c r="J338">
        <v>2</v>
      </c>
      <c r="K338" t="s">
        <v>43</v>
      </c>
      <c r="L338" t="s">
        <v>154</v>
      </c>
      <c r="M338" s="1">
        <v>0.61458333333333337</v>
      </c>
      <c r="N338" t="s">
        <v>121</v>
      </c>
      <c r="O338" s="1">
        <v>0.63194444444444442</v>
      </c>
      <c r="Q338">
        <v>7215</v>
      </c>
      <c r="R338">
        <v>12</v>
      </c>
      <c r="S338" t="str">
        <f>IF(Taulukko3[[#This Row],[Saapumispaikka]]="Jyväskylän Liikenne varikko","X","")</f>
        <v/>
      </c>
      <c r="T338" s="6" t="str">
        <f>_xlfn.IFNA(IF(Taulukko3[[#This Row],[Välilataus]]="X",MAX(0,O339-Taulukko3[[#This Row],[Saapumisaika]]),""),"")</f>
        <v/>
      </c>
      <c r="U338" s="6" t="str">
        <f>IF(Taulukko3[[#This Row],[Välilataus]]="X",Taulukko3[[#This Row],[Saapumisaika]],"")</f>
        <v/>
      </c>
      <c r="V338" s="6" t="str">
        <f>IF(Taulukko3[[#This Row],[Välilataus]]="X",M339,"")</f>
        <v/>
      </c>
      <c r="W338" s="6"/>
    </row>
    <row r="339" spans="1:23" hidden="1" x14ac:dyDescent="0.2">
      <c r="A339" t="s">
        <v>20</v>
      </c>
      <c r="B339" t="s">
        <v>165</v>
      </c>
      <c r="C339" t="s">
        <v>18</v>
      </c>
      <c r="G339" t="s">
        <v>119</v>
      </c>
      <c r="H339">
        <v>9.8849999999999998</v>
      </c>
      <c r="I339">
        <v>3</v>
      </c>
      <c r="J339">
        <v>1</v>
      </c>
      <c r="K339" t="s">
        <v>43</v>
      </c>
      <c r="L339" t="s">
        <v>121</v>
      </c>
      <c r="M339" s="1">
        <v>0.63194444444444442</v>
      </c>
      <c r="N339" t="s">
        <v>155</v>
      </c>
      <c r="O339" s="1">
        <v>0.65</v>
      </c>
      <c r="Q339">
        <v>7215</v>
      </c>
      <c r="R339">
        <v>12</v>
      </c>
      <c r="S339" t="str">
        <f>IF(Taulukko3[[#This Row],[Saapumispaikka]]="Jyväskylän Liikenne varikko","X","")</f>
        <v/>
      </c>
      <c r="T339" s="6" t="str">
        <f>_xlfn.IFNA(IF(Taulukko3[[#This Row],[Välilataus]]="X",MAX(0,O340-Taulukko3[[#This Row],[Saapumisaika]]),""),"")</f>
        <v/>
      </c>
      <c r="U339" s="6" t="str">
        <f>IF(Taulukko3[[#This Row],[Välilataus]]="X",Taulukko3[[#This Row],[Saapumisaika]],"")</f>
        <v/>
      </c>
      <c r="V339" s="6" t="str">
        <f>IF(Taulukko3[[#This Row],[Välilataus]]="X",M340,"")</f>
        <v/>
      </c>
      <c r="W339" s="6"/>
    </row>
    <row r="340" spans="1:23" hidden="1" x14ac:dyDescent="0.2">
      <c r="A340" t="s">
        <v>20</v>
      </c>
      <c r="B340" t="s">
        <v>165</v>
      </c>
      <c r="C340" t="s">
        <v>18</v>
      </c>
      <c r="G340" t="s">
        <v>119</v>
      </c>
      <c r="H340">
        <v>12.888999999999999</v>
      </c>
      <c r="I340">
        <v>15</v>
      </c>
      <c r="J340">
        <v>2</v>
      </c>
      <c r="K340" t="s">
        <v>43</v>
      </c>
      <c r="L340" t="s">
        <v>104</v>
      </c>
      <c r="M340" s="1">
        <v>0.65277777777777779</v>
      </c>
      <c r="N340" t="s">
        <v>138</v>
      </c>
      <c r="O340" s="1">
        <v>0.67083333333333328</v>
      </c>
      <c r="Q340">
        <v>7215</v>
      </c>
      <c r="R340">
        <v>12</v>
      </c>
      <c r="S340" t="str">
        <f>IF(Taulukko3[[#This Row],[Saapumispaikka]]="Jyväskylän Liikenne varikko","X","")</f>
        <v/>
      </c>
      <c r="T340" s="6" t="str">
        <f>_xlfn.IFNA(IF(Taulukko3[[#This Row],[Välilataus]]="X",MAX(0,O341-Taulukko3[[#This Row],[Saapumisaika]]),""),"")</f>
        <v/>
      </c>
      <c r="U340" s="6" t="str">
        <f>IF(Taulukko3[[#This Row],[Välilataus]]="X",Taulukko3[[#This Row],[Saapumisaika]],"")</f>
        <v/>
      </c>
      <c r="V340" s="6" t="str">
        <f>IF(Taulukko3[[#This Row],[Välilataus]]="X",M341,"")</f>
        <v/>
      </c>
      <c r="W340" s="6"/>
    </row>
    <row r="341" spans="1:23" hidden="1" x14ac:dyDescent="0.2">
      <c r="A341" t="s">
        <v>20</v>
      </c>
      <c r="B341" t="s">
        <v>165</v>
      </c>
      <c r="C341" t="s">
        <v>18</v>
      </c>
      <c r="G341" t="s">
        <v>119</v>
      </c>
      <c r="H341">
        <v>10.826000000000001</v>
      </c>
      <c r="I341">
        <v>15</v>
      </c>
      <c r="J341">
        <v>1</v>
      </c>
      <c r="K341" t="s">
        <v>43</v>
      </c>
      <c r="L341" t="s">
        <v>138</v>
      </c>
      <c r="M341" s="1">
        <v>0.67361111111111116</v>
      </c>
      <c r="N341" t="s">
        <v>19</v>
      </c>
      <c r="O341" s="1">
        <v>0.69097222222222221</v>
      </c>
      <c r="Q341">
        <v>7215</v>
      </c>
      <c r="R341">
        <v>12</v>
      </c>
      <c r="S341" t="str">
        <f>IF(Taulukko3[[#This Row],[Saapumispaikka]]="Jyväskylän Liikenne varikko","X","")</f>
        <v/>
      </c>
      <c r="T341" s="6" t="str">
        <f>_xlfn.IFNA(IF(Taulukko3[[#This Row],[Välilataus]]="X",MAX(0,O342-Taulukko3[[#This Row],[Saapumisaika]]),""),"")</f>
        <v/>
      </c>
      <c r="U341" s="6" t="str">
        <f>IF(Taulukko3[[#This Row],[Välilataus]]="X",Taulukko3[[#This Row],[Saapumisaika]],"")</f>
        <v/>
      </c>
      <c r="V341" s="6" t="str">
        <f>IF(Taulukko3[[#This Row],[Välilataus]]="X",M342,"")</f>
        <v/>
      </c>
      <c r="W341" s="6"/>
    </row>
    <row r="342" spans="1:23" hidden="1" x14ac:dyDescent="0.2">
      <c r="A342" t="s">
        <v>20</v>
      </c>
      <c r="B342" t="s">
        <v>165</v>
      </c>
      <c r="C342" t="s">
        <v>18</v>
      </c>
      <c r="G342" t="s">
        <v>119</v>
      </c>
      <c r="H342">
        <v>9.923</v>
      </c>
      <c r="I342">
        <v>3</v>
      </c>
      <c r="J342">
        <v>2</v>
      </c>
      <c r="K342" t="s">
        <v>43</v>
      </c>
      <c r="L342" t="s">
        <v>154</v>
      </c>
      <c r="M342" s="1">
        <v>0.69791666666666663</v>
      </c>
      <c r="N342" t="s">
        <v>121</v>
      </c>
      <c r="O342" s="1">
        <v>0.71527777777777779</v>
      </c>
      <c r="Q342">
        <v>7215</v>
      </c>
      <c r="R342">
        <v>12</v>
      </c>
      <c r="S342" t="str">
        <f>IF(Taulukko3[[#This Row],[Saapumispaikka]]="Jyväskylän Liikenne varikko","X","")</f>
        <v/>
      </c>
      <c r="T342" s="6" t="str">
        <f>_xlfn.IFNA(IF(Taulukko3[[#This Row],[Välilataus]]="X",MAX(0,O343-Taulukko3[[#This Row],[Saapumisaika]]),""),"")</f>
        <v/>
      </c>
      <c r="U342" s="6" t="str">
        <f>IF(Taulukko3[[#This Row],[Välilataus]]="X",Taulukko3[[#This Row],[Saapumisaika]],"")</f>
        <v/>
      </c>
      <c r="V342" s="6" t="str">
        <f>IF(Taulukko3[[#This Row],[Välilataus]]="X",M343,"")</f>
        <v/>
      </c>
      <c r="W342" s="6"/>
    </row>
    <row r="343" spans="1:23" hidden="1" x14ac:dyDescent="0.2">
      <c r="A343" t="s">
        <v>20</v>
      </c>
      <c r="B343" t="s">
        <v>165</v>
      </c>
      <c r="C343" t="s">
        <v>18</v>
      </c>
      <c r="G343" t="s">
        <v>119</v>
      </c>
      <c r="H343">
        <v>9.8849999999999998</v>
      </c>
      <c r="I343">
        <v>3</v>
      </c>
      <c r="J343">
        <v>1</v>
      </c>
      <c r="K343" t="s">
        <v>43</v>
      </c>
      <c r="L343" t="s">
        <v>121</v>
      </c>
      <c r="M343" s="1">
        <v>0.71527777777777779</v>
      </c>
      <c r="N343" t="s">
        <v>155</v>
      </c>
      <c r="O343" s="1">
        <v>0.73333333333333328</v>
      </c>
      <c r="Q343">
        <v>7215</v>
      </c>
      <c r="R343">
        <v>12</v>
      </c>
      <c r="S343" t="str">
        <f>IF(Taulukko3[[#This Row],[Saapumispaikka]]="Jyväskylän Liikenne varikko","X","")</f>
        <v/>
      </c>
      <c r="T343" s="6" t="str">
        <f>_xlfn.IFNA(IF(Taulukko3[[#This Row],[Välilataus]]="X",MAX(0,O344-Taulukko3[[#This Row],[Saapumisaika]]),""),"")</f>
        <v/>
      </c>
      <c r="U343" s="6" t="str">
        <f>IF(Taulukko3[[#This Row],[Välilataus]]="X",Taulukko3[[#This Row],[Saapumisaika]],"")</f>
        <v/>
      </c>
      <c r="V343" s="6" t="str">
        <f>IF(Taulukko3[[#This Row],[Välilataus]]="X",M344,"")</f>
        <v/>
      </c>
      <c r="W343" s="6"/>
    </row>
    <row r="344" spans="1:23" hidden="1" x14ac:dyDescent="0.2">
      <c r="A344" t="s">
        <v>20</v>
      </c>
      <c r="B344" t="s">
        <v>165</v>
      </c>
      <c r="C344" t="s">
        <v>18</v>
      </c>
      <c r="G344" t="s">
        <v>119</v>
      </c>
      <c r="H344">
        <v>12.888999999999999</v>
      </c>
      <c r="I344">
        <v>15</v>
      </c>
      <c r="J344">
        <v>2</v>
      </c>
      <c r="K344" t="s">
        <v>43</v>
      </c>
      <c r="L344" t="s">
        <v>104</v>
      </c>
      <c r="M344" s="1">
        <v>0.73611111111111116</v>
      </c>
      <c r="N344" t="s">
        <v>138</v>
      </c>
      <c r="O344" s="1">
        <v>0.75416666666666665</v>
      </c>
      <c r="Q344">
        <v>7215</v>
      </c>
      <c r="R344">
        <v>12</v>
      </c>
      <c r="S344" t="str">
        <f>IF(Taulukko3[[#This Row],[Saapumispaikka]]="Jyväskylän Liikenne varikko","X","")</f>
        <v/>
      </c>
      <c r="T344" s="6" t="str">
        <f>_xlfn.IFNA(IF(Taulukko3[[#This Row],[Välilataus]]="X",MAX(0,O345-Taulukko3[[#This Row],[Saapumisaika]]),""),"")</f>
        <v/>
      </c>
      <c r="U344" s="6" t="str">
        <f>IF(Taulukko3[[#This Row],[Välilataus]]="X",Taulukko3[[#This Row],[Saapumisaika]],"")</f>
        <v/>
      </c>
      <c r="V344" s="6" t="str">
        <f>IF(Taulukko3[[#This Row],[Välilataus]]="X",M345,"")</f>
        <v/>
      </c>
      <c r="W344" s="6"/>
    </row>
    <row r="345" spans="1:23" hidden="1" x14ac:dyDescent="0.2">
      <c r="A345" t="s">
        <v>20</v>
      </c>
      <c r="B345" t="s">
        <v>165</v>
      </c>
      <c r="C345" t="s">
        <v>18</v>
      </c>
      <c r="G345" t="s">
        <v>119</v>
      </c>
      <c r="H345">
        <v>10.826000000000001</v>
      </c>
      <c r="I345">
        <v>15</v>
      </c>
      <c r="J345">
        <v>1</v>
      </c>
      <c r="K345" t="s">
        <v>43</v>
      </c>
      <c r="L345" t="s">
        <v>138</v>
      </c>
      <c r="M345" s="1">
        <v>0.75694444444444442</v>
      </c>
      <c r="N345" t="s">
        <v>19</v>
      </c>
      <c r="O345" s="1">
        <v>0.77430555555555558</v>
      </c>
      <c r="Q345">
        <v>7215</v>
      </c>
      <c r="R345">
        <v>12</v>
      </c>
      <c r="S345" t="str">
        <f>IF(Taulukko3[[#This Row],[Saapumispaikka]]="Jyväskylän Liikenne varikko","X","")</f>
        <v/>
      </c>
      <c r="T345" s="6" t="str">
        <f>_xlfn.IFNA(IF(Taulukko3[[#This Row],[Välilataus]]="X",MAX(0,O346-Taulukko3[[#This Row],[Saapumisaika]]),""),"")</f>
        <v/>
      </c>
      <c r="U345" s="6" t="str">
        <f>IF(Taulukko3[[#This Row],[Välilataus]]="X",Taulukko3[[#This Row],[Saapumisaika]],"")</f>
        <v/>
      </c>
      <c r="V345" s="6" t="str">
        <f>IF(Taulukko3[[#This Row],[Välilataus]]="X",M346,"")</f>
        <v/>
      </c>
      <c r="W345" s="6"/>
    </row>
    <row r="346" spans="1:23" hidden="1" x14ac:dyDescent="0.2">
      <c r="A346" t="s">
        <v>20</v>
      </c>
      <c r="B346" t="s">
        <v>165</v>
      </c>
      <c r="C346" t="s">
        <v>18</v>
      </c>
      <c r="H346">
        <v>5.9</v>
      </c>
      <c r="K346" t="s">
        <v>43</v>
      </c>
      <c r="L346" t="s">
        <v>19</v>
      </c>
      <c r="M346" s="1">
        <v>0.77430555555555558</v>
      </c>
      <c r="N346" t="s">
        <v>23</v>
      </c>
      <c r="O346" s="1">
        <v>0.78125</v>
      </c>
      <c r="Q346">
        <v>7215</v>
      </c>
      <c r="S346" t="str">
        <f>IF(Taulukko3[[#This Row],[Saapumispaikka]]="Jyväskylän Liikenne varikko","X","")</f>
        <v>X</v>
      </c>
      <c r="T346" s="6">
        <f>_xlfn.IFNA(IF(Taulukko3[[#This Row],[Välilataus]]="X",MAX(0,O347-Taulukko3[[#This Row],[Saapumisaika]]),""),"")</f>
        <v>0</v>
      </c>
      <c r="U346" s="6">
        <f>IF(Taulukko3[[#This Row],[Välilataus]]="X",Taulukko3[[#This Row],[Saapumisaika]],"")</f>
        <v>0.78125</v>
      </c>
      <c r="V346" s="6">
        <f>IF(Taulukko3[[#This Row],[Välilataus]]="X",M347,"")</f>
        <v>0.3888888888888889</v>
      </c>
      <c r="W346" s="6"/>
    </row>
    <row r="347" spans="1:23" hidden="1" x14ac:dyDescent="0.2">
      <c r="A347" t="s">
        <v>20</v>
      </c>
      <c r="B347" t="s">
        <v>160</v>
      </c>
      <c r="C347" t="s">
        <v>18</v>
      </c>
      <c r="H347">
        <v>10.5</v>
      </c>
      <c r="K347" t="s">
        <v>43</v>
      </c>
      <c r="L347" t="s">
        <v>23</v>
      </c>
      <c r="M347" s="1">
        <v>0.3888888888888889</v>
      </c>
      <c r="N347" t="s">
        <v>121</v>
      </c>
      <c r="O347" s="1">
        <v>0.39930555555555558</v>
      </c>
      <c r="Q347">
        <v>7128</v>
      </c>
      <c r="S347" t="str">
        <f>IF(Taulukko3[[#This Row],[Saapumispaikka]]="Jyväskylän Liikenne varikko","X","")</f>
        <v/>
      </c>
      <c r="T347" s="6" t="str">
        <f>_xlfn.IFNA(IF(Taulukko3[[#This Row],[Välilataus]]="X",MAX(0,O348-Taulukko3[[#This Row],[Saapumisaika]]),""),"")</f>
        <v/>
      </c>
      <c r="U347" s="6" t="str">
        <f>IF(Taulukko3[[#This Row],[Välilataus]]="X",Taulukko3[[#This Row],[Saapumisaika]],"")</f>
        <v/>
      </c>
      <c r="V347" s="6" t="str">
        <f>IF(Taulukko3[[#This Row],[Välilataus]]="X",M348,"")</f>
        <v/>
      </c>
      <c r="W347" s="6"/>
    </row>
    <row r="348" spans="1:23" hidden="1" x14ac:dyDescent="0.2">
      <c r="A348" t="s">
        <v>20</v>
      </c>
      <c r="B348" t="s">
        <v>160</v>
      </c>
      <c r="C348" t="s">
        <v>18</v>
      </c>
      <c r="G348" t="s">
        <v>45</v>
      </c>
      <c r="H348">
        <v>22.324000000000002</v>
      </c>
      <c r="I348" t="s">
        <v>122</v>
      </c>
      <c r="J348">
        <v>1</v>
      </c>
      <c r="K348" t="s">
        <v>43</v>
      </c>
      <c r="L348" t="s">
        <v>121</v>
      </c>
      <c r="M348" s="1">
        <v>0.39930555555555558</v>
      </c>
      <c r="N348" t="s">
        <v>123</v>
      </c>
      <c r="O348" s="1">
        <v>0.43541666666666667</v>
      </c>
      <c r="Q348">
        <v>7128</v>
      </c>
      <c r="R348">
        <v>12</v>
      </c>
      <c r="S348" t="str">
        <f>IF(Taulukko3[[#This Row],[Saapumispaikka]]="Jyväskylän Liikenne varikko","X","")</f>
        <v/>
      </c>
      <c r="T348" s="6" t="str">
        <f>_xlfn.IFNA(IF(Taulukko3[[#This Row],[Välilataus]]="X",MAX(0,O349-Taulukko3[[#This Row],[Saapumisaika]]),""),"")</f>
        <v/>
      </c>
      <c r="U348" s="6" t="str">
        <f>IF(Taulukko3[[#This Row],[Välilataus]]="X",Taulukko3[[#This Row],[Saapumisaika]],"")</f>
        <v/>
      </c>
      <c r="V348" s="6" t="str">
        <f>IF(Taulukko3[[#This Row],[Välilataus]]="X",M349,"")</f>
        <v/>
      </c>
      <c r="W348" s="6"/>
    </row>
    <row r="349" spans="1:23" hidden="1" x14ac:dyDescent="0.2">
      <c r="A349" t="s">
        <v>20</v>
      </c>
      <c r="B349" t="s">
        <v>160</v>
      </c>
      <c r="C349" t="s">
        <v>18</v>
      </c>
      <c r="G349" t="s">
        <v>45</v>
      </c>
      <c r="H349">
        <v>22.593</v>
      </c>
      <c r="I349" t="s">
        <v>122</v>
      </c>
      <c r="J349">
        <v>2</v>
      </c>
      <c r="K349" t="s">
        <v>43</v>
      </c>
      <c r="L349" t="s">
        <v>123</v>
      </c>
      <c r="M349" s="1">
        <v>0.44097222222222221</v>
      </c>
      <c r="N349" t="s">
        <v>121</v>
      </c>
      <c r="O349" s="1">
        <v>0.47847222222222224</v>
      </c>
      <c r="Q349">
        <v>7128</v>
      </c>
      <c r="R349">
        <v>12</v>
      </c>
      <c r="S349" t="str">
        <f>IF(Taulukko3[[#This Row],[Saapumispaikka]]="Jyväskylän Liikenne varikko","X","")</f>
        <v/>
      </c>
      <c r="T349" s="6" t="str">
        <f>_xlfn.IFNA(IF(Taulukko3[[#This Row],[Välilataus]]="X",MAX(0,O350-Taulukko3[[#This Row],[Saapumisaika]]),""),"")</f>
        <v/>
      </c>
      <c r="U349" s="6" t="str">
        <f>IF(Taulukko3[[#This Row],[Välilataus]]="X",Taulukko3[[#This Row],[Saapumisaika]],"")</f>
        <v/>
      </c>
      <c r="V349" s="6" t="str">
        <f>IF(Taulukko3[[#This Row],[Välilataus]]="X",M350,"")</f>
        <v/>
      </c>
      <c r="W349" s="6"/>
    </row>
    <row r="350" spans="1:23" hidden="1" x14ac:dyDescent="0.2">
      <c r="A350" t="s">
        <v>20</v>
      </c>
      <c r="B350" t="s">
        <v>160</v>
      </c>
      <c r="C350" t="s">
        <v>18</v>
      </c>
      <c r="G350" t="s">
        <v>45</v>
      </c>
      <c r="H350">
        <v>22.324000000000002</v>
      </c>
      <c r="I350" t="s">
        <v>122</v>
      </c>
      <c r="J350">
        <v>1</v>
      </c>
      <c r="K350" t="s">
        <v>43</v>
      </c>
      <c r="L350" t="s">
        <v>121</v>
      </c>
      <c r="M350" s="1">
        <v>0.4826388888888889</v>
      </c>
      <c r="N350" t="s">
        <v>123</v>
      </c>
      <c r="O350" s="1">
        <v>0.51875000000000004</v>
      </c>
      <c r="Q350" t="s">
        <v>161</v>
      </c>
      <c r="R350">
        <v>12</v>
      </c>
      <c r="S350" t="str">
        <f>IF(Taulukko3[[#This Row],[Saapumispaikka]]="Jyväskylän Liikenne varikko","X","")</f>
        <v/>
      </c>
      <c r="T350" s="6" t="str">
        <f>_xlfn.IFNA(IF(Taulukko3[[#This Row],[Välilataus]]="X",MAX(0,O351-Taulukko3[[#This Row],[Saapumisaika]]),""),"")</f>
        <v/>
      </c>
      <c r="U350" s="6" t="str">
        <f>IF(Taulukko3[[#This Row],[Välilataus]]="X",Taulukko3[[#This Row],[Saapumisaika]],"")</f>
        <v/>
      </c>
      <c r="V350" s="6" t="str">
        <f>IF(Taulukko3[[#This Row],[Välilataus]]="X",M351,"")</f>
        <v/>
      </c>
      <c r="W350" s="6"/>
    </row>
    <row r="351" spans="1:23" hidden="1" x14ac:dyDescent="0.2">
      <c r="A351" t="s">
        <v>20</v>
      </c>
      <c r="B351" t="s">
        <v>160</v>
      </c>
      <c r="C351" t="s">
        <v>18</v>
      </c>
      <c r="G351" t="s">
        <v>45</v>
      </c>
      <c r="H351">
        <v>22.593</v>
      </c>
      <c r="I351" t="s">
        <v>122</v>
      </c>
      <c r="J351">
        <v>2</v>
      </c>
      <c r="K351" t="s">
        <v>43</v>
      </c>
      <c r="L351" t="s">
        <v>123</v>
      </c>
      <c r="M351" s="1">
        <v>0.52430555555555558</v>
      </c>
      <c r="N351" t="s">
        <v>121</v>
      </c>
      <c r="O351" s="1">
        <v>0.56180555555555556</v>
      </c>
      <c r="Q351">
        <v>7115</v>
      </c>
      <c r="R351">
        <v>12</v>
      </c>
      <c r="S351" t="str">
        <f>IF(Taulukko3[[#This Row],[Saapumispaikka]]="Jyväskylän Liikenne varikko","X","")</f>
        <v/>
      </c>
      <c r="T351" s="6" t="str">
        <f>_xlfn.IFNA(IF(Taulukko3[[#This Row],[Välilataus]]="X",MAX(0,O352-Taulukko3[[#This Row],[Saapumisaika]]),""),"")</f>
        <v/>
      </c>
      <c r="U351" s="6" t="str">
        <f>IF(Taulukko3[[#This Row],[Välilataus]]="X",Taulukko3[[#This Row],[Saapumisaika]],"")</f>
        <v/>
      </c>
      <c r="V351" s="6" t="str">
        <f>IF(Taulukko3[[#This Row],[Välilataus]]="X",M352,"")</f>
        <v/>
      </c>
      <c r="W351" s="6"/>
    </row>
    <row r="352" spans="1:23" hidden="1" x14ac:dyDescent="0.2">
      <c r="A352" t="s">
        <v>20</v>
      </c>
      <c r="B352" t="s">
        <v>160</v>
      </c>
      <c r="C352" t="s">
        <v>18</v>
      </c>
      <c r="G352" t="s">
        <v>45</v>
      </c>
      <c r="H352">
        <v>22.324000000000002</v>
      </c>
      <c r="I352" t="s">
        <v>122</v>
      </c>
      <c r="J352">
        <v>1</v>
      </c>
      <c r="K352" t="s">
        <v>43</v>
      </c>
      <c r="L352" t="s">
        <v>121</v>
      </c>
      <c r="M352" s="1">
        <v>0.56597222222222221</v>
      </c>
      <c r="N352" t="s">
        <v>123</v>
      </c>
      <c r="O352" s="1">
        <v>0.6020833333333333</v>
      </c>
      <c r="Q352" t="s">
        <v>162</v>
      </c>
      <c r="R352">
        <v>12</v>
      </c>
      <c r="S352" t="str">
        <f>IF(Taulukko3[[#This Row],[Saapumispaikka]]="Jyväskylän Liikenne varikko","X","")</f>
        <v/>
      </c>
      <c r="T352" s="6" t="str">
        <f>_xlfn.IFNA(IF(Taulukko3[[#This Row],[Välilataus]]="X",MAX(0,O353-Taulukko3[[#This Row],[Saapumisaika]]),""),"")</f>
        <v/>
      </c>
      <c r="U352" s="6" t="str">
        <f>IF(Taulukko3[[#This Row],[Välilataus]]="X",Taulukko3[[#This Row],[Saapumisaika]],"")</f>
        <v/>
      </c>
      <c r="V352" s="6" t="str">
        <f>IF(Taulukko3[[#This Row],[Välilataus]]="X",M353,"")</f>
        <v/>
      </c>
      <c r="W352" s="6"/>
    </row>
    <row r="353" spans="1:23" hidden="1" x14ac:dyDescent="0.2">
      <c r="A353" t="s">
        <v>20</v>
      </c>
      <c r="B353" t="s">
        <v>160</v>
      </c>
      <c r="C353" t="s">
        <v>18</v>
      </c>
      <c r="G353" t="s">
        <v>45</v>
      </c>
      <c r="H353">
        <v>22.593</v>
      </c>
      <c r="I353" t="s">
        <v>122</v>
      </c>
      <c r="J353">
        <v>2</v>
      </c>
      <c r="K353" t="s">
        <v>43</v>
      </c>
      <c r="L353" t="s">
        <v>123</v>
      </c>
      <c r="M353" s="1">
        <v>0.60763888888888884</v>
      </c>
      <c r="N353" t="s">
        <v>121</v>
      </c>
      <c r="O353" s="1">
        <v>0.64513888888888893</v>
      </c>
      <c r="Q353" t="s">
        <v>163</v>
      </c>
      <c r="R353">
        <v>12</v>
      </c>
      <c r="S353" t="str">
        <f>IF(Taulukko3[[#This Row],[Saapumispaikka]]="Jyväskylän Liikenne varikko","X","")</f>
        <v/>
      </c>
      <c r="T353" s="6" t="str">
        <f>_xlfn.IFNA(IF(Taulukko3[[#This Row],[Välilataus]]="X",MAX(0,O354-Taulukko3[[#This Row],[Saapumisaika]]),""),"")</f>
        <v/>
      </c>
      <c r="U353" s="6" t="str">
        <f>IF(Taulukko3[[#This Row],[Välilataus]]="X",Taulukko3[[#This Row],[Saapumisaika]],"")</f>
        <v/>
      </c>
      <c r="V353" s="6" t="str">
        <f>IF(Taulukko3[[#This Row],[Välilataus]]="X",M354,"")</f>
        <v/>
      </c>
      <c r="W353" s="6"/>
    </row>
    <row r="354" spans="1:23" hidden="1" x14ac:dyDescent="0.2">
      <c r="A354" t="s">
        <v>20</v>
      </c>
      <c r="B354" t="s">
        <v>160</v>
      </c>
      <c r="C354" t="s">
        <v>18</v>
      </c>
      <c r="G354" t="s">
        <v>45</v>
      </c>
      <c r="H354">
        <v>22.324000000000002</v>
      </c>
      <c r="I354" t="s">
        <v>122</v>
      </c>
      <c r="J354">
        <v>1</v>
      </c>
      <c r="K354" t="s">
        <v>43</v>
      </c>
      <c r="L354" t="s">
        <v>121</v>
      </c>
      <c r="M354" s="1">
        <v>0.64930555555555558</v>
      </c>
      <c r="N354" t="s">
        <v>123</v>
      </c>
      <c r="O354" s="1">
        <v>0.68541666666666667</v>
      </c>
      <c r="Q354">
        <v>7128</v>
      </c>
      <c r="R354">
        <v>12</v>
      </c>
      <c r="S354" t="str">
        <f>IF(Taulukko3[[#This Row],[Saapumispaikka]]="Jyväskylän Liikenne varikko","X","")</f>
        <v/>
      </c>
      <c r="T354" s="6" t="str">
        <f>_xlfn.IFNA(IF(Taulukko3[[#This Row],[Välilataus]]="X",MAX(0,O355-Taulukko3[[#This Row],[Saapumisaika]]),""),"")</f>
        <v/>
      </c>
      <c r="U354" s="6" t="str">
        <f>IF(Taulukko3[[#This Row],[Välilataus]]="X",Taulukko3[[#This Row],[Saapumisaika]],"")</f>
        <v/>
      </c>
      <c r="V354" s="6" t="str">
        <f>IF(Taulukko3[[#This Row],[Välilataus]]="X",M355,"")</f>
        <v/>
      </c>
      <c r="W354" s="6"/>
    </row>
    <row r="355" spans="1:23" hidden="1" x14ac:dyDescent="0.2">
      <c r="A355" t="s">
        <v>20</v>
      </c>
      <c r="B355" t="s">
        <v>160</v>
      </c>
      <c r="C355" t="s">
        <v>18</v>
      </c>
      <c r="G355" t="s">
        <v>45</v>
      </c>
      <c r="H355">
        <v>22.593</v>
      </c>
      <c r="I355" t="s">
        <v>122</v>
      </c>
      <c r="J355">
        <v>2</v>
      </c>
      <c r="K355" t="s">
        <v>43</v>
      </c>
      <c r="L355" t="s">
        <v>123</v>
      </c>
      <c r="M355" s="1">
        <v>0.69097222222222221</v>
      </c>
      <c r="N355" t="s">
        <v>121</v>
      </c>
      <c r="O355" s="1">
        <v>0.72847222222222219</v>
      </c>
      <c r="Q355">
        <v>7128</v>
      </c>
      <c r="R355">
        <v>12</v>
      </c>
      <c r="S355" t="str">
        <f>IF(Taulukko3[[#This Row],[Saapumispaikka]]="Jyväskylän Liikenne varikko","X","")</f>
        <v/>
      </c>
      <c r="T355" s="6" t="str">
        <f>_xlfn.IFNA(IF(Taulukko3[[#This Row],[Välilataus]]="X",MAX(0,O356-Taulukko3[[#This Row],[Saapumisaika]]),""),"")</f>
        <v/>
      </c>
      <c r="U355" s="6" t="str">
        <f>IF(Taulukko3[[#This Row],[Välilataus]]="X",Taulukko3[[#This Row],[Saapumisaika]],"")</f>
        <v/>
      </c>
      <c r="V355" s="6" t="str">
        <f>IF(Taulukko3[[#This Row],[Välilataus]]="X",M356,"")</f>
        <v/>
      </c>
      <c r="W355" s="6"/>
    </row>
    <row r="356" spans="1:23" hidden="1" x14ac:dyDescent="0.2">
      <c r="A356" t="s">
        <v>20</v>
      </c>
      <c r="B356" t="s">
        <v>160</v>
      </c>
      <c r="C356" t="s">
        <v>18</v>
      </c>
      <c r="G356" t="s">
        <v>45</v>
      </c>
      <c r="H356">
        <v>22.324000000000002</v>
      </c>
      <c r="I356" t="s">
        <v>122</v>
      </c>
      <c r="J356">
        <v>1</v>
      </c>
      <c r="K356" t="s">
        <v>43</v>
      </c>
      <c r="L356" t="s">
        <v>121</v>
      </c>
      <c r="M356" s="1">
        <v>0.73263888888888884</v>
      </c>
      <c r="N356" t="s">
        <v>123</v>
      </c>
      <c r="O356" s="1">
        <v>0.76875000000000004</v>
      </c>
      <c r="Q356" t="s">
        <v>164</v>
      </c>
      <c r="R356">
        <v>12</v>
      </c>
      <c r="S356" t="str">
        <f>IF(Taulukko3[[#This Row],[Saapumispaikka]]="Jyväskylän Liikenne varikko","X","")</f>
        <v/>
      </c>
      <c r="T356" s="6" t="str">
        <f>_xlfn.IFNA(IF(Taulukko3[[#This Row],[Välilataus]]="X",MAX(0,O357-Taulukko3[[#This Row],[Saapumisaika]]),""),"")</f>
        <v/>
      </c>
      <c r="U356" s="6" t="str">
        <f>IF(Taulukko3[[#This Row],[Välilataus]]="X",Taulukko3[[#This Row],[Saapumisaika]],"")</f>
        <v/>
      </c>
      <c r="V356" s="6" t="str">
        <f>IF(Taulukko3[[#This Row],[Välilataus]]="X",M357,"")</f>
        <v/>
      </c>
      <c r="W356" s="6"/>
    </row>
    <row r="357" spans="1:23" hidden="1" x14ac:dyDescent="0.2">
      <c r="A357" t="s">
        <v>20</v>
      </c>
      <c r="B357" t="s">
        <v>160</v>
      </c>
      <c r="C357" t="s">
        <v>18</v>
      </c>
      <c r="G357" t="s">
        <v>45</v>
      </c>
      <c r="H357">
        <v>22.593</v>
      </c>
      <c r="I357" t="s">
        <v>122</v>
      </c>
      <c r="J357">
        <v>2</v>
      </c>
      <c r="K357" t="s">
        <v>43</v>
      </c>
      <c r="L357" t="s">
        <v>123</v>
      </c>
      <c r="M357" s="1">
        <v>0.77430555555555558</v>
      </c>
      <c r="N357" t="s">
        <v>121</v>
      </c>
      <c r="O357" s="1">
        <v>0.81180555555555556</v>
      </c>
      <c r="Q357">
        <v>7223</v>
      </c>
      <c r="R357">
        <v>12</v>
      </c>
      <c r="S357" t="str">
        <f>IF(Taulukko3[[#This Row],[Saapumispaikka]]="Jyväskylän Liikenne varikko","X","")</f>
        <v/>
      </c>
      <c r="T357" s="6" t="str">
        <f>_xlfn.IFNA(IF(Taulukko3[[#This Row],[Välilataus]]="X",MAX(0,O358-Taulukko3[[#This Row],[Saapumisaika]]),""),"")</f>
        <v/>
      </c>
      <c r="U357" s="6" t="str">
        <f>IF(Taulukko3[[#This Row],[Välilataus]]="X",Taulukko3[[#This Row],[Saapumisaika]],"")</f>
        <v/>
      </c>
      <c r="V357" s="6" t="str">
        <f>IF(Taulukko3[[#This Row],[Välilataus]]="X",M358,"")</f>
        <v/>
      </c>
      <c r="W357" s="6"/>
    </row>
    <row r="358" spans="1:23" hidden="1" x14ac:dyDescent="0.2">
      <c r="A358" t="s">
        <v>20</v>
      </c>
      <c r="B358" t="s">
        <v>160</v>
      </c>
      <c r="C358" t="s">
        <v>18</v>
      </c>
      <c r="G358" t="s">
        <v>45</v>
      </c>
      <c r="H358">
        <v>22.324000000000002</v>
      </c>
      <c r="I358" t="s">
        <v>122</v>
      </c>
      <c r="J358">
        <v>1</v>
      </c>
      <c r="K358" t="s">
        <v>43</v>
      </c>
      <c r="L358" t="s">
        <v>121</v>
      </c>
      <c r="M358" s="1">
        <v>0.81597222222222221</v>
      </c>
      <c r="N358" t="s">
        <v>123</v>
      </c>
      <c r="O358" s="1">
        <v>0.8520833333333333</v>
      </c>
      <c r="Q358">
        <v>7223</v>
      </c>
      <c r="R358">
        <v>12</v>
      </c>
      <c r="S358" t="str">
        <f>IF(Taulukko3[[#This Row],[Saapumispaikka]]="Jyväskylän Liikenne varikko","X","")</f>
        <v/>
      </c>
      <c r="T358" s="6" t="str">
        <f>_xlfn.IFNA(IF(Taulukko3[[#This Row],[Välilataus]]="X",MAX(0,O359-Taulukko3[[#This Row],[Saapumisaika]]),""),"")</f>
        <v/>
      </c>
      <c r="U358" s="6" t="str">
        <f>IF(Taulukko3[[#This Row],[Välilataus]]="X",Taulukko3[[#This Row],[Saapumisaika]],"")</f>
        <v/>
      </c>
      <c r="V358" s="6" t="str">
        <f>IF(Taulukko3[[#This Row],[Välilataus]]="X",M359,"")</f>
        <v/>
      </c>
      <c r="W358" s="6"/>
    </row>
    <row r="359" spans="1:23" hidden="1" x14ac:dyDescent="0.2">
      <c r="A359" t="s">
        <v>20</v>
      </c>
      <c r="B359" t="s">
        <v>160</v>
      </c>
      <c r="C359" t="s">
        <v>18</v>
      </c>
      <c r="H359">
        <v>9.3000000000000007</v>
      </c>
      <c r="K359" t="s">
        <v>43</v>
      </c>
      <c r="L359" t="s">
        <v>123</v>
      </c>
      <c r="M359" s="1">
        <v>0.8520833333333333</v>
      </c>
      <c r="N359" t="s">
        <v>23</v>
      </c>
      <c r="O359" s="1">
        <v>0.86041666666666672</v>
      </c>
      <c r="Q359">
        <v>7223</v>
      </c>
      <c r="S359" t="str">
        <f>IF(Taulukko3[[#This Row],[Saapumispaikka]]="Jyväskylän Liikenne varikko","X","")</f>
        <v>X</v>
      </c>
      <c r="T359" s="6">
        <f>_xlfn.IFNA(IF(Taulukko3[[#This Row],[Välilataus]]="X",MAX(0,O360-Taulukko3[[#This Row],[Saapumisaika]]),""),"")</f>
        <v>0</v>
      </c>
      <c r="U359" s="6">
        <f>IF(Taulukko3[[#This Row],[Välilataus]]="X",Taulukko3[[#This Row],[Saapumisaika]],"")</f>
        <v>0.86041666666666672</v>
      </c>
      <c r="V359" s="6">
        <f>IF(Taulukko3[[#This Row],[Välilataus]]="X",M360,"")</f>
        <v>0.38194444444444442</v>
      </c>
      <c r="W359" s="6"/>
    </row>
    <row r="360" spans="1:23" hidden="1" x14ac:dyDescent="0.2">
      <c r="A360" t="s">
        <v>20</v>
      </c>
      <c r="B360" t="s">
        <v>157</v>
      </c>
      <c r="C360" t="s">
        <v>18</v>
      </c>
      <c r="H360">
        <v>2.8</v>
      </c>
      <c r="K360" t="s">
        <v>43</v>
      </c>
      <c r="L360" t="s">
        <v>23</v>
      </c>
      <c r="M360" s="1">
        <v>0.38194444444444442</v>
      </c>
      <c r="N360" t="s">
        <v>144</v>
      </c>
      <c r="O360" s="1">
        <v>0.3888888888888889</v>
      </c>
      <c r="Q360">
        <v>7112</v>
      </c>
      <c r="S360" t="str">
        <f>IF(Taulukko3[[#This Row],[Saapumispaikka]]="Jyväskylän Liikenne varikko","X","")</f>
        <v/>
      </c>
      <c r="T360" s="6" t="str">
        <f>_xlfn.IFNA(IF(Taulukko3[[#This Row],[Välilataus]]="X",MAX(0,O361-Taulukko3[[#This Row],[Saapumisaika]]),""),"")</f>
        <v/>
      </c>
      <c r="U360" s="6" t="str">
        <f>IF(Taulukko3[[#This Row],[Välilataus]]="X",Taulukko3[[#This Row],[Saapumisaika]],"")</f>
        <v/>
      </c>
      <c r="V360" s="6" t="str">
        <f>IF(Taulukko3[[#This Row],[Välilataus]]="X",M361,"")</f>
        <v/>
      </c>
      <c r="W360" s="6"/>
    </row>
    <row r="361" spans="1:23" hidden="1" x14ac:dyDescent="0.2">
      <c r="A361" t="s">
        <v>20</v>
      </c>
      <c r="B361" t="s">
        <v>157</v>
      </c>
      <c r="C361" t="s">
        <v>18</v>
      </c>
      <c r="G361" t="s">
        <v>119</v>
      </c>
      <c r="H361">
        <v>15.7</v>
      </c>
      <c r="I361">
        <v>20</v>
      </c>
      <c r="J361">
        <v>1</v>
      </c>
      <c r="K361" t="s">
        <v>43</v>
      </c>
      <c r="L361" t="s">
        <v>144</v>
      </c>
      <c r="M361" s="1">
        <v>0.3888888888888889</v>
      </c>
      <c r="N361" t="s">
        <v>145</v>
      </c>
      <c r="O361" s="1">
        <v>0.41458333333333336</v>
      </c>
      <c r="Q361">
        <v>7112</v>
      </c>
      <c r="R361">
        <v>12</v>
      </c>
      <c r="S361" t="str">
        <f>IF(Taulukko3[[#This Row],[Saapumispaikka]]="Jyväskylän Liikenne varikko","X","")</f>
        <v/>
      </c>
      <c r="T361" s="6" t="str">
        <f>_xlfn.IFNA(IF(Taulukko3[[#This Row],[Välilataus]]="X",MAX(0,O362-Taulukko3[[#This Row],[Saapumisaika]]),""),"")</f>
        <v/>
      </c>
      <c r="U361" s="6" t="str">
        <f>IF(Taulukko3[[#This Row],[Välilataus]]="X",Taulukko3[[#This Row],[Saapumisaika]],"")</f>
        <v/>
      </c>
      <c r="V361" s="6" t="str">
        <f>IF(Taulukko3[[#This Row],[Välilataus]]="X",M362,"")</f>
        <v/>
      </c>
      <c r="W361" s="6"/>
    </row>
    <row r="362" spans="1:23" hidden="1" x14ac:dyDescent="0.2">
      <c r="A362" t="s">
        <v>20</v>
      </c>
      <c r="B362" t="s">
        <v>157</v>
      </c>
      <c r="C362" t="s">
        <v>18</v>
      </c>
      <c r="G362" t="s">
        <v>119</v>
      </c>
      <c r="H362">
        <v>15.654</v>
      </c>
      <c r="I362">
        <v>20</v>
      </c>
      <c r="J362">
        <v>2</v>
      </c>
      <c r="K362" t="s">
        <v>43</v>
      </c>
      <c r="L362" t="s">
        <v>145</v>
      </c>
      <c r="M362" s="1">
        <v>0.43055555555555558</v>
      </c>
      <c r="N362" t="s">
        <v>144</v>
      </c>
      <c r="O362" s="1">
        <v>0.45833333333333331</v>
      </c>
      <c r="Q362">
        <v>7112</v>
      </c>
      <c r="R362">
        <v>12</v>
      </c>
      <c r="S362" t="str">
        <f>IF(Taulukko3[[#This Row],[Saapumispaikka]]="Jyväskylän Liikenne varikko","X","")</f>
        <v/>
      </c>
      <c r="T362" s="6" t="str">
        <f>_xlfn.IFNA(IF(Taulukko3[[#This Row],[Välilataus]]="X",MAX(0,O363-Taulukko3[[#This Row],[Saapumisaika]]),""),"")</f>
        <v/>
      </c>
      <c r="U362" s="6" t="str">
        <f>IF(Taulukko3[[#This Row],[Välilataus]]="X",Taulukko3[[#This Row],[Saapumisaika]],"")</f>
        <v/>
      </c>
      <c r="V362" s="6" t="str">
        <f>IF(Taulukko3[[#This Row],[Välilataus]]="X",M363,"")</f>
        <v/>
      </c>
      <c r="W362" s="6"/>
    </row>
    <row r="363" spans="1:23" hidden="1" x14ac:dyDescent="0.2">
      <c r="A363" t="s">
        <v>20</v>
      </c>
      <c r="B363" t="s">
        <v>157</v>
      </c>
      <c r="C363" t="s">
        <v>18</v>
      </c>
      <c r="G363" t="s">
        <v>119</v>
      </c>
      <c r="H363">
        <v>15.7</v>
      </c>
      <c r="I363">
        <v>20</v>
      </c>
      <c r="J363">
        <v>1</v>
      </c>
      <c r="K363" t="s">
        <v>43</v>
      </c>
      <c r="L363" t="s">
        <v>144</v>
      </c>
      <c r="M363" s="1">
        <v>0.47222222222222221</v>
      </c>
      <c r="N363" t="s">
        <v>145</v>
      </c>
      <c r="O363" s="1">
        <v>0.5</v>
      </c>
      <c r="Q363">
        <v>7112</v>
      </c>
      <c r="R363">
        <v>12</v>
      </c>
      <c r="S363" t="str">
        <f>IF(Taulukko3[[#This Row],[Saapumispaikka]]="Jyväskylän Liikenne varikko","X","")</f>
        <v/>
      </c>
      <c r="T363" s="6" t="str">
        <f>_xlfn.IFNA(IF(Taulukko3[[#This Row],[Välilataus]]="X",MAX(0,O364-Taulukko3[[#This Row],[Saapumisaika]]),""),"")</f>
        <v/>
      </c>
      <c r="U363" s="6" t="str">
        <f>IF(Taulukko3[[#This Row],[Välilataus]]="X",Taulukko3[[#This Row],[Saapumisaika]],"")</f>
        <v/>
      </c>
      <c r="V363" s="6" t="str">
        <f>IF(Taulukko3[[#This Row],[Välilataus]]="X",M364,"")</f>
        <v/>
      </c>
      <c r="W363" s="6"/>
    </row>
    <row r="364" spans="1:23" hidden="1" x14ac:dyDescent="0.2">
      <c r="A364" t="s">
        <v>20</v>
      </c>
      <c r="B364" t="s">
        <v>157</v>
      </c>
      <c r="C364" t="s">
        <v>18</v>
      </c>
      <c r="G364" t="s">
        <v>119</v>
      </c>
      <c r="H364">
        <v>15.654</v>
      </c>
      <c r="I364">
        <v>20</v>
      </c>
      <c r="J364">
        <v>2</v>
      </c>
      <c r="K364" t="s">
        <v>43</v>
      </c>
      <c r="L364" t="s">
        <v>145</v>
      </c>
      <c r="M364" s="1">
        <v>0.51388888888888884</v>
      </c>
      <c r="N364" t="s">
        <v>144</v>
      </c>
      <c r="O364" s="1">
        <v>0.54166666666666663</v>
      </c>
      <c r="Q364">
        <v>7112</v>
      </c>
      <c r="R364">
        <v>12</v>
      </c>
      <c r="S364" t="str">
        <f>IF(Taulukko3[[#This Row],[Saapumispaikka]]="Jyväskylän Liikenne varikko","X","")</f>
        <v/>
      </c>
      <c r="T364" s="6" t="str">
        <f>_xlfn.IFNA(IF(Taulukko3[[#This Row],[Välilataus]]="X",MAX(0,O365-Taulukko3[[#This Row],[Saapumisaika]]),""),"")</f>
        <v/>
      </c>
      <c r="U364" s="6" t="str">
        <f>IF(Taulukko3[[#This Row],[Välilataus]]="X",Taulukko3[[#This Row],[Saapumisaika]],"")</f>
        <v/>
      </c>
      <c r="V364" s="6" t="str">
        <f>IF(Taulukko3[[#This Row],[Välilataus]]="X",M365,"")</f>
        <v/>
      </c>
      <c r="W364" s="6"/>
    </row>
    <row r="365" spans="1:23" x14ac:dyDescent="0.2">
      <c r="A365" t="s">
        <v>20</v>
      </c>
      <c r="B365" t="s">
        <v>157</v>
      </c>
      <c r="C365" t="s">
        <v>18</v>
      </c>
      <c r="H365">
        <v>2.8</v>
      </c>
      <c r="K365" t="s">
        <v>43</v>
      </c>
      <c r="L365" t="s">
        <v>144</v>
      </c>
      <c r="M365" s="1">
        <v>0.54166666666666663</v>
      </c>
      <c r="N365" t="s">
        <v>23</v>
      </c>
      <c r="O365" s="1">
        <v>0.54583333333333328</v>
      </c>
      <c r="Q365">
        <v>7112</v>
      </c>
      <c r="S365" t="str">
        <f>IF(Taulukko3[[#This Row],[Saapumispaikka]]="Jyväskylän Liikenne varikko","X","")</f>
        <v>X</v>
      </c>
      <c r="T365" s="6">
        <f>_xlfn.IFNA(IF(Taulukko3[[#This Row],[Välilataus]]="X",MAX(0,O366-Taulukko3[[#This Row],[Saapumisaika]]),""),"")</f>
        <v>7.6388888888889728E-3</v>
      </c>
      <c r="U365" s="6">
        <f>IF(Taulukko3[[#This Row],[Välilataus]]="X",Taulukko3[[#This Row],[Saapumisaika]],"")</f>
        <v>0.54583333333333328</v>
      </c>
      <c r="V365" s="6">
        <f>IF(Taulukko3[[#This Row],[Välilataus]]="X",M366,"")</f>
        <v>0.5493055555555556</v>
      </c>
      <c r="W365" s="6"/>
    </row>
    <row r="366" spans="1:23" hidden="1" x14ac:dyDescent="0.2">
      <c r="A366" t="s">
        <v>20</v>
      </c>
      <c r="B366" t="s">
        <v>157</v>
      </c>
      <c r="C366" t="s">
        <v>18</v>
      </c>
      <c r="H366">
        <v>2.8</v>
      </c>
      <c r="K366" t="s">
        <v>43</v>
      </c>
      <c r="L366" t="s">
        <v>23</v>
      </c>
      <c r="M366" s="1">
        <v>0.5493055555555556</v>
      </c>
      <c r="N366" t="s">
        <v>144</v>
      </c>
      <c r="O366" s="1">
        <v>0.55347222222222225</v>
      </c>
      <c r="Q366">
        <v>7120</v>
      </c>
      <c r="S366" t="str">
        <f>IF(Taulukko3[[#This Row],[Saapumispaikka]]="Jyväskylän Liikenne varikko","X","")</f>
        <v/>
      </c>
      <c r="T366" s="6" t="str">
        <f>_xlfn.IFNA(IF(Taulukko3[[#This Row],[Välilataus]]="X",MAX(0,O367-Taulukko3[[#This Row],[Saapumisaika]]),""),"")</f>
        <v/>
      </c>
      <c r="U366" s="6" t="str">
        <f>IF(Taulukko3[[#This Row],[Välilataus]]="X",Taulukko3[[#This Row],[Saapumisaika]],"")</f>
        <v/>
      </c>
      <c r="V366" s="6" t="str">
        <f>IF(Taulukko3[[#This Row],[Välilataus]]="X",M367,"")</f>
        <v/>
      </c>
      <c r="W366" s="6"/>
    </row>
    <row r="367" spans="1:23" hidden="1" x14ac:dyDescent="0.2">
      <c r="A367" t="s">
        <v>20</v>
      </c>
      <c r="B367" t="s">
        <v>157</v>
      </c>
      <c r="C367" t="s">
        <v>18</v>
      </c>
      <c r="G367" t="s">
        <v>119</v>
      </c>
      <c r="H367">
        <v>15.7</v>
      </c>
      <c r="I367">
        <v>20</v>
      </c>
      <c r="J367">
        <v>1</v>
      </c>
      <c r="K367" t="s">
        <v>43</v>
      </c>
      <c r="L367" t="s">
        <v>144</v>
      </c>
      <c r="M367" s="1">
        <v>0.55555555555555558</v>
      </c>
      <c r="N367" t="s">
        <v>145</v>
      </c>
      <c r="O367" s="1">
        <v>0.58333333333333337</v>
      </c>
      <c r="Q367">
        <v>7120</v>
      </c>
      <c r="R367">
        <v>12</v>
      </c>
      <c r="S367" t="str">
        <f>IF(Taulukko3[[#This Row],[Saapumispaikka]]="Jyväskylän Liikenne varikko","X","")</f>
        <v/>
      </c>
      <c r="T367" s="6" t="str">
        <f>_xlfn.IFNA(IF(Taulukko3[[#This Row],[Välilataus]]="X",MAX(0,O368-Taulukko3[[#This Row],[Saapumisaika]]),""),"")</f>
        <v/>
      </c>
      <c r="U367" s="6" t="str">
        <f>IF(Taulukko3[[#This Row],[Välilataus]]="X",Taulukko3[[#This Row],[Saapumisaika]],"")</f>
        <v/>
      </c>
      <c r="V367" s="6" t="str">
        <f>IF(Taulukko3[[#This Row],[Välilataus]]="X",M368,"")</f>
        <v/>
      </c>
      <c r="W367" s="6"/>
    </row>
    <row r="368" spans="1:23" hidden="1" x14ac:dyDescent="0.2">
      <c r="A368" t="s">
        <v>20</v>
      </c>
      <c r="B368" t="s">
        <v>157</v>
      </c>
      <c r="C368" t="s">
        <v>18</v>
      </c>
      <c r="G368" t="s">
        <v>119</v>
      </c>
      <c r="H368">
        <v>15.654</v>
      </c>
      <c r="I368">
        <v>20</v>
      </c>
      <c r="J368">
        <v>2</v>
      </c>
      <c r="K368" t="s">
        <v>43</v>
      </c>
      <c r="L368" t="s">
        <v>145</v>
      </c>
      <c r="M368" s="1">
        <v>0.59722222222222221</v>
      </c>
      <c r="N368" t="s">
        <v>144</v>
      </c>
      <c r="O368" s="1">
        <v>0.625</v>
      </c>
      <c r="Q368">
        <v>7120</v>
      </c>
      <c r="R368">
        <v>12</v>
      </c>
      <c r="S368" t="str">
        <f>IF(Taulukko3[[#This Row],[Saapumispaikka]]="Jyväskylän Liikenne varikko","X","")</f>
        <v/>
      </c>
      <c r="T368" s="6" t="str">
        <f>_xlfn.IFNA(IF(Taulukko3[[#This Row],[Välilataus]]="X",MAX(0,O369-Taulukko3[[#This Row],[Saapumisaika]]),""),"")</f>
        <v/>
      </c>
      <c r="U368" s="6" t="str">
        <f>IF(Taulukko3[[#This Row],[Välilataus]]="X",Taulukko3[[#This Row],[Saapumisaika]],"")</f>
        <v/>
      </c>
      <c r="V368" s="6" t="str">
        <f>IF(Taulukko3[[#This Row],[Välilataus]]="X",M369,"")</f>
        <v/>
      </c>
      <c r="W368" s="6"/>
    </row>
    <row r="369" spans="1:23" hidden="1" x14ac:dyDescent="0.2">
      <c r="A369" t="s">
        <v>20</v>
      </c>
      <c r="B369" t="s">
        <v>157</v>
      </c>
      <c r="C369" t="s">
        <v>18</v>
      </c>
      <c r="G369" t="s">
        <v>119</v>
      </c>
      <c r="H369">
        <v>15.7</v>
      </c>
      <c r="I369">
        <v>20</v>
      </c>
      <c r="J369">
        <v>1</v>
      </c>
      <c r="K369" t="s">
        <v>43</v>
      </c>
      <c r="L369" t="s">
        <v>144</v>
      </c>
      <c r="M369" s="1">
        <v>0.63888888888888884</v>
      </c>
      <c r="N369" t="s">
        <v>145</v>
      </c>
      <c r="O369" s="1">
        <v>0.66666666666666663</v>
      </c>
      <c r="Q369" t="s">
        <v>158</v>
      </c>
      <c r="R369">
        <v>12</v>
      </c>
      <c r="S369" t="str">
        <f>IF(Taulukko3[[#This Row],[Saapumispaikka]]="Jyväskylän Liikenne varikko","X","")</f>
        <v/>
      </c>
      <c r="T369" s="6" t="str">
        <f>_xlfn.IFNA(IF(Taulukko3[[#This Row],[Välilataus]]="X",MAX(0,O370-Taulukko3[[#This Row],[Saapumisaika]]),""),"")</f>
        <v/>
      </c>
      <c r="U369" s="6" t="str">
        <f>IF(Taulukko3[[#This Row],[Välilataus]]="X",Taulukko3[[#This Row],[Saapumisaika]],"")</f>
        <v/>
      </c>
      <c r="V369" s="6" t="str">
        <f>IF(Taulukko3[[#This Row],[Välilataus]]="X",M370,"")</f>
        <v/>
      </c>
      <c r="W369" s="6"/>
    </row>
    <row r="370" spans="1:23" hidden="1" x14ac:dyDescent="0.2">
      <c r="A370" t="s">
        <v>20</v>
      </c>
      <c r="B370" t="s">
        <v>157</v>
      </c>
      <c r="C370" t="s">
        <v>18</v>
      </c>
      <c r="G370" t="s">
        <v>119</v>
      </c>
      <c r="H370">
        <v>15.654</v>
      </c>
      <c r="I370">
        <v>20</v>
      </c>
      <c r="J370">
        <v>2</v>
      </c>
      <c r="K370" t="s">
        <v>43</v>
      </c>
      <c r="L370" t="s">
        <v>145</v>
      </c>
      <c r="M370" s="1">
        <v>0.68055555555555558</v>
      </c>
      <c r="N370" t="s">
        <v>144</v>
      </c>
      <c r="O370" s="1">
        <v>0.70833333333333337</v>
      </c>
      <c r="Q370">
        <v>7129</v>
      </c>
      <c r="R370">
        <v>12</v>
      </c>
      <c r="S370" t="str">
        <f>IF(Taulukko3[[#This Row],[Saapumispaikka]]="Jyväskylän Liikenne varikko","X","")</f>
        <v/>
      </c>
      <c r="T370" s="6" t="str">
        <f>_xlfn.IFNA(IF(Taulukko3[[#This Row],[Välilataus]]="X",MAX(0,O371-Taulukko3[[#This Row],[Saapumisaika]]),""),"")</f>
        <v/>
      </c>
      <c r="U370" s="6" t="str">
        <f>IF(Taulukko3[[#This Row],[Välilataus]]="X",Taulukko3[[#This Row],[Saapumisaika]],"")</f>
        <v/>
      </c>
      <c r="V370" s="6" t="str">
        <f>IF(Taulukko3[[#This Row],[Välilataus]]="X",M371,"")</f>
        <v/>
      </c>
      <c r="W370" s="6"/>
    </row>
    <row r="371" spans="1:23" hidden="1" x14ac:dyDescent="0.2">
      <c r="A371" t="s">
        <v>20</v>
      </c>
      <c r="B371" t="s">
        <v>157</v>
      </c>
      <c r="C371" t="s">
        <v>18</v>
      </c>
      <c r="G371" t="s">
        <v>119</v>
      </c>
      <c r="H371">
        <v>15.7</v>
      </c>
      <c r="I371">
        <v>20</v>
      </c>
      <c r="J371">
        <v>1</v>
      </c>
      <c r="K371" t="s">
        <v>43</v>
      </c>
      <c r="L371" t="s">
        <v>144</v>
      </c>
      <c r="M371" s="1">
        <v>0.72222222222222221</v>
      </c>
      <c r="N371" t="s">
        <v>145</v>
      </c>
      <c r="O371" s="1">
        <v>0.75</v>
      </c>
      <c r="Q371">
        <v>7129</v>
      </c>
      <c r="R371">
        <v>12</v>
      </c>
      <c r="S371" t="str">
        <f>IF(Taulukko3[[#This Row],[Saapumispaikka]]="Jyväskylän Liikenne varikko","X","")</f>
        <v/>
      </c>
      <c r="T371" s="6" t="str">
        <f>_xlfn.IFNA(IF(Taulukko3[[#This Row],[Välilataus]]="X",MAX(0,O372-Taulukko3[[#This Row],[Saapumisaika]]),""),"")</f>
        <v/>
      </c>
      <c r="U371" s="6" t="str">
        <f>IF(Taulukko3[[#This Row],[Välilataus]]="X",Taulukko3[[#This Row],[Saapumisaika]],"")</f>
        <v/>
      </c>
      <c r="V371" s="6" t="str">
        <f>IF(Taulukko3[[#This Row],[Välilataus]]="X",M372,"")</f>
        <v/>
      </c>
      <c r="W371" s="6"/>
    </row>
    <row r="372" spans="1:23" hidden="1" x14ac:dyDescent="0.2">
      <c r="A372" t="s">
        <v>20</v>
      </c>
      <c r="B372" t="s">
        <v>157</v>
      </c>
      <c r="C372" t="s">
        <v>18</v>
      </c>
      <c r="G372" t="s">
        <v>119</v>
      </c>
      <c r="H372">
        <v>15.654</v>
      </c>
      <c r="I372">
        <v>20</v>
      </c>
      <c r="J372">
        <v>2</v>
      </c>
      <c r="K372" t="s">
        <v>43</v>
      </c>
      <c r="L372" t="s">
        <v>145</v>
      </c>
      <c r="M372" s="1">
        <v>0.76388888888888884</v>
      </c>
      <c r="N372" t="s">
        <v>144</v>
      </c>
      <c r="O372" s="1">
        <v>0.79166666666666663</v>
      </c>
      <c r="Q372">
        <v>7129</v>
      </c>
      <c r="R372">
        <v>12</v>
      </c>
      <c r="S372" t="str">
        <f>IF(Taulukko3[[#This Row],[Saapumispaikka]]="Jyväskylän Liikenne varikko","X","")</f>
        <v/>
      </c>
      <c r="T372" s="6" t="str">
        <f>_xlfn.IFNA(IF(Taulukko3[[#This Row],[Välilataus]]="X",MAX(0,O373-Taulukko3[[#This Row],[Saapumisaika]]),""),"")</f>
        <v/>
      </c>
      <c r="U372" s="6" t="str">
        <f>IF(Taulukko3[[#This Row],[Välilataus]]="X",Taulukko3[[#This Row],[Saapumisaika]],"")</f>
        <v/>
      </c>
      <c r="V372" s="6" t="str">
        <f>IF(Taulukko3[[#This Row],[Välilataus]]="X",M373,"")</f>
        <v/>
      </c>
      <c r="W372" s="6"/>
    </row>
    <row r="373" spans="1:23" hidden="1" x14ac:dyDescent="0.2">
      <c r="A373" t="s">
        <v>20</v>
      </c>
      <c r="B373" t="s">
        <v>157</v>
      </c>
      <c r="C373" t="s">
        <v>18</v>
      </c>
      <c r="G373" t="s">
        <v>119</v>
      </c>
      <c r="H373">
        <v>15.7</v>
      </c>
      <c r="I373">
        <v>20</v>
      </c>
      <c r="J373">
        <v>1</v>
      </c>
      <c r="K373" t="s">
        <v>43</v>
      </c>
      <c r="L373" t="s">
        <v>144</v>
      </c>
      <c r="M373" s="1">
        <v>0.80555555555555558</v>
      </c>
      <c r="N373" t="s">
        <v>145</v>
      </c>
      <c r="O373" s="1">
        <v>0.83333333333333337</v>
      </c>
      <c r="Q373" t="s">
        <v>159</v>
      </c>
      <c r="R373">
        <v>12</v>
      </c>
      <c r="S373" t="str">
        <f>IF(Taulukko3[[#This Row],[Saapumispaikka]]="Jyväskylän Liikenne varikko","X","")</f>
        <v/>
      </c>
      <c r="T373" s="6" t="str">
        <f>_xlfn.IFNA(IF(Taulukko3[[#This Row],[Välilataus]]="X",MAX(0,O374-Taulukko3[[#This Row],[Saapumisaika]]),""),"")</f>
        <v/>
      </c>
      <c r="U373" s="6" t="str">
        <f>IF(Taulukko3[[#This Row],[Välilataus]]="X",Taulukko3[[#This Row],[Saapumisaika]],"")</f>
        <v/>
      </c>
      <c r="V373" s="6" t="str">
        <f>IF(Taulukko3[[#This Row],[Välilataus]]="X",M374,"")</f>
        <v/>
      </c>
      <c r="W373" s="6"/>
    </row>
    <row r="374" spans="1:23" hidden="1" x14ac:dyDescent="0.2">
      <c r="A374" t="s">
        <v>20</v>
      </c>
      <c r="B374" t="s">
        <v>157</v>
      </c>
      <c r="C374" t="s">
        <v>18</v>
      </c>
      <c r="G374" t="s">
        <v>119</v>
      </c>
      <c r="H374">
        <v>15.654</v>
      </c>
      <c r="I374">
        <v>20</v>
      </c>
      <c r="J374">
        <v>2</v>
      </c>
      <c r="K374" t="s">
        <v>43</v>
      </c>
      <c r="L374" t="s">
        <v>145</v>
      </c>
      <c r="M374" s="1">
        <v>0.84722222222222221</v>
      </c>
      <c r="N374" t="s">
        <v>144</v>
      </c>
      <c r="O374" s="1">
        <v>0.87361111111111112</v>
      </c>
      <c r="Q374">
        <v>7224</v>
      </c>
      <c r="R374">
        <v>12</v>
      </c>
      <c r="S374" t="str">
        <f>IF(Taulukko3[[#This Row],[Saapumispaikka]]="Jyväskylän Liikenne varikko","X","")</f>
        <v/>
      </c>
      <c r="T374" s="6" t="str">
        <f>_xlfn.IFNA(IF(Taulukko3[[#This Row],[Välilataus]]="X",MAX(0,O375-Taulukko3[[#This Row],[Saapumisaika]]),""),"")</f>
        <v/>
      </c>
      <c r="U374" s="6" t="str">
        <f>IF(Taulukko3[[#This Row],[Välilataus]]="X",Taulukko3[[#This Row],[Saapumisaika]],"")</f>
        <v/>
      </c>
      <c r="V374" s="6" t="str">
        <f>IF(Taulukko3[[#This Row],[Välilataus]]="X",M375,"")</f>
        <v/>
      </c>
      <c r="W374" s="6"/>
    </row>
    <row r="375" spans="1:23" hidden="1" x14ac:dyDescent="0.2">
      <c r="A375" t="s">
        <v>20</v>
      </c>
      <c r="B375" t="s">
        <v>157</v>
      </c>
      <c r="C375" t="s">
        <v>18</v>
      </c>
      <c r="G375" t="s">
        <v>119</v>
      </c>
      <c r="H375">
        <v>15.7</v>
      </c>
      <c r="I375">
        <v>20</v>
      </c>
      <c r="J375">
        <v>1</v>
      </c>
      <c r="K375" t="s">
        <v>43</v>
      </c>
      <c r="L375" t="s">
        <v>144</v>
      </c>
      <c r="M375" s="1">
        <v>0.88888888888888884</v>
      </c>
      <c r="N375" t="s">
        <v>145</v>
      </c>
      <c r="O375" s="1">
        <v>0.91666666666666663</v>
      </c>
      <c r="Q375">
        <v>7224</v>
      </c>
      <c r="R375">
        <v>12</v>
      </c>
      <c r="S375" t="str">
        <f>IF(Taulukko3[[#This Row],[Saapumispaikka]]="Jyväskylän Liikenne varikko","X","")</f>
        <v/>
      </c>
      <c r="T375" s="6" t="str">
        <f>_xlfn.IFNA(IF(Taulukko3[[#This Row],[Välilataus]]="X",MAX(0,O376-Taulukko3[[#This Row],[Saapumisaika]]),""),"")</f>
        <v/>
      </c>
      <c r="U375" s="6" t="str">
        <f>IF(Taulukko3[[#This Row],[Välilataus]]="X",Taulukko3[[#This Row],[Saapumisaika]],"")</f>
        <v/>
      </c>
      <c r="V375" s="6" t="str">
        <f>IF(Taulukko3[[#This Row],[Välilataus]]="X",M376,"")</f>
        <v/>
      </c>
      <c r="W375" s="6"/>
    </row>
    <row r="376" spans="1:23" hidden="1" x14ac:dyDescent="0.2">
      <c r="A376" t="s">
        <v>20</v>
      </c>
      <c r="B376" t="s">
        <v>157</v>
      </c>
      <c r="C376" t="s">
        <v>18</v>
      </c>
      <c r="G376" t="s">
        <v>119</v>
      </c>
      <c r="H376">
        <v>15.654</v>
      </c>
      <c r="I376">
        <v>20</v>
      </c>
      <c r="J376">
        <v>2</v>
      </c>
      <c r="K376" t="s">
        <v>43</v>
      </c>
      <c r="L376" t="s">
        <v>145</v>
      </c>
      <c r="M376" s="1">
        <v>0.93055555555555558</v>
      </c>
      <c r="N376" t="s">
        <v>144</v>
      </c>
      <c r="O376" s="1">
        <v>0.95694444444444449</v>
      </c>
      <c r="Q376">
        <v>7224</v>
      </c>
      <c r="R376">
        <v>12</v>
      </c>
      <c r="S376" t="str">
        <f>IF(Taulukko3[[#This Row],[Saapumispaikka]]="Jyväskylän Liikenne varikko","X","")</f>
        <v/>
      </c>
      <c r="T376" s="6" t="str">
        <f>_xlfn.IFNA(IF(Taulukko3[[#This Row],[Välilataus]]="X",MAX(0,O377-Taulukko3[[#This Row],[Saapumisaika]]),""),"")</f>
        <v/>
      </c>
      <c r="U376" s="6" t="str">
        <f>IF(Taulukko3[[#This Row],[Välilataus]]="X",Taulukko3[[#This Row],[Saapumisaika]],"")</f>
        <v/>
      </c>
      <c r="V376" s="6" t="str">
        <f>IF(Taulukko3[[#This Row],[Välilataus]]="X",M377,"")</f>
        <v/>
      </c>
      <c r="W376" s="6"/>
    </row>
    <row r="377" spans="1:23" hidden="1" x14ac:dyDescent="0.2">
      <c r="A377" t="s">
        <v>20</v>
      </c>
      <c r="B377" t="s">
        <v>157</v>
      </c>
      <c r="C377" t="s">
        <v>18</v>
      </c>
      <c r="H377">
        <v>2.8</v>
      </c>
      <c r="K377" t="s">
        <v>43</v>
      </c>
      <c r="L377" t="s">
        <v>144</v>
      </c>
      <c r="M377" s="1">
        <v>0.95694444444444449</v>
      </c>
      <c r="N377" t="s">
        <v>23</v>
      </c>
      <c r="O377" s="1">
        <v>0.96111111111111114</v>
      </c>
      <c r="Q377">
        <v>7224</v>
      </c>
      <c r="S377" t="str">
        <f>IF(Taulukko3[[#This Row],[Saapumispaikka]]="Jyväskylän Liikenne varikko","X","")</f>
        <v>X</v>
      </c>
      <c r="T377" s="6">
        <f>_xlfn.IFNA(IF(Taulukko3[[#This Row],[Välilataus]]="X",MAX(0,O378-Taulukko3[[#This Row],[Saapumisaika]]),""),"")</f>
        <v>0</v>
      </c>
      <c r="U377" s="6">
        <f>IF(Taulukko3[[#This Row],[Välilataus]]="X",Taulukko3[[#This Row],[Saapumisaika]],"")</f>
        <v>0.96111111111111114</v>
      </c>
      <c r="V377" s="6">
        <f>IF(Taulukko3[[#This Row],[Välilataus]]="X",M378,"")</f>
        <v>0.30902777777777779</v>
      </c>
      <c r="W377" s="6"/>
    </row>
    <row r="378" spans="1:23" hidden="1" x14ac:dyDescent="0.2">
      <c r="A378" t="s">
        <v>20</v>
      </c>
      <c r="B378" t="s">
        <v>153</v>
      </c>
      <c r="C378" t="s">
        <v>18</v>
      </c>
      <c r="H378">
        <v>5.9</v>
      </c>
      <c r="K378" t="s">
        <v>43</v>
      </c>
      <c r="L378" t="s">
        <v>23</v>
      </c>
      <c r="M378" s="1">
        <v>0.30902777777777779</v>
      </c>
      <c r="N378" t="s">
        <v>104</v>
      </c>
      <c r="O378" s="1">
        <v>0.31944444444444442</v>
      </c>
      <c r="Q378">
        <v>7119</v>
      </c>
      <c r="S378" t="str">
        <f>IF(Taulukko3[[#This Row],[Saapumispaikka]]="Jyväskylän Liikenne varikko","X","")</f>
        <v/>
      </c>
      <c r="T378" s="6" t="str">
        <f>_xlfn.IFNA(IF(Taulukko3[[#This Row],[Välilataus]]="X",MAX(0,O379-Taulukko3[[#This Row],[Saapumisaika]]),""),"")</f>
        <v/>
      </c>
      <c r="U378" s="6" t="str">
        <f>IF(Taulukko3[[#This Row],[Välilataus]]="X",Taulukko3[[#This Row],[Saapumisaika]],"")</f>
        <v/>
      </c>
      <c r="V378" s="6" t="str">
        <f>IF(Taulukko3[[#This Row],[Välilataus]]="X",M379,"")</f>
        <v/>
      </c>
      <c r="W378" s="6"/>
    </row>
    <row r="379" spans="1:23" hidden="1" x14ac:dyDescent="0.2">
      <c r="A379" t="s">
        <v>20</v>
      </c>
      <c r="B379" t="s">
        <v>153</v>
      </c>
      <c r="C379" t="s">
        <v>18</v>
      </c>
      <c r="G379" t="s">
        <v>119</v>
      </c>
      <c r="H379">
        <v>12.888999999999999</v>
      </c>
      <c r="I379">
        <v>15</v>
      </c>
      <c r="J379">
        <v>2</v>
      </c>
      <c r="K379" t="s">
        <v>43</v>
      </c>
      <c r="L379" t="s">
        <v>104</v>
      </c>
      <c r="M379" s="1">
        <v>0.31944444444444442</v>
      </c>
      <c r="N379" t="s">
        <v>138</v>
      </c>
      <c r="O379" s="1">
        <v>0.33680555555555558</v>
      </c>
      <c r="Q379">
        <v>7119</v>
      </c>
      <c r="R379">
        <v>12</v>
      </c>
      <c r="S379" t="str">
        <f>IF(Taulukko3[[#This Row],[Saapumispaikka]]="Jyväskylän Liikenne varikko","X","")</f>
        <v/>
      </c>
      <c r="T379" s="6" t="str">
        <f>_xlfn.IFNA(IF(Taulukko3[[#This Row],[Välilataus]]="X",MAX(0,O380-Taulukko3[[#This Row],[Saapumisaika]]),""),"")</f>
        <v/>
      </c>
      <c r="U379" s="6" t="str">
        <f>IF(Taulukko3[[#This Row],[Välilataus]]="X",Taulukko3[[#This Row],[Saapumisaika]],"")</f>
        <v/>
      </c>
      <c r="V379" s="6" t="str">
        <f>IF(Taulukko3[[#This Row],[Välilataus]]="X",M380,"")</f>
        <v/>
      </c>
      <c r="W379" s="6"/>
    </row>
    <row r="380" spans="1:23" hidden="1" x14ac:dyDescent="0.2">
      <c r="A380" t="s">
        <v>20</v>
      </c>
      <c r="B380" t="s">
        <v>153</v>
      </c>
      <c r="C380" t="s">
        <v>18</v>
      </c>
      <c r="G380" t="s">
        <v>119</v>
      </c>
      <c r="H380">
        <v>16.280999999999999</v>
      </c>
      <c r="I380">
        <v>15</v>
      </c>
      <c r="J380">
        <v>1</v>
      </c>
      <c r="K380" t="s">
        <v>43</v>
      </c>
      <c r="L380" t="s">
        <v>138</v>
      </c>
      <c r="M380" s="1">
        <v>0.33680555555555558</v>
      </c>
      <c r="N380" t="s">
        <v>19</v>
      </c>
      <c r="O380" s="1">
        <v>0.3611111111111111</v>
      </c>
      <c r="Q380">
        <v>7119</v>
      </c>
      <c r="R380">
        <v>12</v>
      </c>
      <c r="S380" t="str">
        <f>IF(Taulukko3[[#This Row],[Saapumispaikka]]="Jyväskylän Liikenne varikko","X","")</f>
        <v/>
      </c>
      <c r="T380" s="6" t="str">
        <f>_xlfn.IFNA(IF(Taulukko3[[#This Row],[Välilataus]]="X",MAX(0,O381-Taulukko3[[#This Row],[Saapumisaika]]),""),"")</f>
        <v/>
      </c>
      <c r="U380" s="6" t="str">
        <f>IF(Taulukko3[[#This Row],[Välilataus]]="X",Taulukko3[[#This Row],[Saapumisaika]],"")</f>
        <v/>
      </c>
      <c r="V380" s="6" t="str">
        <f>IF(Taulukko3[[#This Row],[Välilataus]]="X",M381,"")</f>
        <v/>
      </c>
      <c r="W380" s="6"/>
    </row>
    <row r="381" spans="1:23" hidden="1" x14ac:dyDescent="0.2">
      <c r="A381" t="s">
        <v>20</v>
      </c>
      <c r="B381" t="s">
        <v>153</v>
      </c>
      <c r="C381" t="s">
        <v>18</v>
      </c>
      <c r="G381" t="s">
        <v>119</v>
      </c>
      <c r="H381">
        <v>12.888999999999999</v>
      </c>
      <c r="I381">
        <v>15</v>
      </c>
      <c r="J381">
        <v>2</v>
      </c>
      <c r="K381" t="s">
        <v>43</v>
      </c>
      <c r="L381" t="s">
        <v>104</v>
      </c>
      <c r="M381" s="1">
        <v>0.3611111111111111</v>
      </c>
      <c r="N381" t="s">
        <v>138</v>
      </c>
      <c r="O381" s="1">
        <v>0.37847222222222221</v>
      </c>
      <c r="Q381">
        <v>7119</v>
      </c>
      <c r="R381">
        <v>12</v>
      </c>
      <c r="S381" t="str">
        <f>IF(Taulukko3[[#This Row],[Saapumispaikka]]="Jyväskylän Liikenne varikko","X","")</f>
        <v/>
      </c>
      <c r="T381" s="6" t="str">
        <f>_xlfn.IFNA(IF(Taulukko3[[#This Row],[Välilataus]]="X",MAX(0,O382-Taulukko3[[#This Row],[Saapumisaika]]),""),"")</f>
        <v/>
      </c>
      <c r="U381" s="6" t="str">
        <f>IF(Taulukko3[[#This Row],[Välilataus]]="X",Taulukko3[[#This Row],[Saapumisaika]],"")</f>
        <v/>
      </c>
      <c r="V381" s="6" t="str">
        <f>IF(Taulukko3[[#This Row],[Välilataus]]="X",M382,"")</f>
        <v/>
      </c>
      <c r="W381" s="6"/>
    </row>
    <row r="382" spans="1:23" hidden="1" x14ac:dyDescent="0.2">
      <c r="A382" t="s">
        <v>20</v>
      </c>
      <c r="B382" t="s">
        <v>153</v>
      </c>
      <c r="C382" t="s">
        <v>18</v>
      </c>
      <c r="H382">
        <v>1.1000000000000001</v>
      </c>
      <c r="K382" t="s">
        <v>43</v>
      </c>
      <c r="L382" t="s">
        <v>19</v>
      </c>
      <c r="M382" s="1">
        <v>0.3611111111111111</v>
      </c>
      <c r="N382" t="s">
        <v>104</v>
      </c>
      <c r="O382" s="1">
        <v>0.3611111111111111</v>
      </c>
      <c r="Q382">
        <v>7119</v>
      </c>
      <c r="S382" t="str">
        <f>IF(Taulukko3[[#This Row],[Saapumispaikka]]="Jyväskylän Liikenne varikko","X","")</f>
        <v/>
      </c>
      <c r="T382" s="6" t="str">
        <f>_xlfn.IFNA(IF(Taulukko3[[#This Row],[Välilataus]]="X",MAX(0,O383-Taulukko3[[#This Row],[Saapumisaika]]),""),"")</f>
        <v/>
      </c>
      <c r="U382" s="6" t="str">
        <f>IF(Taulukko3[[#This Row],[Välilataus]]="X",Taulukko3[[#This Row],[Saapumisaika]],"")</f>
        <v/>
      </c>
      <c r="V382" s="6" t="str">
        <f>IF(Taulukko3[[#This Row],[Välilataus]]="X",M383,"")</f>
        <v/>
      </c>
      <c r="W382" s="6"/>
    </row>
    <row r="383" spans="1:23" hidden="1" x14ac:dyDescent="0.2">
      <c r="A383" t="s">
        <v>20</v>
      </c>
      <c r="B383" t="s">
        <v>153</v>
      </c>
      <c r="C383" t="s">
        <v>18</v>
      </c>
      <c r="G383" t="s">
        <v>119</v>
      </c>
      <c r="H383">
        <v>16.280999999999999</v>
      </c>
      <c r="I383">
        <v>15</v>
      </c>
      <c r="J383">
        <v>1</v>
      </c>
      <c r="K383" t="s">
        <v>43</v>
      </c>
      <c r="L383" t="s">
        <v>138</v>
      </c>
      <c r="M383" s="1">
        <v>0.37847222222222221</v>
      </c>
      <c r="N383" t="s">
        <v>19</v>
      </c>
      <c r="O383" s="1">
        <v>0.40347222222222223</v>
      </c>
      <c r="Q383">
        <v>7119</v>
      </c>
      <c r="R383">
        <v>12</v>
      </c>
      <c r="S383" t="str">
        <f>IF(Taulukko3[[#This Row],[Saapumispaikka]]="Jyväskylän Liikenne varikko","X","")</f>
        <v/>
      </c>
      <c r="T383" s="6" t="str">
        <f>_xlfn.IFNA(IF(Taulukko3[[#This Row],[Välilataus]]="X",MAX(0,O384-Taulukko3[[#This Row],[Saapumisaika]]),""),"")</f>
        <v/>
      </c>
      <c r="U383" s="6" t="str">
        <f>IF(Taulukko3[[#This Row],[Välilataus]]="X",Taulukko3[[#This Row],[Saapumisaika]],"")</f>
        <v/>
      </c>
      <c r="V383" s="6" t="str">
        <f>IF(Taulukko3[[#This Row],[Välilataus]]="X",M384,"")</f>
        <v/>
      </c>
      <c r="W383" s="6"/>
    </row>
    <row r="384" spans="1:23" hidden="1" x14ac:dyDescent="0.2">
      <c r="A384" t="s">
        <v>20</v>
      </c>
      <c r="B384" t="s">
        <v>153</v>
      </c>
      <c r="C384" t="s">
        <v>18</v>
      </c>
      <c r="G384" t="s">
        <v>119</v>
      </c>
      <c r="H384">
        <v>9.923</v>
      </c>
      <c r="I384">
        <v>3</v>
      </c>
      <c r="J384">
        <v>2</v>
      </c>
      <c r="K384" t="s">
        <v>43</v>
      </c>
      <c r="L384" t="s">
        <v>154</v>
      </c>
      <c r="M384" s="1">
        <v>0.40625</v>
      </c>
      <c r="N384" t="s">
        <v>121</v>
      </c>
      <c r="O384" s="1">
        <v>0.4236111111111111</v>
      </c>
      <c r="Q384">
        <v>7119</v>
      </c>
      <c r="R384">
        <v>12</v>
      </c>
      <c r="S384" t="str">
        <f>IF(Taulukko3[[#This Row],[Saapumispaikka]]="Jyväskylän Liikenne varikko","X","")</f>
        <v/>
      </c>
      <c r="T384" s="6" t="str">
        <f>_xlfn.IFNA(IF(Taulukko3[[#This Row],[Välilataus]]="X",MAX(0,O385-Taulukko3[[#This Row],[Saapumisaika]]),""),"")</f>
        <v/>
      </c>
      <c r="U384" s="6" t="str">
        <f>IF(Taulukko3[[#This Row],[Välilataus]]="X",Taulukko3[[#This Row],[Saapumisaika]],"")</f>
        <v/>
      </c>
      <c r="V384" s="6" t="str">
        <f>IF(Taulukko3[[#This Row],[Välilataus]]="X",M385,"")</f>
        <v/>
      </c>
      <c r="W384" s="6"/>
    </row>
    <row r="385" spans="1:23" hidden="1" x14ac:dyDescent="0.2">
      <c r="A385" t="s">
        <v>20</v>
      </c>
      <c r="B385" t="s">
        <v>153</v>
      </c>
      <c r="C385" t="s">
        <v>18</v>
      </c>
      <c r="G385" t="s">
        <v>119</v>
      </c>
      <c r="H385">
        <v>9.8849999999999998</v>
      </c>
      <c r="I385">
        <v>3</v>
      </c>
      <c r="J385">
        <v>1</v>
      </c>
      <c r="K385" t="s">
        <v>43</v>
      </c>
      <c r="L385" t="s">
        <v>121</v>
      </c>
      <c r="M385" s="1">
        <v>0.4236111111111111</v>
      </c>
      <c r="N385" t="s">
        <v>155</v>
      </c>
      <c r="O385" s="1">
        <v>0.44166666666666665</v>
      </c>
      <c r="Q385">
        <v>7119</v>
      </c>
      <c r="R385">
        <v>12</v>
      </c>
      <c r="S385" t="str">
        <f>IF(Taulukko3[[#This Row],[Saapumispaikka]]="Jyväskylän Liikenne varikko","X","")</f>
        <v/>
      </c>
      <c r="T385" s="6" t="str">
        <f>_xlfn.IFNA(IF(Taulukko3[[#This Row],[Välilataus]]="X",MAX(0,O386-Taulukko3[[#This Row],[Saapumisaika]]),""),"")</f>
        <v/>
      </c>
      <c r="U385" s="6" t="str">
        <f>IF(Taulukko3[[#This Row],[Välilataus]]="X",Taulukko3[[#This Row],[Saapumisaika]],"")</f>
        <v/>
      </c>
      <c r="V385" s="6" t="str">
        <f>IF(Taulukko3[[#This Row],[Välilataus]]="X",M386,"")</f>
        <v/>
      </c>
      <c r="W385" s="6"/>
    </row>
    <row r="386" spans="1:23" hidden="1" x14ac:dyDescent="0.2">
      <c r="A386" t="s">
        <v>20</v>
      </c>
      <c r="B386" t="s">
        <v>153</v>
      </c>
      <c r="C386" t="s">
        <v>18</v>
      </c>
      <c r="G386" t="s">
        <v>119</v>
      </c>
      <c r="H386">
        <v>12.888999999999999</v>
      </c>
      <c r="I386">
        <v>15</v>
      </c>
      <c r="J386">
        <v>2</v>
      </c>
      <c r="K386" t="s">
        <v>43</v>
      </c>
      <c r="L386" t="s">
        <v>104</v>
      </c>
      <c r="M386" s="1">
        <v>0.44444444444444442</v>
      </c>
      <c r="N386" t="s">
        <v>138</v>
      </c>
      <c r="O386" s="1">
        <v>0.46250000000000002</v>
      </c>
      <c r="Q386">
        <v>7119</v>
      </c>
      <c r="R386">
        <v>12</v>
      </c>
      <c r="S386" t="str">
        <f>IF(Taulukko3[[#This Row],[Saapumispaikka]]="Jyväskylän Liikenne varikko","X","")</f>
        <v/>
      </c>
      <c r="T386" s="6" t="str">
        <f>_xlfn.IFNA(IF(Taulukko3[[#This Row],[Välilataus]]="X",MAX(0,O387-Taulukko3[[#This Row],[Saapumisaika]]),""),"")</f>
        <v/>
      </c>
      <c r="U386" s="6" t="str">
        <f>IF(Taulukko3[[#This Row],[Välilataus]]="X",Taulukko3[[#This Row],[Saapumisaika]],"")</f>
        <v/>
      </c>
      <c r="V386" s="6" t="str">
        <f>IF(Taulukko3[[#This Row],[Välilataus]]="X",M387,"")</f>
        <v/>
      </c>
      <c r="W386" s="6"/>
    </row>
    <row r="387" spans="1:23" hidden="1" x14ac:dyDescent="0.2">
      <c r="A387" t="s">
        <v>20</v>
      </c>
      <c r="B387" t="s">
        <v>153</v>
      </c>
      <c r="C387" t="s">
        <v>18</v>
      </c>
      <c r="G387" t="s">
        <v>119</v>
      </c>
      <c r="H387">
        <v>16.280999999999999</v>
      </c>
      <c r="I387">
        <v>15</v>
      </c>
      <c r="J387">
        <v>1</v>
      </c>
      <c r="K387" t="s">
        <v>43</v>
      </c>
      <c r="L387" t="s">
        <v>138</v>
      </c>
      <c r="M387" s="1">
        <v>0.46527777777777779</v>
      </c>
      <c r="N387" t="s">
        <v>19</v>
      </c>
      <c r="O387" s="1">
        <v>0.48958333333333331</v>
      </c>
      <c r="Q387">
        <v>7119</v>
      </c>
      <c r="R387">
        <v>12</v>
      </c>
      <c r="S387" t="str">
        <f>IF(Taulukko3[[#This Row],[Saapumispaikka]]="Jyväskylän Liikenne varikko","X","")</f>
        <v/>
      </c>
      <c r="T387" s="6" t="str">
        <f>_xlfn.IFNA(IF(Taulukko3[[#This Row],[Välilataus]]="X",MAX(0,O388-Taulukko3[[#This Row],[Saapumisaika]]),""),"")</f>
        <v/>
      </c>
      <c r="U387" s="6" t="str">
        <f>IF(Taulukko3[[#This Row],[Välilataus]]="X",Taulukko3[[#This Row],[Saapumisaika]],"")</f>
        <v/>
      </c>
      <c r="V387" s="6" t="str">
        <f>IF(Taulukko3[[#This Row],[Välilataus]]="X",M388,"")</f>
        <v/>
      </c>
      <c r="W387" s="6"/>
    </row>
    <row r="388" spans="1:23" hidden="1" x14ac:dyDescent="0.2">
      <c r="A388" t="s">
        <v>20</v>
      </c>
      <c r="B388" t="s">
        <v>153</v>
      </c>
      <c r="C388" t="s">
        <v>18</v>
      </c>
      <c r="G388" t="s">
        <v>119</v>
      </c>
      <c r="H388">
        <v>9.923</v>
      </c>
      <c r="I388">
        <v>3</v>
      </c>
      <c r="J388">
        <v>2</v>
      </c>
      <c r="K388" t="s">
        <v>43</v>
      </c>
      <c r="L388" t="s">
        <v>154</v>
      </c>
      <c r="M388" s="1">
        <v>0.48958333333333331</v>
      </c>
      <c r="N388" t="s">
        <v>121</v>
      </c>
      <c r="O388" s="1">
        <v>0.50694444444444442</v>
      </c>
      <c r="Q388">
        <v>7110</v>
      </c>
      <c r="R388">
        <v>12</v>
      </c>
      <c r="S388" t="str">
        <f>IF(Taulukko3[[#This Row],[Saapumispaikka]]="Jyväskylän Liikenne varikko","X","")</f>
        <v/>
      </c>
      <c r="T388" s="6" t="str">
        <f>_xlfn.IFNA(IF(Taulukko3[[#This Row],[Välilataus]]="X",MAX(0,O389-Taulukko3[[#This Row],[Saapumisaika]]),""),"")</f>
        <v/>
      </c>
      <c r="U388" s="6" t="str">
        <f>IF(Taulukko3[[#This Row],[Välilataus]]="X",Taulukko3[[#This Row],[Saapumisaika]],"")</f>
        <v/>
      </c>
      <c r="V388" s="6" t="str">
        <f>IF(Taulukko3[[#This Row],[Välilataus]]="X",M389,"")</f>
        <v/>
      </c>
      <c r="W388" s="6"/>
    </row>
    <row r="389" spans="1:23" hidden="1" x14ac:dyDescent="0.2">
      <c r="A389" t="s">
        <v>20</v>
      </c>
      <c r="B389" t="s">
        <v>153</v>
      </c>
      <c r="C389" t="s">
        <v>18</v>
      </c>
      <c r="G389" t="s">
        <v>119</v>
      </c>
      <c r="H389">
        <v>9.8849999999999998</v>
      </c>
      <c r="I389">
        <v>3</v>
      </c>
      <c r="J389">
        <v>1</v>
      </c>
      <c r="K389" t="s">
        <v>43</v>
      </c>
      <c r="L389" t="s">
        <v>121</v>
      </c>
      <c r="M389" s="1">
        <v>0.50694444444444442</v>
      </c>
      <c r="N389" t="s">
        <v>155</v>
      </c>
      <c r="O389" s="1">
        <v>0.52500000000000002</v>
      </c>
      <c r="Q389">
        <v>7110</v>
      </c>
      <c r="R389">
        <v>12</v>
      </c>
      <c r="S389" t="str">
        <f>IF(Taulukko3[[#This Row],[Saapumispaikka]]="Jyväskylän Liikenne varikko","X","")</f>
        <v/>
      </c>
      <c r="T389" s="6" t="str">
        <f>_xlfn.IFNA(IF(Taulukko3[[#This Row],[Välilataus]]="X",MAX(0,O390-Taulukko3[[#This Row],[Saapumisaika]]),""),"")</f>
        <v/>
      </c>
      <c r="U389" s="6" t="str">
        <f>IF(Taulukko3[[#This Row],[Välilataus]]="X",Taulukko3[[#This Row],[Saapumisaika]],"")</f>
        <v/>
      </c>
      <c r="V389" s="6" t="str">
        <f>IF(Taulukko3[[#This Row],[Välilataus]]="X",M390,"")</f>
        <v/>
      </c>
      <c r="W389" s="6"/>
    </row>
    <row r="390" spans="1:23" hidden="1" x14ac:dyDescent="0.2">
      <c r="A390" t="s">
        <v>20</v>
      </c>
      <c r="B390" t="s">
        <v>153</v>
      </c>
      <c r="C390" t="s">
        <v>18</v>
      </c>
      <c r="G390" t="s">
        <v>119</v>
      </c>
      <c r="H390">
        <v>12.888999999999999</v>
      </c>
      <c r="I390">
        <v>15</v>
      </c>
      <c r="J390">
        <v>2</v>
      </c>
      <c r="K390" t="s">
        <v>43</v>
      </c>
      <c r="L390" t="s">
        <v>104</v>
      </c>
      <c r="M390" s="1">
        <v>0.52777777777777779</v>
      </c>
      <c r="N390" t="s">
        <v>138</v>
      </c>
      <c r="O390" s="1">
        <v>0.54583333333333328</v>
      </c>
      <c r="Q390">
        <v>7110</v>
      </c>
      <c r="R390">
        <v>12</v>
      </c>
      <c r="S390" t="str">
        <f>IF(Taulukko3[[#This Row],[Saapumispaikka]]="Jyväskylän Liikenne varikko","X","")</f>
        <v/>
      </c>
      <c r="T390" s="6" t="str">
        <f>_xlfn.IFNA(IF(Taulukko3[[#This Row],[Välilataus]]="X",MAX(0,O391-Taulukko3[[#This Row],[Saapumisaika]]),""),"")</f>
        <v/>
      </c>
      <c r="U390" s="6" t="str">
        <f>IF(Taulukko3[[#This Row],[Välilataus]]="X",Taulukko3[[#This Row],[Saapumisaika]],"")</f>
        <v/>
      </c>
      <c r="V390" s="6" t="str">
        <f>IF(Taulukko3[[#This Row],[Välilataus]]="X",M391,"")</f>
        <v/>
      </c>
      <c r="W390" s="6"/>
    </row>
    <row r="391" spans="1:23" hidden="1" x14ac:dyDescent="0.2">
      <c r="A391" t="s">
        <v>20</v>
      </c>
      <c r="B391" t="s">
        <v>153</v>
      </c>
      <c r="C391" t="s">
        <v>18</v>
      </c>
      <c r="G391" t="s">
        <v>119</v>
      </c>
      <c r="H391">
        <v>10.826000000000001</v>
      </c>
      <c r="I391">
        <v>15</v>
      </c>
      <c r="J391">
        <v>1</v>
      </c>
      <c r="K391" t="s">
        <v>43</v>
      </c>
      <c r="L391" t="s">
        <v>138</v>
      </c>
      <c r="M391" s="1">
        <v>0.54861111111111116</v>
      </c>
      <c r="N391" t="s">
        <v>19</v>
      </c>
      <c r="O391" s="1">
        <v>0.56597222222222221</v>
      </c>
      <c r="Q391">
        <v>7110</v>
      </c>
      <c r="R391">
        <v>12</v>
      </c>
      <c r="S391" t="str">
        <f>IF(Taulukko3[[#This Row],[Saapumispaikka]]="Jyväskylän Liikenne varikko","X","")</f>
        <v/>
      </c>
      <c r="T391" s="6" t="str">
        <f>_xlfn.IFNA(IF(Taulukko3[[#This Row],[Välilataus]]="X",MAX(0,O392-Taulukko3[[#This Row],[Saapumisaika]]),""),"")</f>
        <v/>
      </c>
      <c r="U391" s="6" t="str">
        <f>IF(Taulukko3[[#This Row],[Välilataus]]="X",Taulukko3[[#This Row],[Saapumisaika]],"")</f>
        <v/>
      </c>
      <c r="V391" s="6" t="str">
        <f>IF(Taulukko3[[#This Row],[Välilataus]]="X",M392,"")</f>
        <v/>
      </c>
      <c r="W391" s="6"/>
    </row>
    <row r="392" spans="1:23" hidden="1" x14ac:dyDescent="0.2">
      <c r="A392" t="s">
        <v>20</v>
      </c>
      <c r="B392" t="s">
        <v>153</v>
      </c>
      <c r="C392" t="s">
        <v>18</v>
      </c>
      <c r="G392" t="s">
        <v>119</v>
      </c>
      <c r="H392">
        <v>9.923</v>
      </c>
      <c r="I392">
        <v>3</v>
      </c>
      <c r="J392">
        <v>2</v>
      </c>
      <c r="K392" t="s">
        <v>43</v>
      </c>
      <c r="L392" t="s">
        <v>154</v>
      </c>
      <c r="M392" s="1">
        <v>0.57291666666666663</v>
      </c>
      <c r="N392" t="s">
        <v>121</v>
      </c>
      <c r="O392" s="1">
        <v>0.59027777777777779</v>
      </c>
      <c r="Q392">
        <v>7110</v>
      </c>
      <c r="R392">
        <v>12</v>
      </c>
      <c r="S392" t="str">
        <f>IF(Taulukko3[[#This Row],[Saapumispaikka]]="Jyväskylän Liikenne varikko","X","")</f>
        <v/>
      </c>
      <c r="T392" s="6" t="str">
        <f>_xlfn.IFNA(IF(Taulukko3[[#This Row],[Välilataus]]="X",MAX(0,O393-Taulukko3[[#This Row],[Saapumisaika]]),""),"")</f>
        <v/>
      </c>
      <c r="U392" s="6" t="str">
        <f>IF(Taulukko3[[#This Row],[Välilataus]]="X",Taulukko3[[#This Row],[Saapumisaika]],"")</f>
        <v/>
      </c>
      <c r="V392" s="6" t="str">
        <f>IF(Taulukko3[[#This Row],[Välilataus]]="X",M393,"")</f>
        <v/>
      </c>
      <c r="W392" s="6"/>
    </row>
    <row r="393" spans="1:23" hidden="1" x14ac:dyDescent="0.2">
      <c r="A393" t="s">
        <v>20</v>
      </c>
      <c r="B393" t="s">
        <v>153</v>
      </c>
      <c r="C393" t="s">
        <v>18</v>
      </c>
      <c r="G393" t="s">
        <v>119</v>
      </c>
      <c r="H393">
        <v>9.8849999999999998</v>
      </c>
      <c r="I393">
        <v>3</v>
      </c>
      <c r="J393">
        <v>1</v>
      </c>
      <c r="K393" t="s">
        <v>43</v>
      </c>
      <c r="L393" t="s">
        <v>121</v>
      </c>
      <c r="M393" s="1">
        <v>0.59027777777777779</v>
      </c>
      <c r="N393" t="s">
        <v>155</v>
      </c>
      <c r="O393" s="1">
        <v>0.60833333333333328</v>
      </c>
      <c r="Q393">
        <v>7110</v>
      </c>
      <c r="R393">
        <v>12</v>
      </c>
      <c r="S393" t="str">
        <f>IF(Taulukko3[[#This Row],[Saapumispaikka]]="Jyväskylän Liikenne varikko","X","")</f>
        <v/>
      </c>
      <c r="T393" s="6" t="str">
        <f>_xlfn.IFNA(IF(Taulukko3[[#This Row],[Välilataus]]="X",MAX(0,O394-Taulukko3[[#This Row],[Saapumisaika]]),""),"")</f>
        <v/>
      </c>
      <c r="U393" s="6" t="str">
        <f>IF(Taulukko3[[#This Row],[Välilataus]]="X",Taulukko3[[#This Row],[Saapumisaika]],"")</f>
        <v/>
      </c>
      <c r="V393" s="6" t="str">
        <f>IF(Taulukko3[[#This Row],[Välilataus]]="X",M394,"")</f>
        <v/>
      </c>
      <c r="W393" s="6"/>
    </row>
    <row r="394" spans="1:23" hidden="1" x14ac:dyDescent="0.2">
      <c r="A394" t="s">
        <v>20</v>
      </c>
      <c r="B394" t="s">
        <v>153</v>
      </c>
      <c r="C394" t="s">
        <v>18</v>
      </c>
      <c r="H394">
        <v>2.9</v>
      </c>
      <c r="K394" t="s">
        <v>43</v>
      </c>
      <c r="L394" t="s">
        <v>155</v>
      </c>
      <c r="M394" s="1">
        <v>0.60833333333333328</v>
      </c>
      <c r="N394" t="s">
        <v>130</v>
      </c>
      <c r="O394" s="1">
        <v>0.6118055555555556</v>
      </c>
      <c r="Q394">
        <v>7110</v>
      </c>
      <c r="S394" t="str">
        <f>IF(Taulukko3[[#This Row],[Saapumispaikka]]="Jyväskylän Liikenne varikko","X","")</f>
        <v/>
      </c>
      <c r="T394" s="6" t="str">
        <f>_xlfn.IFNA(IF(Taulukko3[[#This Row],[Välilataus]]="X",MAX(0,O395-Taulukko3[[#This Row],[Saapumisaika]]),""),"")</f>
        <v/>
      </c>
      <c r="U394" s="6" t="str">
        <f>IF(Taulukko3[[#This Row],[Välilataus]]="X",Taulukko3[[#This Row],[Saapumisaika]],"")</f>
        <v/>
      </c>
      <c r="V394" s="6" t="str">
        <f>IF(Taulukko3[[#This Row],[Välilataus]]="X",M395,"")</f>
        <v/>
      </c>
      <c r="W394" s="6"/>
    </row>
    <row r="395" spans="1:23" hidden="1" x14ac:dyDescent="0.2">
      <c r="A395" t="s">
        <v>20</v>
      </c>
      <c r="B395" t="s">
        <v>153</v>
      </c>
      <c r="C395" t="s">
        <v>18</v>
      </c>
      <c r="G395" t="s">
        <v>129</v>
      </c>
      <c r="H395">
        <v>24.946999999999999</v>
      </c>
      <c r="I395">
        <v>21</v>
      </c>
      <c r="J395">
        <v>2</v>
      </c>
      <c r="K395" t="s">
        <v>43</v>
      </c>
      <c r="L395" t="s">
        <v>130</v>
      </c>
      <c r="M395" s="1">
        <v>0.61458333333333337</v>
      </c>
      <c r="N395" t="s">
        <v>128</v>
      </c>
      <c r="O395" s="1">
        <v>0.64583333333333337</v>
      </c>
      <c r="Q395">
        <v>7110</v>
      </c>
      <c r="R395">
        <v>12</v>
      </c>
      <c r="S395" t="str">
        <f>IF(Taulukko3[[#This Row],[Saapumispaikka]]="Jyväskylän Liikenne varikko","X","")</f>
        <v/>
      </c>
      <c r="T395" s="6" t="str">
        <f>_xlfn.IFNA(IF(Taulukko3[[#This Row],[Välilataus]]="X",MAX(0,O396-Taulukko3[[#This Row],[Saapumisaika]]),""),"")</f>
        <v/>
      </c>
      <c r="U395" s="6" t="str">
        <f>IF(Taulukko3[[#This Row],[Välilataus]]="X",Taulukko3[[#This Row],[Saapumisaika]],"")</f>
        <v/>
      </c>
      <c r="V395" s="6" t="str">
        <f>IF(Taulukko3[[#This Row],[Välilataus]]="X",M396,"")</f>
        <v/>
      </c>
      <c r="W395" s="6"/>
    </row>
    <row r="396" spans="1:23" hidden="1" x14ac:dyDescent="0.2">
      <c r="A396" t="s">
        <v>20</v>
      </c>
      <c r="B396" t="s">
        <v>153</v>
      </c>
      <c r="C396" t="s">
        <v>18</v>
      </c>
      <c r="G396" t="s">
        <v>129</v>
      </c>
      <c r="H396">
        <v>24.242999999999999</v>
      </c>
      <c r="I396">
        <v>21</v>
      </c>
      <c r="J396">
        <v>1</v>
      </c>
      <c r="K396" t="s">
        <v>43</v>
      </c>
      <c r="L396" t="s">
        <v>128</v>
      </c>
      <c r="M396" s="1">
        <v>0.64583333333333337</v>
      </c>
      <c r="N396" t="s">
        <v>130</v>
      </c>
      <c r="O396" s="1">
        <v>0.6743055555555556</v>
      </c>
      <c r="Q396">
        <v>7110</v>
      </c>
      <c r="R396">
        <v>12</v>
      </c>
      <c r="S396" t="str">
        <f>IF(Taulukko3[[#This Row],[Saapumispaikka]]="Jyväskylän Liikenne varikko","X","")</f>
        <v/>
      </c>
      <c r="T396" s="6" t="str">
        <f>_xlfn.IFNA(IF(Taulukko3[[#This Row],[Välilataus]]="X",MAX(0,O397-Taulukko3[[#This Row],[Saapumisaika]]),""),"")</f>
        <v/>
      </c>
      <c r="U396" s="6" t="str">
        <f>IF(Taulukko3[[#This Row],[Välilataus]]="X",Taulukko3[[#This Row],[Saapumisaika]],"")</f>
        <v/>
      </c>
      <c r="V396" s="6" t="str">
        <f>IF(Taulukko3[[#This Row],[Välilataus]]="X",M397,"")</f>
        <v/>
      </c>
      <c r="W396" s="6"/>
    </row>
    <row r="397" spans="1:23" x14ac:dyDescent="0.2">
      <c r="A397" t="s">
        <v>20</v>
      </c>
      <c r="B397" t="s">
        <v>153</v>
      </c>
      <c r="C397" t="s">
        <v>18</v>
      </c>
      <c r="H397">
        <v>4.7</v>
      </c>
      <c r="K397" t="s">
        <v>43</v>
      </c>
      <c r="L397" t="s">
        <v>130</v>
      </c>
      <c r="M397" s="1">
        <v>0.6743055555555556</v>
      </c>
      <c r="N397" t="s">
        <v>23</v>
      </c>
      <c r="O397" s="1">
        <v>0.68125000000000002</v>
      </c>
      <c r="Q397">
        <v>7110</v>
      </c>
      <c r="S397" t="str">
        <f>IF(Taulukko3[[#This Row],[Saapumispaikka]]="Jyväskylän Liikenne varikko","X","")</f>
        <v>X</v>
      </c>
      <c r="T397" s="6">
        <f>_xlfn.IFNA(IF(Taulukko3[[#This Row],[Välilataus]]="X",MAX(0,O398-Taulukko3[[#This Row],[Saapumisaika]]),""),"")</f>
        <v>9.9999999999999978E-2</v>
      </c>
      <c r="U397" s="6">
        <f>IF(Taulukko3[[#This Row],[Välilataus]]="X",Taulukko3[[#This Row],[Saapumisaika]],"")</f>
        <v>0.68125000000000002</v>
      </c>
      <c r="V397" s="6">
        <f>IF(Taulukko3[[#This Row],[Välilataus]]="X",M398,"")</f>
        <v>0.77430555555555558</v>
      </c>
      <c r="W397" s="6"/>
    </row>
    <row r="398" spans="1:23" hidden="1" x14ac:dyDescent="0.2">
      <c r="A398" t="s">
        <v>20</v>
      </c>
      <c r="B398" t="s">
        <v>153</v>
      </c>
      <c r="C398" t="s">
        <v>18</v>
      </c>
      <c r="H398">
        <v>5.9</v>
      </c>
      <c r="K398" t="s">
        <v>43</v>
      </c>
      <c r="L398" t="s">
        <v>23</v>
      </c>
      <c r="M398" s="1">
        <v>0.77430555555555558</v>
      </c>
      <c r="N398" t="s">
        <v>154</v>
      </c>
      <c r="O398" s="1">
        <v>0.78125</v>
      </c>
      <c r="Q398">
        <v>7208</v>
      </c>
      <c r="S398" t="str">
        <f>IF(Taulukko3[[#This Row],[Saapumispaikka]]="Jyväskylän Liikenne varikko","X","")</f>
        <v/>
      </c>
      <c r="T398" s="6" t="str">
        <f>_xlfn.IFNA(IF(Taulukko3[[#This Row],[Välilataus]]="X",MAX(0,O399-Taulukko3[[#This Row],[Saapumisaika]]),""),"")</f>
        <v/>
      </c>
      <c r="U398" s="6" t="str">
        <f>IF(Taulukko3[[#This Row],[Välilataus]]="X",Taulukko3[[#This Row],[Saapumisaika]],"")</f>
        <v/>
      </c>
      <c r="V398" s="6" t="str">
        <f>IF(Taulukko3[[#This Row],[Välilataus]]="X",M399,"")</f>
        <v/>
      </c>
      <c r="W398" s="6"/>
    </row>
    <row r="399" spans="1:23" hidden="1" x14ac:dyDescent="0.2">
      <c r="A399" t="s">
        <v>20</v>
      </c>
      <c r="B399" t="s">
        <v>153</v>
      </c>
      <c r="C399" t="s">
        <v>18</v>
      </c>
      <c r="G399" t="s">
        <v>119</v>
      </c>
      <c r="H399">
        <v>9.923</v>
      </c>
      <c r="I399">
        <v>3</v>
      </c>
      <c r="J399">
        <v>2</v>
      </c>
      <c r="K399" t="s">
        <v>43</v>
      </c>
      <c r="L399" t="s">
        <v>154</v>
      </c>
      <c r="M399" s="1">
        <v>0.78125</v>
      </c>
      <c r="N399" t="s">
        <v>121</v>
      </c>
      <c r="O399" s="1">
        <v>0.79861111111111116</v>
      </c>
      <c r="Q399">
        <v>7208</v>
      </c>
      <c r="R399">
        <v>12</v>
      </c>
      <c r="S399" t="str">
        <f>IF(Taulukko3[[#This Row],[Saapumispaikka]]="Jyväskylän Liikenne varikko","X","")</f>
        <v/>
      </c>
      <c r="T399" s="6" t="str">
        <f>_xlfn.IFNA(IF(Taulukko3[[#This Row],[Välilataus]]="X",MAX(0,O400-Taulukko3[[#This Row],[Saapumisaika]]),""),"")</f>
        <v/>
      </c>
      <c r="U399" s="6" t="str">
        <f>IF(Taulukko3[[#This Row],[Välilataus]]="X",Taulukko3[[#This Row],[Saapumisaika]],"")</f>
        <v/>
      </c>
      <c r="V399" s="6" t="str">
        <f>IF(Taulukko3[[#This Row],[Välilataus]]="X",M400,"")</f>
        <v/>
      </c>
      <c r="W399" s="6"/>
    </row>
    <row r="400" spans="1:23" hidden="1" x14ac:dyDescent="0.2">
      <c r="A400" t="s">
        <v>20</v>
      </c>
      <c r="B400" t="s">
        <v>153</v>
      </c>
      <c r="C400" t="s">
        <v>18</v>
      </c>
      <c r="G400" t="s">
        <v>119</v>
      </c>
      <c r="H400">
        <v>9.8849999999999998</v>
      </c>
      <c r="I400">
        <v>3</v>
      </c>
      <c r="J400">
        <v>1</v>
      </c>
      <c r="K400" t="s">
        <v>43</v>
      </c>
      <c r="L400" t="s">
        <v>121</v>
      </c>
      <c r="M400" s="1">
        <v>0.79861111111111116</v>
      </c>
      <c r="N400" t="s">
        <v>155</v>
      </c>
      <c r="O400" s="1">
        <v>0.81666666666666665</v>
      </c>
      <c r="Q400">
        <v>7208</v>
      </c>
      <c r="R400">
        <v>12</v>
      </c>
      <c r="S400" t="str">
        <f>IF(Taulukko3[[#This Row],[Saapumispaikka]]="Jyväskylän Liikenne varikko","X","")</f>
        <v/>
      </c>
      <c r="T400" s="6" t="str">
        <f>_xlfn.IFNA(IF(Taulukko3[[#This Row],[Välilataus]]="X",MAX(0,O401-Taulukko3[[#This Row],[Saapumisaika]]),""),"")</f>
        <v/>
      </c>
      <c r="U400" s="6" t="str">
        <f>IF(Taulukko3[[#This Row],[Välilataus]]="X",Taulukko3[[#This Row],[Saapumisaika]],"")</f>
        <v/>
      </c>
      <c r="V400" s="6" t="str">
        <f>IF(Taulukko3[[#This Row],[Välilataus]]="X",M401,"")</f>
        <v/>
      </c>
      <c r="W400" s="6"/>
    </row>
    <row r="401" spans="1:23" hidden="1" x14ac:dyDescent="0.2">
      <c r="A401" t="s">
        <v>20</v>
      </c>
      <c r="B401" t="s">
        <v>153</v>
      </c>
      <c r="C401" t="s">
        <v>18</v>
      </c>
      <c r="G401" t="s">
        <v>119</v>
      </c>
      <c r="H401">
        <v>12.888999999999999</v>
      </c>
      <c r="I401">
        <v>15</v>
      </c>
      <c r="J401">
        <v>2</v>
      </c>
      <c r="K401" t="s">
        <v>43</v>
      </c>
      <c r="L401" t="s">
        <v>104</v>
      </c>
      <c r="M401" s="1">
        <v>0.81944444444444442</v>
      </c>
      <c r="N401" t="s">
        <v>138</v>
      </c>
      <c r="O401" s="1">
        <v>0.83750000000000002</v>
      </c>
      <c r="Q401">
        <v>7208</v>
      </c>
      <c r="R401">
        <v>12</v>
      </c>
      <c r="S401" t="str">
        <f>IF(Taulukko3[[#This Row],[Saapumispaikka]]="Jyväskylän Liikenne varikko","X","")</f>
        <v/>
      </c>
      <c r="T401" s="6" t="str">
        <f>_xlfn.IFNA(IF(Taulukko3[[#This Row],[Välilataus]]="X",MAX(0,O402-Taulukko3[[#This Row],[Saapumisaika]]),""),"")</f>
        <v/>
      </c>
      <c r="U401" s="6" t="str">
        <f>IF(Taulukko3[[#This Row],[Välilataus]]="X",Taulukko3[[#This Row],[Saapumisaika]],"")</f>
        <v/>
      </c>
      <c r="V401" s="6" t="str">
        <f>IF(Taulukko3[[#This Row],[Välilataus]]="X",M402,"")</f>
        <v/>
      </c>
      <c r="W401" s="6"/>
    </row>
    <row r="402" spans="1:23" hidden="1" x14ac:dyDescent="0.2">
      <c r="A402" t="s">
        <v>20</v>
      </c>
      <c r="B402" t="s">
        <v>153</v>
      </c>
      <c r="C402" t="s">
        <v>18</v>
      </c>
      <c r="G402" t="s">
        <v>119</v>
      </c>
      <c r="H402">
        <v>10.826000000000001</v>
      </c>
      <c r="I402">
        <v>15</v>
      </c>
      <c r="J402">
        <v>1</v>
      </c>
      <c r="K402" t="s">
        <v>43</v>
      </c>
      <c r="L402" t="s">
        <v>138</v>
      </c>
      <c r="M402" s="1">
        <v>0.84027777777777779</v>
      </c>
      <c r="N402" t="s">
        <v>19</v>
      </c>
      <c r="O402" s="1">
        <v>0.85763888888888884</v>
      </c>
      <c r="Q402">
        <v>7208</v>
      </c>
      <c r="R402">
        <v>12</v>
      </c>
      <c r="S402" t="str">
        <f>IF(Taulukko3[[#This Row],[Saapumispaikka]]="Jyväskylän Liikenne varikko","X","")</f>
        <v/>
      </c>
      <c r="T402" s="6" t="str">
        <f>_xlfn.IFNA(IF(Taulukko3[[#This Row],[Välilataus]]="X",MAX(0,O403-Taulukko3[[#This Row],[Saapumisaika]]),""),"")</f>
        <v/>
      </c>
      <c r="U402" s="6" t="str">
        <f>IF(Taulukko3[[#This Row],[Välilataus]]="X",Taulukko3[[#This Row],[Saapumisaika]],"")</f>
        <v/>
      </c>
      <c r="V402" s="6" t="str">
        <f>IF(Taulukko3[[#This Row],[Välilataus]]="X",M403,"")</f>
        <v/>
      </c>
      <c r="W402" s="6"/>
    </row>
    <row r="403" spans="1:23" hidden="1" x14ac:dyDescent="0.2">
      <c r="A403" t="s">
        <v>20</v>
      </c>
      <c r="B403" t="s">
        <v>153</v>
      </c>
      <c r="C403" t="s">
        <v>18</v>
      </c>
      <c r="G403" t="s">
        <v>119</v>
      </c>
      <c r="H403">
        <v>9.923</v>
      </c>
      <c r="I403">
        <v>3</v>
      </c>
      <c r="J403">
        <v>2</v>
      </c>
      <c r="K403" t="s">
        <v>43</v>
      </c>
      <c r="L403" t="s">
        <v>154</v>
      </c>
      <c r="M403" s="1">
        <v>0.86458333333333337</v>
      </c>
      <c r="N403" t="s">
        <v>121</v>
      </c>
      <c r="O403" s="1">
        <v>0.88194444444444442</v>
      </c>
      <c r="Q403">
        <v>7208</v>
      </c>
      <c r="R403">
        <v>12</v>
      </c>
      <c r="S403" t="str">
        <f>IF(Taulukko3[[#This Row],[Saapumispaikka]]="Jyväskylän Liikenne varikko","X","")</f>
        <v/>
      </c>
      <c r="T403" s="6" t="str">
        <f>_xlfn.IFNA(IF(Taulukko3[[#This Row],[Välilataus]]="X",MAX(0,O404-Taulukko3[[#This Row],[Saapumisaika]]),""),"")</f>
        <v/>
      </c>
      <c r="U403" s="6" t="str">
        <f>IF(Taulukko3[[#This Row],[Välilataus]]="X",Taulukko3[[#This Row],[Saapumisaika]],"")</f>
        <v/>
      </c>
      <c r="V403" s="6" t="str">
        <f>IF(Taulukko3[[#This Row],[Välilataus]]="X",M404,"")</f>
        <v/>
      </c>
      <c r="W403" s="6"/>
    </row>
    <row r="404" spans="1:23" hidden="1" x14ac:dyDescent="0.2">
      <c r="A404" t="s">
        <v>20</v>
      </c>
      <c r="B404" t="s">
        <v>153</v>
      </c>
      <c r="C404" t="s">
        <v>18</v>
      </c>
      <c r="G404" t="s">
        <v>119</v>
      </c>
      <c r="H404">
        <v>13.227</v>
      </c>
      <c r="I404">
        <v>3</v>
      </c>
      <c r="J404">
        <v>1</v>
      </c>
      <c r="K404" t="s">
        <v>43</v>
      </c>
      <c r="L404" t="s">
        <v>121</v>
      </c>
      <c r="M404" s="1">
        <v>0.88194444444444442</v>
      </c>
      <c r="N404" t="s">
        <v>120</v>
      </c>
      <c r="O404" s="1">
        <v>0.90277777777777779</v>
      </c>
      <c r="Q404">
        <v>7208</v>
      </c>
      <c r="R404">
        <v>12</v>
      </c>
      <c r="S404" t="str">
        <f>IF(Taulukko3[[#This Row],[Saapumispaikka]]="Jyväskylän Liikenne varikko","X","")</f>
        <v/>
      </c>
      <c r="T404" s="6" t="str">
        <f>_xlfn.IFNA(IF(Taulukko3[[#This Row],[Välilataus]]="X",MAX(0,O405-Taulukko3[[#This Row],[Saapumisaika]]),""),"")</f>
        <v/>
      </c>
      <c r="U404" s="6" t="str">
        <f>IF(Taulukko3[[#This Row],[Välilataus]]="X",Taulukko3[[#This Row],[Saapumisaika]],"")</f>
        <v/>
      </c>
      <c r="V404" s="6" t="str">
        <f>IF(Taulukko3[[#This Row],[Välilataus]]="X",M405,"")</f>
        <v/>
      </c>
      <c r="W404" s="6"/>
    </row>
    <row r="405" spans="1:23" hidden="1" x14ac:dyDescent="0.2">
      <c r="A405" t="s">
        <v>20</v>
      </c>
      <c r="B405" t="s">
        <v>153</v>
      </c>
      <c r="C405" t="s">
        <v>18</v>
      </c>
      <c r="G405" t="s">
        <v>119</v>
      </c>
      <c r="H405">
        <v>13.336</v>
      </c>
      <c r="I405">
        <v>3</v>
      </c>
      <c r="J405">
        <v>2</v>
      </c>
      <c r="K405" t="s">
        <v>43</v>
      </c>
      <c r="L405" t="s">
        <v>120</v>
      </c>
      <c r="M405" s="1">
        <v>0.90277777777777779</v>
      </c>
      <c r="N405" t="s">
        <v>121</v>
      </c>
      <c r="O405" s="1">
        <v>0.92361111111111116</v>
      </c>
      <c r="Q405">
        <v>7208</v>
      </c>
      <c r="R405">
        <v>12</v>
      </c>
      <c r="S405" t="str">
        <f>IF(Taulukko3[[#This Row],[Saapumispaikka]]="Jyväskylän Liikenne varikko","X","")</f>
        <v/>
      </c>
      <c r="T405" s="6" t="str">
        <f>_xlfn.IFNA(IF(Taulukko3[[#This Row],[Välilataus]]="X",MAX(0,O406-Taulukko3[[#This Row],[Saapumisaika]]),""),"")</f>
        <v/>
      </c>
      <c r="U405" s="6" t="str">
        <f>IF(Taulukko3[[#This Row],[Välilataus]]="X",Taulukko3[[#This Row],[Saapumisaika]],"")</f>
        <v/>
      </c>
      <c r="V405" s="6" t="str">
        <f>IF(Taulukko3[[#This Row],[Välilataus]]="X",M406,"")</f>
        <v/>
      </c>
      <c r="W405" s="6"/>
    </row>
    <row r="406" spans="1:23" hidden="1" x14ac:dyDescent="0.2">
      <c r="A406" t="s">
        <v>20</v>
      </c>
      <c r="B406" t="s">
        <v>153</v>
      </c>
      <c r="C406" t="s">
        <v>18</v>
      </c>
      <c r="G406" t="s">
        <v>119</v>
      </c>
      <c r="H406">
        <v>13.227</v>
      </c>
      <c r="I406">
        <v>3</v>
      </c>
      <c r="J406">
        <v>1</v>
      </c>
      <c r="K406" t="s">
        <v>43</v>
      </c>
      <c r="L406" t="s">
        <v>121</v>
      </c>
      <c r="M406" s="1">
        <v>0.92361111111111116</v>
      </c>
      <c r="N406" t="s">
        <v>120</v>
      </c>
      <c r="O406" s="1">
        <v>0.94444444444444442</v>
      </c>
      <c r="Q406">
        <v>7208</v>
      </c>
      <c r="R406">
        <v>12</v>
      </c>
      <c r="S406" t="str">
        <f>IF(Taulukko3[[#This Row],[Saapumispaikka]]="Jyväskylän Liikenne varikko","X","")</f>
        <v/>
      </c>
      <c r="T406" s="6" t="str">
        <f>_xlfn.IFNA(IF(Taulukko3[[#This Row],[Välilataus]]="X",MAX(0,O407-Taulukko3[[#This Row],[Saapumisaika]]),""),"")</f>
        <v/>
      </c>
      <c r="U406" s="6" t="str">
        <f>IF(Taulukko3[[#This Row],[Välilataus]]="X",Taulukko3[[#This Row],[Saapumisaika]],"")</f>
        <v/>
      </c>
      <c r="V406" s="6" t="str">
        <f>IF(Taulukko3[[#This Row],[Välilataus]]="X",M407,"")</f>
        <v/>
      </c>
      <c r="W406" s="6"/>
    </row>
    <row r="407" spans="1:23" hidden="1" x14ac:dyDescent="0.2">
      <c r="A407" t="s">
        <v>20</v>
      </c>
      <c r="B407" t="s">
        <v>153</v>
      </c>
      <c r="C407" t="s">
        <v>18</v>
      </c>
      <c r="G407" t="s">
        <v>119</v>
      </c>
      <c r="H407">
        <v>13.336</v>
      </c>
      <c r="I407">
        <v>3</v>
      </c>
      <c r="J407">
        <v>2</v>
      </c>
      <c r="K407" t="s">
        <v>43</v>
      </c>
      <c r="L407" t="s">
        <v>120</v>
      </c>
      <c r="M407" s="1">
        <v>0.94444444444444442</v>
      </c>
      <c r="N407" t="s">
        <v>121</v>
      </c>
      <c r="O407" s="1">
        <v>0.96527777777777779</v>
      </c>
      <c r="Q407" t="s">
        <v>156</v>
      </c>
      <c r="R407">
        <v>12</v>
      </c>
      <c r="S407" t="str">
        <f>IF(Taulukko3[[#This Row],[Saapumispaikka]]="Jyväskylän Liikenne varikko","X","")</f>
        <v/>
      </c>
      <c r="T407" s="6" t="str">
        <f>_xlfn.IFNA(IF(Taulukko3[[#This Row],[Välilataus]]="X",MAX(0,O408-Taulukko3[[#This Row],[Saapumisaika]]),""),"")</f>
        <v/>
      </c>
      <c r="U407" s="6" t="str">
        <f>IF(Taulukko3[[#This Row],[Välilataus]]="X",Taulukko3[[#This Row],[Saapumisaika]],"")</f>
        <v/>
      </c>
      <c r="V407" s="6" t="str">
        <f>IF(Taulukko3[[#This Row],[Välilataus]]="X",M408,"")</f>
        <v/>
      </c>
      <c r="W407" s="6"/>
    </row>
    <row r="408" spans="1:23" hidden="1" x14ac:dyDescent="0.2">
      <c r="A408" t="s">
        <v>20</v>
      </c>
      <c r="B408" t="s">
        <v>153</v>
      </c>
      <c r="C408" t="s">
        <v>18</v>
      </c>
      <c r="G408" t="s">
        <v>119</v>
      </c>
      <c r="H408">
        <v>9.8849999999999998</v>
      </c>
      <c r="I408">
        <v>3</v>
      </c>
      <c r="J408">
        <v>1</v>
      </c>
      <c r="K408" t="s">
        <v>43</v>
      </c>
      <c r="L408" t="s">
        <v>121</v>
      </c>
      <c r="M408" s="1">
        <v>0.96527777777777779</v>
      </c>
      <c r="N408" t="s">
        <v>155</v>
      </c>
      <c r="O408" s="1">
        <v>0.98333333333333328</v>
      </c>
      <c r="Q408">
        <v>7225</v>
      </c>
      <c r="R408">
        <v>12</v>
      </c>
      <c r="S408" t="str">
        <f>IF(Taulukko3[[#This Row],[Saapumispaikka]]="Jyväskylän Liikenne varikko","X","")</f>
        <v/>
      </c>
      <c r="T408" s="6" t="str">
        <f>_xlfn.IFNA(IF(Taulukko3[[#This Row],[Välilataus]]="X",MAX(0,O409-Taulukko3[[#This Row],[Saapumisaika]]),""),"")</f>
        <v/>
      </c>
      <c r="U408" s="6" t="str">
        <f>IF(Taulukko3[[#This Row],[Välilataus]]="X",Taulukko3[[#This Row],[Saapumisaika]],"")</f>
        <v/>
      </c>
      <c r="V408" s="6" t="str">
        <f>IF(Taulukko3[[#This Row],[Välilataus]]="X",M409,"")</f>
        <v/>
      </c>
      <c r="W408" s="6"/>
    </row>
    <row r="409" spans="1:23" hidden="1" x14ac:dyDescent="0.2">
      <c r="A409" t="s">
        <v>20</v>
      </c>
      <c r="B409" t="s">
        <v>153</v>
      </c>
      <c r="C409" t="s">
        <v>18</v>
      </c>
      <c r="H409">
        <v>2.9</v>
      </c>
      <c r="K409" t="s">
        <v>43</v>
      </c>
      <c r="L409" t="s">
        <v>155</v>
      </c>
      <c r="M409" s="1">
        <v>0.98333333333333328</v>
      </c>
      <c r="N409" t="s">
        <v>130</v>
      </c>
      <c r="O409" s="1">
        <v>0.9868055555555556</v>
      </c>
      <c r="Q409">
        <v>7225</v>
      </c>
      <c r="S409" t="str">
        <f>IF(Taulukko3[[#This Row],[Saapumispaikka]]="Jyväskylän Liikenne varikko","X","")</f>
        <v/>
      </c>
      <c r="T409" s="6" t="str">
        <f>_xlfn.IFNA(IF(Taulukko3[[#This Row],[Välilataus]]="X",MAX(0,O410-Taulukko3[[#This Row],[Saapumisaika]]),""),"")</f>
        <v/>
      </c>
      <c r="U409" s="6" t="str">
        <f>IF(Taulukko3[[#This Row],[Välilataus]]="X",Taulukko3[[#This Row],[Saapumisaika]],"")</f>
        <v/>
      </c>
      <c r="V409" s="6" t="str">
        <f>IF(Taulukko3[[#This Row],[Välilataus]]="X",M410,"")</f>
        <v/>
      </c>
      <c r="W409" s="6"/>
    </row>
    <row r="410" spans="1:23" hidden="1" x14ac:dyDescent="0.2">
      <c r="A410" t="s">
        <v>20</v>
      </c>
      <c r="B410" t="s">
        <v>153</v>
      </c>
      <c r="C410" t="s">
        <v>18</v>
      </c>
      <c r="G410" t="s">
        <v>129</v>
      </c>
      <c r="H410">
        <v>33.484000000000002</v>
      </c>
      <c r="I410">
        <v>21</v>
      </c>
      <c r="J410">
        <v>2</v>
      </c>
      <c r="K410" t="s">
        <v>43</v>
      </c>
      <c r="L410" t="s">
        <v>130</v>
      </c>
      <c r="M410" s="2">
        <v>1</v>
      </c>
      <c r="N410" t="s">
        <v>136</v>
      </c>
      <c r="O410" s="2">
        <v>1.038888888888889</v>
      </c>
      <c r="Q410">
        <v>7225</v>
      </c>
      <c r="R410">
        <v>12</v>
      </c>
      <c r="S410" t="str">
        <f>IF(Taulukko3[[#This Row],[Saapumispaikka]]="Jyväskylän Liikenne varikko","X","")</f>
        <v/>
      </c>
      <c r="T410" s="6" t="str">
        <f>_xlfn.IFNA(IF(Taulukko3[[#This Row],[Välilataus]]="X",MAX(0,O411-Taulukko3[[#This Row],[Saapumisaika]]),""),"")</f>
        <v/>
      </c>
      <c r="U410" s="6" t="str">
        <f>IF(Taulukko3[[#This Row],[Välilataus]]="X",Taulukko3[[#This Row],[Saapumisaika]],"")</f>
        <v/>
      </c>
      <c r="V410" s="6" t="str">
        <f>IF(Taulukko3[[#This Row],[Välilataus]]="X",M411,"")</f>
        <v/>
      </c>
      <c r="W410" s="6"/>
    </row>
    <row r="411" spans="1:23" hidden="1" x14ac:dyDescent="0.2">
      <c r="A411" t="s">
        <v>20</v>
      </c>
      <c r="B411" t="s">
        <v>153</v>
      </c>
      <c r="C411" t="s">
        <v>18</v>
      </c>
      <c r="G411" t="s">
        <v>129</v>
      </c>
      <c r="H411">
        <v>16.059000000000001</v>
      </c>
      <c r="I411" t="s">
        <v>135</v>
      </c>
      <c r="J411">
        <v>1</v>
      </c>
      <c r="K411" t="s">
        <v>43</v>
      </c>
      <c r="L411" t="s">
        <v>136</v>
      </c>
      <c r="M411" s="2">
        <v>1.0416666666666667</v>
      </c>
      <c r="N411" t="s">
        <v>19</v>
      </c>
      <c r="O411" s="2">
        <v>1.0583333333333333</v>
      </c>
      <c r="Q411">
        <v>7225</v>
      </c>
      <c r="R411">
        <v>12</v>
      </c>
      <c r="S411" t="str">
        <f>IF(Taulukko3[[#This Row],[Saapumispaikka]]="Jyväskylän Liikenne varikko","X","")</f>
        <v/>
      </c>
      <c r="T411" s="6" t="str">
        <f>_xlfn.IFNA(IF(Taulukko3[[#This Row],[Välilataus]]="X",MAX(0,O412-Taulukko3[[#This Row],[Saapumisaika]]),""),"")</f>
        <v/>
      </c>
      <c r="U411" s="6" t="str">
        <f>IF(Taulukko3[[#This Row],[Välilataus]]="X",Taulukko3[[#This Row],[Saapumisaika]],"")</f>
        <v/>
      </c>
      <c r="V411" s="6" t="str">
        <f>IF(Taulukko3[[#This Row],[Välilataus]]="X",M412,"")</f>
        <v/>
      </c>
      <c r="W411" s="6"/>
    </row>
    <row r="412" spans="1:23" hidden="1" x14ac:dyDescent="0.2">
      <c r="A412" t="s">
        <v>20</v>
      </c>
      <c r="B412" t="s">
        <v>153</v>
      </c>
      <c r="C412" t="s">
        <v>18</v>
      </c>
      <c r="H412">
        <v>5.9</v>
      </c>
      <c r="K412" t="s">
        <v>43</v>
      </c>
      <c r="L412" t="s">
        <v>19</v>
      </c>
      <c r="M412" s="2">
        <v>1.0583333333333333</v>
      </c>
      <c r="N412" t="s">
        <v>23</v>
      </c>
      <c r="O412" s="2">
        <v>1.0652777777777778</v>
      </c>
      <c r="Q412">
        <v>7225</v>
      </c>
      <c r="S412" t="str">
        <f>IF(Taulukko3[[#This Row],[Saapumispaikka]]="Jyväskylän Liikenne varikko","X","")</f>
        <v>X</v>
      </c>
      <c r="T412" s="6">
        <f>_xlfn.IFNA(IF(Taulukko3[[#This Row],[Välilataus]]="X",MAX(0,O413-Taulukko3[[#This Row],[Saapumisaika]]),""),"")</f>
        <v>0</v>
      </c>
      <c r="U412" s="6">
        <f>IF(Taulukko3[[#This Row],[Välilataus]]="X",Taulukko3[[#This Row],[Saapumisaika]],"")</f>
        <v>1.0652777777777778</v>
      </c>
      <c r="V412" s="6">
        <f>IF(Taulukko3[[#This Row],[Välilataus]]="X",M413,"")</f>
        <v>0.25694444444444442</v>
      </c>
      <c r="W412" s="6"/>
    </row>
    <row r="413" spans="1:23" hidden="1" x14ac:dyDescent="0.2">
      <c r="A413" t="s">
        <v>20</v>
      </c>
      <c r="B413" t="s">
        <v>150</v>
      </c>
      <c r="C413" t="s">
        <v>18</v>
      </c>
      <c r="H413">
        <v>2.8</v>
      </c>
      <c r="K413" t="s">
        <v>43</v>
      </c>
      <c r="L413" t="s">
        <v>23</v>
      </c>
      <c r="M413" s="1">
        <v>0.25694444444444442</v>
      </c>
      <c r="N413" t="s">
        <v>144</v>
      </c>
      <c r="O413" s="1">
        <v>0.2638888888888889</v>
      </c>
      <c r="Q413">
        <v>7112</v>
      </c>
      <c r="S413" t="str">
        <f>IF(Taulukko3[[#This Row],[Saapumispaikka]]="Jyväskylän Liikenne varikko","X","")</f>
        <v/>
      </c>
      <c r="T413" s="6" t="str">
        <f>_xlfn.IFNA(IF(Taulukko3[[#This Row],[Välilataus]]="X",MAX(0,O414-Taulukko3[[#This Row],[Saapumisaika]]),""),"")</f>
        <v/>
      </c>
      <c r="U413" s="6" t="str">
        <f>IF(Taulukko3[[#This Row],[Välilataus]]="X",Taulukko3[[#This Row],[Saapumisaika]],"")</f>
        <v/>
      </c>
      <c r="V413" s="6" t="str">
        <f>IF(Taulukko3[[#This Row],[Välilataus]]="X",M414,"")</f>
        <v/>
      </c>
      <c r="W413" s="6"/>
    </row>
    <row r="414" spans="1:23" hidden="1" x14ac:dyDescent="0.2">
      <c r="A414" t="s">
        <v>20</v>
      </c>
      <c r="B414" t="s">
        <v>150</v>
      </c>
      <c r="C414" t="s">
        <v>18</v>
      </c>
      <c r="G414" t="s">
        <v>119</v>
      </c>
      <c r="H414">
        <v>15.7</v>
      </c>
      <c r="I414">
        <v>20</v>
      </c>
      <c r="J414">
        <v>1</v>
      </c>
      <c r="K414" t="s">
        <v>43</v>
      </c>
      <c r="L414" t="s">
        <v>144</v>
      </c>
      <c r="M414" s="1">
        <v>0.2638888888888889</v>
      </c>
      <c r="N414" t="s">
        <v>145</v>
      </c>
      <c r="O414" s="1">
        <v>0.28958333333333336</v>
      </c>
      <c r="Q414">
        <v>7112</v>
      </c>
      <c r="R414">
        <v>12</v>
      </c>
      <c r="S414" t="str">
        <f>IF(Taulukko3[[#This Row],[Saapumispaikka]]="Jyväskylän Liikenne varikko","X","")</f>
        <v/>
      </c>
      <c r="T414" s="6" t="str">
        <f>_xlfn.IFNA(IF(Taulukko3[[#This Row],[Välilataus]]="X",MAX(0,O415-Taulukko3[[#This Row],[Saapumisaika]]),""),"")</f>
        <v/>
      </c>
      <c r="U414" s="6" t="str">
        <f>IF(Taulukko3[[#This Row],[Välilataus]]="X",Taulukko3[[#This Row],[Saapumisaika]],"")</f>
        <v/>
      </c>
      <c r="V414" s="6" t="str">
        <f>IF(Taulukko3[[#This Row],[Välilataus]]="X",M415,"")</f>
        <v/>
      </c>
      <c r="W414" s="6"/>
    </row>
    <row r="415" spans="1:23" hidden="1" x14ac:dyDescent="0.2">
      <c r="A415" t="s">
        <v>20</v>
      </c>
      <c r="B415" t="s">
        <v>150</v>
      </c>
      <c r="C415" t="s">
        <v>18</v>
      </c>
      <c r="G415" t="s">
        <v>119</v>
      </c>
      <c r="H415">
        <v>15.654</v>
      </c>
      <c r="I415">
        <v>20</v>
      </c>
      <c r="J415">
        <v>2</v>
      </c>
      <c r="K415" t="s">
        <v>43</v>
      </c>
      <c r="L415" t="s">
        <v>145</v>
      </c>
      <c r="M415" s="1">
        <v>0.30555555555555558</v>
      </c>
      <c r="N415" t="s">
        <v>144</v>
      </c>
      <c r="O415" s="1">
        <v>0.33194444444444443</v>
      </c>
      <c r="Q415">
        <v>7112</v>
      </c>
      <c r="R415">
        <v>12</v>
      </c>
      <c r="S415" t="str">
        <f>IF(Taulukko3[[#This Row],[Saapumispaikka]]="Jyväskylän Liikenne varikko","X","")</f>
        <v/>
      </c>
      <c r="T415" s="6" t="str">
        <f>_xlfn.IFNA(IF(Taulukko3[[#This Row],[Välilataus]]="X",MAX(0,O416-Taulukko3[[#This Row],[Saapumisaika]]),""),"")</f>
        <v/>
      </c>
      <c r="U415" s="6" t="str">
        <f>IF(Taulukko3[[#This Row],[Välilataus]]="X",Taulukko3[[#This Row],[Saapumisaika]],"")</f>
        <v/>
      </c>
      <c r="V415" s="6" t="str">
        <f>IF(Taulukko3[[#This Row],[Välilataus]]="X",M416,"")</f>
        <v/>
      </c>
      <c r="W415" s="6"/>
    </row>
    <row r="416" spans="1:23" x14ac:dyDescent="0.2">
      <c r="A416" t="s">
        <v>20</v>
      </c>
      <c r="B416" t="s">
        <v>150</v>
      </c>
      <c r="C416" t="s">
        <v>18</v>
      </c>
      <c r="H416">
        <v>2.8</v>
      </c>
      <c r="K416" t="s">
        <v>43</v>
      </c>
      <c r="L416" t="s">
        <v>144</v>
      </c>
      <c r="M416" s="1">
        <v>0.33194444444444443</v>
      </c>
      <c r="N416" t="s">
        <v>23</v>
      </c>
      <c r="O416" s="1">
        <v>0.33611111111111114</v>
      </c>
      <c r="Q416">
        <v>7112</v>
      </c>
      <c r="S416" t="str">
        <f>IF(Taulukko3[[#This Row],[Saapumispaikka]]="Jyväskylän Liikenne varikko","X","")</f>
        <v>X</v>
      </c>
      <c r="T416" s="6">
        <f>_xlfn.IFNA(IF(Taulukko3[[#This Row],[Välilataus]]="X",MAX(0,O417-Taulukko3[[#This Row],[Saapumisaika]]),""),"")</f>
        <v>9.0277777777777457E-3</v>
      </c>
      <c r="U416" s="6">
        <f>IF(Taulukko3[[#This Row],[Välilataus]]="X",Taulukko3[[#This Row],[Saapumisaika]],"")</f>
        <v>0.33611111111111114</v>
      </c>
      <c r="V416" s="6">
        <f>IF(Taulukko3[[#This Row],[Välilataus]]="X",M417,"")</f>
        <v>0.33819444444444446</v>
      </c>
      <c r="W416" s="6"/>
    </row>
    <row r="417" spans="1:23" hidden="1" x14ac:dyDescent="0.2">
      <c r="A417" t="s">
        <v>20</v>
      </c>
      <c r="B417" t="s">
        <v>150</v>
      </c>
      <c r="C417" t="s">
        <v>18</v>
      </c>
      <c r="H417">
        <v>2.8</v>
      </c>
      <c r="K417" t="s">
        <v>43</v>
      </c>
      <c r="L417" t="s">
        <v>23</v>
      </c>
      <c r="M417" s="1">
        <v>0.33819444444444446</v>
      </c>
      <c r="N417" t="s">
        <v>144</v>
      </c>
      <c r="O417" s="1">
        <v>0.34513888888888888</v>
      </c>
      <c r="Q417">
        <v>7124</v>
      </c>
      <c r="S417" t="str">
        <f>IF(Taulukko3[[#This Row],[Saapumispaikka]]="Jyväskylän Liikenne varikko","X","")</f>
        <v/>
      </c>
      <c r="T417" s="6" t="str">
        <f>_xlfn.IFNA(IF(Taulukko3[[#This Row],[Välilataus]]="X",MAX(0,O418-Taulukko3[[#This Row],[Saapumisaika]]),""),"")</f>
        <v/>
      </c>
      <c r="U417" s="6" t="str">
        <f>IF(Taulukko3[[#This Row],[Välilataus]]="X",Taulukko3[[#This Row],[Saapumisaika]],"")</f>
        <v/>
      </c>
      <c r="V417" s="6" t="str">
        <f>IF(Taulukko3[[#This Row],[Välilataus]]="X",M418,"")</f>
        <v/>
      </c>
      <c r="W417" s="6"/>
    </row>
    <row r="418" spans="1:23" hidden="1" x14ac:dyDescent="0.2">
      <c r="A418" t="s">
        <v>20</v>
      </c>
      <c r="B418" t="s">
        <v>150</v>
      </c>
      <c r="C418" t="s">
        <v>18</v>
      </c>
      <c r="G418" t="s">
        <v>119</v>
      </c>
      <c r="H418">
        <v>15.7</v>
      </c>
      <c r="I418">
        <v>20</v>
      </c>
      <c r="J418">
        <v>1</v>
      </c>
      <c r="K418" t="s">
        <v>43</v>
      </c>
      <c r="L418" t="s">
        <v>144</v>
      </c>
      <c r="M418" s="1">
        <v>0.34722222222222221</v>
      </c>
      <c r="N418" t="s">
        <v>145</v>
      </c>
      <c r="O418" s="1">
        <v>0.37291666666666667</v>
      </c>
      <c r="Q418">
        <v>7124</v>
      </c>
      <c r="R418">
        <v>12</v>
      </c>
      <c r="S418" t="str">
        <f>IF(Taulukko3[[#This Row],[Saapumispaikka]]="Jyväskylän Liikenne varikko","X","")</f>
        <v/>
      </c>
      <c r="T418" s="6" t="str">
        <f>_xlfn.IFNA(IF(Taulukko3[[#This Row],[Välilataus]]="X",MAX(0,O419-Taulukko3[[#This Row],[Saapumisaika]]),""),"")</f>
        <v/>
      </c>
      <c r="U418" s="6" t="str">
        <f>IF(Taulukko3[[#This Row],[Välilataus]]="X",Taulukko3[[#This Row],[Saapumisaika]],"")</f>
        <v/>
      </c>
      <c r="V418" s="6" t="str">
        <f>IF(Taulukko3[[#This Row],[Välilataus]]="X",M419,"")</f>
        <v/>
      </c>
      <c r="W418" s="6"/>
    </row>
    <row r="419" spans="1:23" hidden="1" x14ac:dyDescent="0.2">
      <c r="A419" t="s">
        <v>20</v>
      </c>
      <c r="B419" t="s">
        <v>150</v>
      </c>
      <c r="C419" t="s">
        <v>18</v>
      </c>
      <c r="G419" t="s">
        <v>119</v>
      </c>
      <c r="H419">
        <v>15.654</v>
      </c>
      <c r="I419">
        <v>20</v>
      </c>
      <c r="J419">
        <v>2</v>
      </c>
      <c r="K419" t="s">
        <v>43</v>
      </c>
      <c r="L419" t="s">
        <v>145</v>
      </c>
      <c r="M419" s="1">
        <v>0.3888888888888889</v>
      </c>
      <c r="N419" t="s">
        <v>144</v>
      </c>
      <c r="O419" s="1">
        <v>0.41666666666666669</v>
      </c>
      <c r="Q419">
        <v>7124</v>
      </c>
      <c r="R419">
        <v>12</v>
      </c>
      <c r="S419" t="str">
        <f>IF(Taulukko3[[#This Row],[Saapumispaikka]]="Jyväskylän Liikenne varikko","X","")</f>
        <v/>
      </c>
      <c r="T419" s="6" t="str">
        <f>_xlfn.IFNA(IF(Taulukko3[[#This Row],[Välilataus]]="X",MAX(0,O420-Taulukko3[[#This Row],[Saapumisaika]]),""),"")</f>
        <v/>
      </c>
      <c r="U419" s="6" t="str">
        <f>IF(Taulukko3[[#This Row],[Välilataus]]="X",Taulukko3[[#This Row],[Saapumisaika]],"")</f>
        <v/>
      </c>
      <c r="V419" s="6" t="str">
        <f>IF(Taulukko3[[#This Row],[Välilataus]]="X",M420,"")</f>
        <v/>
      </c>
      <c r="W419" s="6"/>
    </row>
    <row r="420" spans="1:23" hidden="1" x14ac:dyDescent="0.2">
      <c r="A420" t="s">
        <v>20</v>
      </c>
      <c r="B420" t="s">
        <v>150</v>
      </c>
      <c r="C420" t="s">
        <v>18</v>
      </c>
      <c r="G420" t="s">
        <v>119</v>
      </c>
      <c r="H420">
        <v>15.7</v>
      </c>
      <c r="I420">
        <v>20</v>
      </c>
      <c r="J420">
        <v>1</v>
      </c>
      <c r="K420" t="s">
        <v>43</v>
      </c>
      <c r="L420" t="s">
        <v>144</v>
      </c>
      <c r="M420" s="1">
        <v>0.43055555555555558</v>
      </c>
      <c r="N420" t="s">
        <v>145</v>
      </c>
      <c r="O420" s="1">
        <v>0.45624999999999999</v>
      </c>
      <c r="Q420">
        <v>7124</v>
      </c>
      <c r="R420">
        <v>12</v>
      </c>
      <c r="S420" t="str">
        <f>IF(Taulukko3[[#This Row],[Saapumispaikka]]="Jyväskylän Liikenne varikko","X","")</f>
        <v/>
      </c>
      <c r="T420" s="6" t="str">
        <f>_xlfn.IFNA(IF(Taulukko3[[#This Row],[Välilataus]]="X",MAX(0,O421-Taulukko3[[#This Row],[Saapumisaika]]),""),"")</f>
        <v/>
      </c>
      <c r="U420" s="6" t="str">
        <f>IF(Taulukko3[[#This Row],[Välilataus]]="X",Taulukko3[[#This Row],[Saapumisaika]],"")</f>
        <v/>
      </c>
      <c r="V420" s="6" t="str">
        <f>IF(Taulukko3[[#This Row],[Välilataus]]="X",M421,"")</f>
        <v/>
      </c>
      <c r="W420" s="6"/>
    </row>
    <row r="421" spans="1:23" hidden="1" x14ac:dyDescent="0.2">
      <c r="A421" t="s">
        <v>20</v>
      </c>
      <c r="B421" t="s">
        <v>150</v>
      </c>
      <c r="C421" t="s">
        <v>18</v>
      </c>
      <c r="G421" t="s">
        <v>119</v>
      </c>
      <c r="H421">
        <v>15.654</v>
      </c>
      <c r="I421">
        <v>20</v>
      </c>
      <c r="J421">
        <v>2</v>
      </c>
      <c r="K421" t="s">
        <v>43</v>
      </c>
      <c r="L421" t="s">
        <v>145</v>
      </c>
      <c r="M421" s="1">
        <v>0.47222222222222221</v>
      </c>
      <c r="N421" t="s">
        <v>144</v>
      </c>
      <c r="O421" s="1">
        <v>0.5</v>
      </c>
      <c r="Q421" t="s">
        <v>151</v>
      </c>
      <c r="R421">
        <v>12</v>
      </c>
      <c r="S421" t="str">
        <f>IF(Taulukko3[[#This Row],[Saapumispaikka]]="Jyväskylän Liikenne varikko","X","")</f>
        <v/>
      </c>
      <c r="T421" s="6" t="str">
        <f>_xlfn.IFNA(IF(Taulukko3[[#This Row],[Välilataus]]="X",MAX(0,O422-Taulukko3[[#This Row],[Saapumisaika]]),""),"")</f>
        <v/>
      </c>
      <c r="U421" s="6" t="str">
        <f>IF(Taulukko3[[#This Row],[Välilataus]]="X",Taulukko3[[#This Row],[Saapumisaika]],"")</f>
        <v/>
      </c>
      <c r="V421" s="6" t="str">
        <f>IF(Taulukko3[[#This Row],[Välilataus]]="X",M422,"")</f>
        <v/>
      </c>
      <c r="W421" s="6"/>
    </row>
    <row r="422" spans="1:23" hidden="1" x14ac:dyDescent="0.2">
      <c r="A422" t="s">
        <v>20</v>
      </c>
      <c r="B422" t="s">
        <v>150</v>
      </c>
      <c r="C422" t="s">
        <v>18</v>
      </c>
      <c r="G422" t="s">
        <v>119</v>
      </c>
      <c r="H422">
        <v>15.7</v>
      </c>
      <c r="I422">
        <v>20</v>
      </c>
      <c r="J422">
        <v>1</v>
      </c>
      <c r="K422" t="s">
        <v>43</v>
      </c>
      <c r="L422" t="s">
        <v>144</v>
      </c>
      <c r="M422" s="1">
        <v>0.51388888888888884</v>
      </c>
      <c r="N422" t="s">
        <v>145</v>
      </c>
      <c r="O422" s="1">
        <v>0.54166666666666663</v>
      </c>
      <c r="Q422">
        <v>7101</v>
      </c>
      <c r="R422">
        <v>12</v>
      </c>
      <c r="S422" t="str">
        <f>IF(Taulukko3[[#This Row],[Saapumispaikka]]="Jyväskylän Liikenne varikko","X","")</f>
        <v/>
      </c>
      <c r="T422" s="6" t="str">
        <f>_xlfn.IFNA(IF(Taulukko3[[#This Row],[Välilataus]]="X",MAX(0,O423-Taulukko3[[#This Row],[Saapumisaika]]),""),"")</f>
        <v/>
      </c>
      <c r="U422" s="6" t="str">
        <f>IF(Taulukko3[[#This Row],[Välilataus]]="X",Taulukko3[[#This Row],[Saapumisaika]],"")</f>
        <v/>
      </c>
      <c r="V422" s="6" t="str">
        <f>IF(Taulukko3[[#This Row],[Välilataus]]="X",M423,"")</f>
        <v/>
      </c>
      <c r="W422" s="6"/>
    </row>
    <row r="423" spans="1:23" hidden="1" x14ac:dyDescent="0.2">
      <c r="A423" t="s">
        <v>20</v>
      </c>
      <c r="B423" t="s">
        <v>150</v>
      </c>
      <c r="C423" t="s">
        <v>18</v>
      </c>
      <c r="G423" t="s">
        <v>119</v>
      </c>
      <c r="H423">
        <v>15.654</v>
      </c>
      <c r="I423">
        <v>20</v>
      </c>
      <c r="J423">
        <v>2</v>
      </c>
      <c r="K423" t="s">
        <v>43</v>
      </c>
      <c r="L423" t="s">
        <v>145</v>
      </c>
      <c r="M423" s="1">
        <v>0.55555555555555558</v>
      </c>
      <c r="N423" t="s">
        <v>144</v>
      </c>
      <c r="O423" s="1">
        <v>0.58333333333333337</v>
      </c>
      <c r="Q423">
        <v>7101</v>
      </c>
      <c r="R423">
        <v>12</v>
      </c>
      <c r="S423" t="str">
        <f>IF(Taulukko3[[#This Row],[Saapumispaikka]]="Jyväskylän Liikenne varikko","X","")</f>
        <v/>
      </c>
      <c r="T423" s="6" t="str">
        <f>_xlfn.IFNA(IF(Taulukko3[[#This Row],[Välilataus]]="X",MAX(0,O424-Taulukko3[[#This Row],[Saapumisaika]]),""),"")</f>
        <v/>
      </c>
      <c r="U423" s="6" t="str">
        <f>IF(Taulukko3[[#This Row],[Välilataus]]="X",Taulukko3[[#This Row],[Saapumisaika]],"")</f>
        <v/>
      </c>
      <c r="V423" s="6" t="str">
        <f>IF(Taulukko3[[#This Row],[Välilataus]]="X",M424,"")</f>
        <v/>
      </c>
      <c r="W423" s="6"/>
    </row>
    <row r="424" spans="1:23" hidden="1" x14ac:dyDescent="0.2">
      <c r="A424" t="s">
        <v>20</v>
      </c>
      <c r="B424" t="s">
        <v>150</v>
      </c>
      <c r="C424" t="s">
        <v>18</v>
      </c>
      <c r="G424" t="s">
        <v>119</v>
      </c>
      <c r="H424">
        <v>15.7</v>
      </c>
      <c r="I424">
        <v>20</v>
      </c>
      <c r="J424">
        <v>1</v>
      </c>
      <c r="K424" t="s">
        <v>43</v>
      </c>
      <c r="L424" t="s">
        <v>144</v>
      </c>
      <c r="M424" s="1">
        <v>0.59722222222222221</v>
      </c>
      <c r="N424" t="s">
        <v>145</v>
      </c>
      <c r="O424" s="1">
        <v>0.625</v>
      </c>
      <c r="Q424">
        <v>7101</v>
      </c>
      <c r="R424">
        <v>12</v>
      </c>
      <c r="S424" t="str">
        <f>IF(Taulukko3[[#This Row],[Saapumispaikka]]="Jyväskylän Liikenne varikko","X","")</f>
        <v/>
      </c>
      <c r="T424" s="6" t="str">
        <f>_xlfn.IFNA(IF(Taulukko3[[#This Row],[Välilataus]]="X",MAX(0,O425-Taulukko3[[#This Row],[Saapumisaika]]),""),"")</f>
        <v/>
      </c>
      <c r="U424" s="6" t="str">
        <f>IF(Taulukko3[[#This Row],[Välilataus]]="X",Taulukko3[[#This Row],[Saapumisaika]],"")</f>
        <v/>
      </c>
      <c r="V424" s="6" t="str">
        <f>IF(Taulukko3[[#This Row],[Välilataus]]="X",M425,"")</f>
        <v/>
      </c>
      <c r="W424" s="6"/>
    </row>
    <row r="425" spans="1:23" hidden="1" x14ac:dyDescent="0.2">
      <c r="A425" t="s">
        <v>20</v>
      </c>
      <c r="B425" t="s">
        <v>150</v>
      </c>
      <c r="C425" t="s">
        <v>18</v>
      </c>
      <c r="G425" t="s">
        <v>119</v>
      </c>
      <c r="H425">
        <v>15.654</v>
      </c>
      <c r="I425">
        <v>20</v>
      </c>
      <c r="J425">
        <v>2</v>
      </c>
      <c r="K425" t="s">
        <v>43</v>
      </c>
      <c r="L425" t="s">
        <v>145</v>
      </c>
      <c r="M425" s="1">
        <v>0.63888888888888884</v>
      </c>
      <c r="N425" t="s">
        <v>144</v>
      </c>
      <c r="O425" s="1">
        <v>0.66666666666666663</v>
      </c>
      <c r="Q425">
        <v>7101</v>
      </c>
      <c r="R425">
        <v>12</v>
      </c>
      <c r="S425" t="str">
        <f>IF(Taulukko3[[#This Row],[Saapumispaikka]]="Jyväskylän Liikenne varikko","X","")</f>
        <v/>
      </c>
      <c r="T425" s="6" t="str">
        <f>_xlfn.IFNA(IF(Taulukko3[[#This Row],[Välilataus]]="X",MAX(0,O426-Taulukko3[[#This Row],[Saapumisaika]]),""),"")</f>
        <v/>
      </c>
      <c r="U425" s="6" t="str">
        <f>IF(Taulukko3[[#This Row],[Välilataus]]="X",Taulukko3[[#This Row],[Saapumisaika]],"")</f>
        <v/>
      </c>
      <c r="V425" s="6" t="str">
        <f>IF(Taulukko3[[#This Row],[Välilataus]]="X",M426,"")</f>
        <v/>
      </c>
      <c r="W425" s="6"/>
    </row>
    <row r="426" spans="1:23" x14ac:dyDescent="0.2">
      <c r="A426" t="s">
        <v>20</v>
      </c>
      <c r="B426" t="s">
        <v>150</v>
      </c>
      <c r="C426" t="s">
        <v>18</v>
      </c>
      <c r="H426">
        <v>2.8</v>
      </c>
      <c r="K426" t="s">
        <v>43</v>
      </c>
      <c r="L426" t="s">
        <v>144</v>
      </c>
      <c r="M426" s="1">
        <v>0.66666666666666663</v>
      </c>
      <c r="N426" t="s">
        <v>23</v>
      </c>
      <c r="O426" s="1">
        <v>0.67083333333333328</v>
      </c>
      <c r="Q426">
        <v>7101</v>
      </c>
      <c r="S426" t="str">
        <f>IF(Taulukko3[[#This Row],[Saapumispaikka]]="Jyväskylän Liikenne varikko","X","")</f>
        <v>X</v>
      </c>
      <c r="T426" s="6">
        <f>_xlfn.IFNA(IF(Taulukko3[[#This Row],[Välilataus]]="X",MAX(0,O427-Taulukko3[[#This Row],[Saapumisaika]]),""),"")</f>
        <v>8.2638888888888928E-2</v>
      </c>
      <c r="U426" s="6">
        <f>IF(Taulukko3[[#This Row],[Välilataus]]="X",Taulukko3[[#This Row],[Saapumisaika]],"")</f>
        <v>0.67083333333333328</v>
      </c>
      <c r="V426" s="6">
        <f>IF(Taulukko3[[#This Row],[Välilataus]]="X",M427,"")</f>
        <v>0.74305555555555558</v>
      </c>
      <c r="W426" s="6"/>
    </row>
    <row r="427" spans="1:23" hidden="1" x14ac:dyDescent="0.2">
      <c r="A427" t="s">
        <v>20</v>
      </c>
      <c r="B427" t="s">
        <v>150</v>
      </c>
      <c r="C427" t="s">
        <v>18</v>
      </c>
      <c r="H427">
        <v>7.6</v>
      </c>
      <c r="K427" t="s">
        <v>43</v>
      </c>
      <c r="L427" t="s">
        <v>23</v>
      </c>
      <c r="M427" s="1">
        <v>0.74305555555555558</v>
      </c>
      <c r="N427" t="s">
        <v>120</v>
      </c>
      <c r="O427" s="1">
        <v>0.75347222222222221</v>
      </c>
      <c r="Q427">
        <v>7205</v>
      </c>
      <c r="S427" t="str">
        <f>IF(Taulukko3[[#This Row],[Saapumispaikka]]="Jyväskylän Liikenne varikko","X","")</f>
        <v/>
      </c>
      <c r="T427" s="6" t="str">
        <f>_xlfn.IFNA(IF(Taulukko3[[#This Row],[Välilataus]]="X",MAX(0,O428-Taulukko3[[#This Row],[Saapumisaika]]),""),"")</f>
        <v/>
      </c>
      <c r="U427" s="6" t="str">
        <f>IF(Taulukko3[[#This Row],[Välilataus]]="X",Taulukko3[[#This Row],[Saapumisaika]],"")</f>
        <v/>
      </c>
      <c r="V427" s="6" t="str">
        <f>IF(Taulukko3[[#This Row],[Välilataus]]="X",M428,"")</f>
        <v/>
      </c>
      <c r="W427" s="6"/>
    </row>
    <row r="428" spans="1:23" hidden="1" x14ac:dyDescent="0.2">
      <c r="A428" t="s">
        <v>20</v>
      </c>
      <c r="B428" t="s">
        <v>150</v>
      </c>
      <c r="C428" t="s">
        <v>18</v>
      </c>
      <c r="G428" t="s">
        <v>129</v>
      </c>
      <c r="H428">
        <v>26.39</v>
      </c>
      <c r="I428">
        <v>16</v>
      </c>
      <c r="J428">
        <v>2</v>
      </c>
      <c r="K428" t="s">
        <v>43</v>
      </c>
      <c r="L428" t="s">
        <v>120</v>
      </c>
      <c r="M428" s="1">
        <v>0.75347222222222221</v>
      </c>
      <c r="N428" t="s">
        <v>131</v>
      </c>
      <c r="O428" s="1">
        <v>0.7895833333333333</v>
      </c>
      <c r="Q428">
        <v>7205</v>
      </c>
      <c r="R428">
        <v>12</v>
      </c>
      <c r="S428" t="str">
        <f>IF(Taulukko3[[#This Row],[Saapumispaikka]]="Jyväskylän Liikenne varikko","X","")</f>
        <v/>
      </c>
      <c r="T428" s="6" t="str">
        <f>_xlfn.IFNA(IF(Taulukko3[[#This Row],[Välilataus]]="X",MAX(0,O429-Taulukko3[[#This Row],[Saapumisaika]]),""),"")</f>
        <v/>
      </c>
      <c r="U428" s="6" t="str">
        <f>IF(Taulukko3[[#This Row],[Välilataus]]="X",Taulukko3[[#This Row],[Saapumisaika]],"")</f>
        <v/>
      </c>
      <c r="V428" s="6" t="str">
        <f>IF(Taulukko3[[#This Row],[Välilataus]]="X",M429,"")</f>
        <v/>
      </c>
      <c r="W428" s="6"/>
    </row>
    <row r="429" spans="1:23" hidden="1" x14ac:dyDescent="0.2">
      <c r="A429" t="s">
        <v>20</v>
      </c>
      <c r="B429" t="s">
        <v>150</v>
      </c>
      <c r="C429" t="s">
        <v>18</v>
      </c>
      <c r="G429" t="s">
        <v>129</v>
      </c>
      <c r="H429">
        <v>25.457000000000001</v>
      </c>
      <c r="I429">
        <v>16</v>
      </c>
      <c r="J429">
        <v>1</v>
      </c>
      <c r="K429" t="s">
        <v>43</v>
      </c>
      <c r="L429" t="s">
        <v>131</v>
      </c>
      <c r="M429" s="1">
        <v>0.79166666666666663</v>
      </c>
      <c r="N429" t="s">
        <v>120</v>
      </c>
      <c r="O429" s="1">
        <v>0.82777777777777772</v>
      </c>
      <c r="Q429">
        <v>7205</v>
      </c>
      <c r="R429">
        <v>12</v>
      </c>
      <c r="S429" t="str">
        <f>IF(Taulukko3[[#This Row],[Saapumispaikka]]="Jyväskylän Liikenne varikko","X","")</f>
        <v/>
      </c>
      <c r="T429" s="6" t="str">
        <f>_xlfn.IFNA(IF(Taulukko3[[#This Row],[Välilataus]]="X",MAX(0,O430-Taulukko3[[#This Row],[Saapumisaika]]),""),"")</f>
        <v/>
      </c>
      <c r="U429" s="6" t="str">
        <f>IF(Taulukko3[[#This Row],[Välilataus]]="X",Taulukko3[[#This Row],[Saapumisaika]],"")</f>
        <v/>
      </c>
      <c r="V429" s="6" t="str">
        <f>IF(Taulukko3[[#This Row],[Välilataus]]="X",M430,"")</f>
        <v/>
      </c>
      <c r="W429" s="6"/>
    </row>
    <row r="430" spans="1:23" hidden="1" x14ac:dyDescent="0.2">
      <c r="A430" t="s">
        <v>20</v>
      </c>
      <c r="B430" t="s">
        <v>150</v>
      </c>
      <c r="C430" t="s">
        <v>18</v>
      </c>
      <c r="G430" t="s">
        <v>129</v>
      </c>
      <c r="H430">
        <v>25.606999999999999</v>
      </c>
      <c r="I430">
        <v>16</v>
      </c>
      <c r="J430">
        <v>2</v>
      </c>
      <c r="K430" t="s">
        <v>43</v>
      </c>
      <c r="L430" t="s">
        <v>120</v>
      </c>
      <c r="M430" s="1">
        <v>0.83680555555555558</v>
      </c>
      <c r="N430" t="s">
        <v>131</v>
      </c>
      <c r="O430" s="1">
        <v>0.86875000000000002</v>
      </c>
      <c r="Q430">
        <v>7205</v>
      </c>
      <c r="R430">
        <v>12</v>
      </c>
      <c r="S430" t="str">
        <f>IF(Taulukko3[[#This Row],[Saapumispaikka]]="Jyväskylän Liikenne varikko","X","")</f>
        <v/>
      </c>
      <c r="T430" s="6" t="str">
        <f>_xlfn.IFNA(IF(Taulukko3[[#This Row],[Välilataus]]="X",MAX(0,O431-Taulukko3[[#This Row],[Saapumisaika]]),""),"")</f>
        <v/>
      </c>
      <c r="U430" s="6" t="str">
        <f>IF(Taulukko3[[#This Row],[Välilataus]]="X",Taulukko3[[#This Row],[Saapumisaika]],"")</f>
        <v/>
      </c>
      <c r="V430" s="6" t="str">
        <f>IF(Taulukko3[[#This Row],[Välilataus]]="X",M431,"")</f>
        <v/>
      </c>
      <c r="W430" s="6"/>
    </row>
    <row r="431" spans="1:23" hidden="1" x14ac:dyDescent="0.2">
      <c r="A431" t="s">
        <v>20</v>
      </c>
      <c r="B431" t="s">
        <v>150</v>
      </c>
      <c r="C431" t="s">
        <v>18</v>
      </c>
      <c r="G431" t="s">
        <v>129</v>
      </c>
      <c r="H431">
        <v>25.457000000000001</v>
      </c>
      <c r="I431">
        <v>16</v>
      </c>
      <c r="J431">
        <v>1</v>
      </c>
      <c r="K431" t="s">
        <v>43</v>
      </c>
      <c r="L431" t="s">
        <v>131</v>
      </c>
      <c r="M431" s="1">
        <v>0.875</v>
      </c>
      <c r="N431" t="s">
        <v>120</v>
      </c>
      <c r="O431" s="1">
        <v>0.91111111111111109</v>
      </c>
      <c r="Q431">
        <v>7205</v>
      </c>
      <c r="R431">
        <v>12</v>
      </c>
      <c r="S431" t="str">
        <f>IF(Taulukko3[[#This Row],[Saapumispaikka]]="Jyväskylän Liikenne varikko","X","")</f>
        <v/>
      </c>
      <c r="T431" s="6" t="str">
        <f>_xlfn.IFNA(IF(Taulukko3[[#This Row],[Välilataus]]="X",MAX(0,O432-Taulukko3[[#This Row],[Saapumisaika]]),""),"")</f>
        <v/>
      </c>
      <c r="U431" s="6" t="str">
        <f>IF(Taulukko3[[#This Row],[Välilataus]]="X",Taulukko3[[#This Row],[Saapumisaika]],"")</f>
        <v/>
      </c>
      <c r="V431" s="6" t="str">
        <f>IF(Taulukko3[[#This Row],[Välilataus]]="X",M432,"")</f>
        <v/>
      </c>
      <c r="W431" s="6"/>
    </row>
    <row r="432" spans="1:23" hidden="1" x14ac:dyDescent="0.2">
      <c r="A432" t="s">
        <v>20</v>
      </c>
      <c r="B432" t="s">
        <v>150</v>
      </c>
      <c r="C432" t="s">
        <v>18</v>
      </c>
      <c r="G432" t="s">
        <v>129</v>
      </c>
      <c r="H432">
        <v>25.606999999999999</v>
      </c>
      <c r="I432">
        <v>16</v>
      </c>
      <c r="J432">
        <v>2</v>
      </c>
      <c r="K432" t="s">
        <v>43</v>
      </c>
      <c r="L432" t="s">
        <v>120</v>
      </c>
      <c r="M432" s="1">
        <v>0.92013888888888884</v>
      </c>
      <c r="N432" t="s">
        <v>131</v>
      </c>
      <c r="O432" s="1">
        <v>0.95208333333333328</v>
      </c>
      <c r="Q432" t="s">
        <v>152</v>
      </c>
      <c r="R432">
        <v>12</v>
      </c>
      <c r="S432" t="str">
        <f>IF(Taulukko3[[#This Row],[Saapumispaikka]]="Jyväskylän Liikenne varikko","X","")</f>
        <v/>
      </c>
      <c r="T432" s="6" t="str">
        <f>_xlfn.IFNA(IF(Taulukko3[[#This Row],[Välilataus]]="X",MAX(0,O433-Taulukko3[[#This Row],[Saapumisaika]]),""),"")</f>
        <v/>
      </c>
      <c r="U432" s="6" t="str">
        <f>IF(Taulukko3[[#This Row],[Välilataus]]="X",Taulukko3[[#This Row],[Saapumisaika]],"")</f>
        <v/>
      </c>
      <c r="V432" s="6" t="str">
        <f>IF(Taulukko3[[#This Row],[Välilataus]]="X",M433,"")</f>
        <v/>
      </c>
      <c r="W432" s="6"/>
    </row>
    <row r="433" spans="1:23" hidden="1" x14ac:dyDescent="0.2">
      <c r="A433" t="s">
        <v>20</v>
      </c>
      <c r="B433" t="s">
        <v>150</v>
      </c>
      <c r="C433" t="s">
        <v>18</v>
      </c>
      <c r="G433" t="s">
        <v>129</v>
      </c>
      <c r="H433">
        <v>21.751000000000001</v>
      </c>
      <c r="I433">
        <v>16</v>
      </c>
      <c r="J433">
        <v>1</v>
      </c>
      <c r="K433" t="s">
        <v>43</v>
      </c>
      <c r="L433" t="s">
        <v>131</v>
      </c>
      <c r="M433" s="1">
        <v>0.96180555555555558</v>
      </c>
      <c r="N433" t="s">
        <v>130</v>
      </c>
      <c r="O433" s="1">
        <v>0.9868055555555556</v>
      </c>
      <c r="Q433">
        <v>7215</v>
      </c>
      <c r="R433">
        <v>12</v>
      </c>
      <c r="S433" t="str">
        <f>IF(Taulukko3[[#This Row],[Saapumispaikka]]="Jyväskylän Liikenne varikko","X","")</f>
        <v/>
      </c>
      <c r="T433" s="6" t="str">
        <f>_xlfn.IFNA(IF(Taulukko3[[#This Row],[Välilataus]]="X",MAX(0,O434-Taulukko3[[#This Row],[Saapumisaika]]),""),"")</f>
        <v/>
      </c>
      <c r="U433" s="6" t="str">
        <f>IF(Taulukko3[[#This Row],[Välilataus]]="X",Taulukko3[[#This Row],[Saapumisaika]],"")</f>
        <v/>
      </c>
      <c r="V433" s="6" t="str">
        <f>IF(Taulukko3[[#This Row],[Välilataus]]="X",M434,"")</f>
        <v/>
      </c>
      <c r="W433" s="6"/>
    </row>
    <row r="434" spans="1:23" hidden="1" x14ac:dyDescent="0.2">
      <c r="A434" t="s">
        <v>20</v>
      </c>
      <c r="B434" t="s">
        <v>150</v>
      </c>
      <c r="C434" t="s">
        <v>18</v>
      </c>
      <c r="H434">
        <v>4.7</v>
      </c>
      <c r="K434" t="s">
        <v>43</v>
      </c>
      <c r="L434" t="s">
        <v>130</v>
      </c>
      <c r="M434" s="1">
        <v>0.9868055555555556</v>
      </c>
      <c r="N434" t="s">
        <v>23</v>
      </c>
      <c r="O434" s="1">
        <v>0.99375000000000002</v>
      </c>
      <c r="Q434">
        <v>7215</v>
      </c>
      <c r="S434" t="str">
        <f>IF(Taulukko3[[#This Row],[Saapumispaikka]]="Jyväskylän Liikenne varikko","X","")</f>
        <v>X</v>
      </c>
      <c r="T434" s="6">
        <f>_xlfn.IFNA(IF(Taulukko3[[#This Row],[Välilataus]]="X",MAX(0,O435-Taulukko3[[#This Row],[Saapumisaika]]),""),"")</f>
        <v>0</v>
      </c>
      <c r="U434" s="6">
        <f>IF(Taulukko3[[#This Row],[Välilataus]]="X",Taulukko3[[#This Row],[Saapumisaika]],"")</f>
        <v>0.99375000000000002</v>
      </c>
      <c r="V434" s="6">
        <f>IF(Taulukko3[[#This Row],[Välilataus]]="X",M435,"")</f>
        <v>0.25</v>
      </c>
      <c r="W434" s="6"/>
    </row>
    <row r="435" spans="1:23" hidden="1" x14ac:dyDescent="0.2">
      <c r="A435" t="s">
        <v>20</v>
      </c>
      <c r="B435" t="s">
        <v>147</v>
      </c>
      <c r="C435" t="s">
        <v>18</v>
      </c>
      <c r="H435">
        <v>12.7</v>
      </c>
      <c r="K435" t="s">
        <v>43</v>
      </c>
      <c r="L435" t="s">
        <v>23</v>
      </c>
      <c r="M435" s="1">
        <v>0.25</v>
      </c>
      <c r="N435" t="s">
        <v>145</v>
      </c>
      <c r="O435" s="1">
        <v>0.2638888888888889</v>
      </c>
      <c r="Q435">
        <v>7109</v>
      </c>
      <c r="S435" t="str">
        <f>IF(Taulukko3[[#This Row],[Saapumispaikka]]="Jyväskylän Liikenne varikko","X","")</f>
        <v/>
      </c>
      <c r="T435" s="6" t="str">
        <f>_xlfn.IFNA(IF(Taulukko3[[#This Row],[Välilataus]]="X",MAX(0,O436-Taulukko3[[#This Row],[Saapumisaika]]),""),"")</f>
        <v/>
      </c>
      <c r="U435" s="6" t="str">
        <f>IF(Taulukko3[[#This Row],[Välilataus]]="X",Taulukko3[[#This Row],[Saapumisaika]],"")</f>
        <v/>
      </c>
      <c r="V435" s="6" t="str">
        <f>IF(Taulukko3[[#This Row],[Välilataus]]="X",M436,"")</f>
        <v/>
      </c>
      <c r="W435" s="6"/>
    </row>
    <row r="436" spans="1:23" hidden="1" x14ac:dyDescent="0.2">
      <c r="A436" t="s">
        <v>20</v>
      </c>
      <c r="B436" t="s">
        <v>147</v>
      </c>
      <c r="C436" t="s">
        <v>18</v>
      </c>
      <c r="G436" t="s">
        <v>119</v>
      </c>
      <c r="H436">
        <v>15.654</v>
      </c>
      <c r="I436">
        <v>20</v>
      </c>
      <c r="J436">
        <v>2</v>
      </c>
      <c r="K436" t="s">
        <v>43</v>
      </c>
      <c r="L436" t="s">
        <v>145</v>
      </c>
      <c r="M436" s="1">
        <v>0.2638888888888889</v>
      </c>
      <c r="N436" t="s">
        <v>144</v>
      </c>
      <c r="O436" s="1">
        <v>0.2902777777777778</v>
      </c>
      <c r="Q436">
        <v>7109</v>
      </c>
      <c r="R436">
        <v>12</v>
      </c>
      <c r="S436" t="str">
        <f>IF(Taulukko3[[#This Row],[Saapumispaikka]]="Jyväskylän Liikenne varikko","X","")</f>
        <v/>
      </c>
      <c r="T436" s="6" t="str">
        <f>_xlfn.IFNA(IF(Taulukko3[[#This Row],[Välilataus]]="X",MAX(0,O437-Taulukko3[[#This Row],[Saapumisaika]]),""),"")</f>
        <v/>
      </c>
      <c r="U436" s="6" t="str">
        <f>IF(Taulukko3[[#This Row],[Välilataus]]="X",Taulukko3[[#This Row],[Saapumisaika]],"")</f>
        <v/>
      </c>
      <c r="V436" s="6" t="str">
        <f>IF(Taulukko3[[#This Row],[Välilataus]]="X",M437,"")</f>
        <v/>
      </c>
      <c r="W436" s="6"/>
    </row>
    <row r="437" spans="1:23" hidden="1" x14ac:dyDescent="0.2">
      <c r="A437" t="s">
        <v>20</v>
      </c>
      <c r="B437" t="s">
        <v>147</v>
      </c>
      <c r="C437" t="s">
        <v>18</v>
      </c>
      <c r="G437" t="s">
        <v>119</v>
      </c>
      <c r="H437">
        <v>15.7</v>
      </c>
      <c r="I437">
        <v>20</v>
      </c>
      <c r="J437">
        <v>1</v>
      </c>
      <c r="K437" t="s">
        <v>43</v>
      </c>
      <c r="L437" t="s">
        <v>144</v>
      </c>
      <c r="M437" s="1">
        <v>0.30555555555555558</v>
      </c>
      <c r="N437" t="s">
        <v>145</v>
      </c>
      <c r="O437" s="1">
        <v>0.33124999999999999</v>
      </c>
      <c r="Q437">
        <v>7109</v>
      </c>
      <c r="R437">
        <v>12</v>
      </c>
      <c r="S437" t="str">
        <f>IF(Taulukko3[[#This Row],[Saapumispaikka]]="Jyväskylän Liikenne varikko","X","")</f>
        <v/>
      </c>
      <c r="T437" s="6" t="str">
        <f>_xlfn.IFNA(IF(Taulukko3[[#This Row],[Välilataus]]="X",MAX(0,O438-Taulukko3[[#This Row],[Saapumisaika]]),""),"")</f>
        <v/>
      </c>
      <c r="U437" s="6" t="str">
        <f>IF(Taulukko3[[#This Row],[Välilataus]]="X",Taulukko3[[#This Row],[Saapumisaika]],"")</f>
        <v/>
      </c>
      <c r="V437" s="6" t="str">
        <f>IF(Taulukko3[[#This Row],[Välilataus]]="X",M438,"")</f>
        <v/>
      </c>
      <c r="W437" s="6"/>
    </row>
    <row r="438" spans="1:23" hidden="1" x14ac:dyDescent="0.2">
      <c r="A438" t="s">
        <v>20</v>
      </c>
      <c r="B438" t="s">
        <v>147</v>
      </c>
      <c r="C438" t="s">
        <v>18</v>
      </c>
      <c r="G438" t="s">
        <v>119</v>
      </c>
      <c r="H438">
        <v>15.654</v>
      </c>
      <c r="I438">
        <v>20</v>
      </c>
      <c r="J438">
        <v>2</v>
      </c>
      <c r="K438" t="s">
        <v>43</v>
      </c>
      <c r="L438" t="s">
        <v>145</v>
      </c>
      <c r="M438" s="1">
        <v>0.34722222222222221</v>
      </c>
      <c r="N438" t="s">
        <v>144</v>
      </c>
      <c r="O438" s="1">
        <v>0.37361111111111112</v>
      </c>
      <c r="Q438">
        <v>7109</v>
      </c>
      <c r="R438">
        <v>12</v>
      </c>
      <c r="S438" t="str">
        <f>IF(Taulukko3[[#This Row],[Saapumispaikka]]="Jyväskylän Liikenne varikko","X","")</f>
        <v/>
      </c>
      <c r="T438" s="6" t="str">
        <f>_xlfn.IFNA(IF(Taulukko3[[#This Row],[Välilataus]]="X",MAX(0,O439-Taulukko3[[#This Row],[Saapumisaika]]),""),"")</f>
        <v/>
      </c>
      <c r="U438" s="6" t="str">
        <f>IF(Taulukko3[[#This Row],[Välilataus]]="X",Taulukko3[[#This Row],[Saapumisaika]],"")</f>
        <v/>
      </c>
      <c r="V438" s="6" t="str">
        <f>IF(Taulukko3[[#This Row],[Välilataus]]="X",M439,"")</f>
        <v/>
      </c>
      <c r="W438" s="6"/>
    </row>
    <row r="439" spans="1:23" x14ac:dyDescent="0.2">
      <c r="A439" t="s">
        <v>20</v>
      </c>
      <c r="B439" t="s">
        <v>147</v>
      </c>
      <c r="C439" t="s">
        <v>18</v>
      </c>
      <c r="H439">
        <v>2.8</v>
      </c>
      <c r="K439" t="s">
        <v>43</v>
      </c>
      <c r="L439" t="s">
        <v>144</v>
      </c>
      <c r="M439" s="1">
        <v>0.37361111111111112</v>
      </c>
      <c r="N439" t="s">
        <v>23</v>
      </c>
      <c r="O439" s="1">
        <v>0.37777777777777777</v>
      </c>
      <c r="Q439">
        <v>7109</v>
      </c>
      <c r="S439" t="str">
        <f>IF(Taulukko3[[#This Row],[Saapumispaikka]]="Jyväskylän Liikenne varikko","X","")</f>
        <v>X</v>
      </c>
      <c r="T439" s="6">
        <f>_xlfn.IFNA(IF(Taulukko3[[#This Row],[Välilataus]]="X",MAX(0,O440-Taulukko3[[#This Row],[Saapumisaika]]),""),"")</f>
        <v>5.9722222222222232E-2</v>
      </c>
      <c r="U439" s="6">
        <f>IF(Taulukko3[[#This Row],[Välilataus]]="X",Taulukko3[[#This Row],[Saapumisaika]],"")</f>
        <v>0.37777777777777777</v>
      </c>
      <c r="V439" s="6">
        <f>IF(Taulukko3[[#This Row],[Välilataus]]="X",M440,"")</f>
        <v>0.42152777777777778</v>
      </c>
      <c r="W439" s="6"/>
    </row>
    <row r="440" spans="1:23" hidden="1" x14ac:dyDescent="0.2">
      <c r="A440" t="s">
        <v>20</v>
      </c>
      <c r="B440" t="s">
        <v>147</v>
      </c>
      <c r="C440" t="s">
        <v>18</v>
      </c>
      <c r="H440">
        <v>23.2</v>
      </c>
      <c r="K440" t="s">
        <v>43</v>
      </c>
      <c r="L440" t="s">
        <v>23</v>
      </c>
      <c r="M440" s="1">
        <v>0.42152777777777778</v>
      </c>
      <c r="N440" t="s">
        <v>118</v>
      </c>
      <c r="O440" s="1">
        <v>0.4375</v>
      </c>
      <c r="Q440">
        <v>7135</v>
      </c>
      <c r="S440" t="str">
        <f>IF(Taulukko3[[#This Row],[Saapumispaikka]]="Jyväskylän Liikenne varikko","X","")</f>
        <v/>
      </c>
      <c r="T440" s="6" t="str">
        <f>_xlfn.IFNA(IF(Taulukko3[[#This Row],[Välilataus]]="X",MAX(0,O441-Taulukko3[[#This Row],[Saapumisaika]]),""),"")</f>
        <v/>
      </c>
      <c r="U440" s="6" t="str">
        <f>IF(Taulukko3[[#This Row],[Välilataus]]="X",Taulukko3[[#This Row],[Saapumisaika]],"")</f>
        <v/>
      </c>
      <c r="V440" s="6" t="str">
        <f>IF(Taulukko3[[#This Row],[Välilataus]]="X",M441,"")</f>
        <v/>
      </c>
      <c r="W440" s="6"/>
    </row>
    <row r="441" spans="1:23" hidden="1" x14ac:dyDescent="0.2">
      <c r="A441" t="s">
        <v>20</v>
      </c>
      <c r="B441" t="s">
        <v>147</v>
      </c>
      <c r="C441" t="s">
        <v>18</v>
      </c>
      <c r="G441" t="s">
        <v>119</v>
      </c>
      <c r="H441">
        <v>27.443000000000001</v>
      </c>
      <c r="I441">
        <v>22</v>
      </c>
      <c r="J441">
        <v>1</v>
      </c>
      <c r="K441" t="s">
        <v>43</v>
      </c>
      <c r="L441" t="s">
        <v>118</v>
      </c>
      <c r="M441" s="1">
        <v>0.4375</v>
      </c>
      <c r="N441" t="s">
        <v>120</v>
      </c>
      <c r="O441" s="1">
        <v>0.47361111111111109</v>
      </c>
      <c r="Q441">
        <v>7135</v>
      </c>
      <c r="R441">
        <v>12</v>
      </c>
      <c r="S441" t="str">
        <f>IF(Taulukko3[[#This Row],[Saapumispaikka]]="Jyväskylän Liikenne varikko","X","")</f>
        <v/>
      </c>
      <c r="T441" s="6" t="str">
        <f>_xlfn.IFNA(IF(Taulukko3[[#This Row],[Välilataus]]="X",MAX(0,O442-Taulukko3[[#This Row],[Saapumisaika]]),""),"")</f>
        <v/>
      </c>
      <c r="U441" s="6" t="str">
        <f>IF(Taulukko3[[#This Row],[Välilataus]]="X",Taulukko3[[#This Row],[Saapumisaika]],"")</f>
        <v/>
      </c>
      <c r="V441" s="6" t="str">
        <f>IF(Taulukko3[[#This Row],[Välilataus]]="X",M442,"")</f>
        <v/>
      </c>
      <c r="W441" s="6"/>
    </row>
    <row r="442" spans="1:23" hidden="1" x14ac:dyDescent="0.2">
      <c r="A442" t="s">
        <v>20</v>
      </c>
      <c r="B442" t="s">
        <v>147</v>
      </c>
      <c r="C442" t="s">
        <v>18</v>
      </c>
      <c r="G442" t="s">
        <v>119</v>
      </c>
      <c r="H442">
        <v>27.314</v>
      </c>
      <c r="I442">
        <v>22</v>
      </c>
      <c r="J442">
        <v>2</v>
      </c>
      <c r="K442" t="s">
        <v>43</v>
      </c>
      <c r="L442" t="s">
        <v>120</v>
      </c>
      <c r="M442" s="1">
        <v>0.47916666666666669</v>
      </c>
      <c r="N442" t="s">
        <v>118</v>
      </c>
      <c r="O442" s="1">
        <v>0.51458333333333328</v>
      </c>
      <c r="Q442">
        <v>7135</v>
      </c>
      <c r="R442">
        <v>12</v>
      </c>
      <c r="S442" t="str">
        <f>IF(Taulukko3[[#This Row],[Saapumispaikka]]="Jyväskylän Liikenne varikko","X","")</f>
        <v/>
      </c>
      <c r="T442" s="6" t="str">
        <f>_xlfn.IFNA(IF(Taulukko3[[#This Row],[Välilataus]]="X",MAX(0,O443-Taulukko3[[#This Row],[Saapumisaika]]),""),"")</f>
        <v/>
      </c>
      <c r="U442" s="6" t="str">
        <f>IF(Taulukko3[[#This Row],[Välilataus]]="X",Taulukko3[[#This Row],[Saapumisaika]],"")</f>
        <v/>
      </c>
      <c r="V442" s="6" t="str">
        <f>IF(Taulukko3[[#This Row],[Välilataus]]="X",M443,"")</f>
        <v/>
      </c>
      <c r="W442" s="6"/>
    </row>
    <row r="443" spans="1:23" hidden="1" x14ac:dyDescent="0.2">
      <c r="A443" t="s">
        <v>20</v>
      </c>
      <c r="B443" t="s">
        <v>147</v>
      </c>
      <c r="C443" t="s">
        <v>18</v>
      </c>
      <c r="G443" t="s">
        <v>119</v>
      </c>
      <c r="H443">
        <v>27.443000000000001</v>
      </c>
      <c r="I443">
        <v>22</v>
      </c>
      <c r="J443">
        <v>1</v>
      </c>
      <c r="K443" t="s">
        <v>43</v>
      </c>
      <c r="L443" t="s">
        <v>118</v>
      </c>
      <c r="M443" s="1">
        <v>0.52083333333333337</v>
      </c>
      <c r="N443" t="s">
        <v>120</v>
      </c>
      <c r="O443" s="1">
        <v>0.55694444444444446</v>
      </c>
      <c r="Q443" t="s">
        <v>148</v>
      </c>
      <c r="R443">
        <v>12</v>
      </c>
      <c r="S443" t="str">
        <f>IF(Taulukko3[[#This Row],[Saapumispaikka]]="Jyväskylän Liikenne varikko","X","")</f>
        <v/>
      </c>
      <c r="T443" s="6" t="str">
        <f>_xlfn.IFNA(IF(Taulukko3[[#This Row],[Välilataus]]="X",MAX(0,O444-Taulukko3[[#This Row],[Saapumisaika]]),""),"")</f>
        <v/>
      </c>
      <c r="U443" s="6" t="str">
        <f>IF(Taulukko3[[#This Row],[Välilataus]]="X",Taulukko3[[#This Row],[Saapumisaika]],"")</f>
        <v/>
      </c>
      <c r="V443" s="6" t="str">
        <f>IF(Taulukko3[[#This Row],[Välilataus]]="X",M444,"")</f>
        <v/>
      </c>
      <c r="W443" s="6"/>
    </row>
    <row r="444" spans="1:23" hidden="1" x14ac:dyDescent="0.2">
      <c r="A444" t="s">
        <v>20</v>
      </c>
      <c r="B444" t="s">
        <v>147</v>
      </c>
      <c r="C444" t="s">
        <v>18</v>
      </c>
      <c r="G444" t="s">
        <v>119</v>
      </c>
      <c r="H444">
        <v>27.314</v>
      </c>
      <c r="I444">
        <v>22</v>
      </c>
      <c r="J444">
        <v>2</v>
      </c>
      <c r="K444" t="s">
        <v>43</v>
      </c>
      <c r="L444" t="s">
        <v>120</v>
      </c>
      <c r="M444" s="1">
        <v>0.5625</v>
      </c>
      <c r="N444" t="s">
        <v>118</v>
      </c>
      <c r="O444" s="1">
        <v>0.59791666666666665</v>
      </c>
      <c r="Q444">
        <v>7114</v>
      </c>
      <c r="R444">
        <v>12</v>
      </c>
      <c r="S444" t="str">
        <f>IF(Taulukko3[[#This Row],[Saapumispaikka]]="Jyväskylän Liikenne varikko","X","")</f>
        <v/>
      </c>
      <c r="T444" s="6" t="str">
        <f>_xlfn.IFNA(IF(Taulukko3[[#This Row],[Välilataus]]="X",MAX(0,O445-Taulukko3[[#This Row],[Saapumisaika]]),""),"")</f>
        <v/>
      </c>
      <c r="U444" s="6" t="str">
        <f>IF(Taulukko3[[#This Row],[Välilataus]]="X",Taulukko3[[#This Row],[Saapumisaika]],"")</f>
        <v/>
      </c>
      <c r="V444" s="6" t="str">
        <f>IF(Taulukko3[[#This Row],[Välilataus]]="X",M445,"")</f>
        <v/>
      </c>
      <c r="W444" s="6"/>
    </row>
    <row r="445" spans="1:23" hidden="1" x14ac:dyDescent="0.2">
      <c r="A445" t="s">
        <v>20</v>
      </c>
      <c r="B445" t="s">
        <v>147</v>
      </c>
      <c r="C445" t="s">
        <v>18</v>
      </c>
      <c r="G445" t="s">
        <v>119</v>
      </c>
      <c r="H445">
        <v>27.443000000000001</v>
      </c>
      <c r="I445">
        <v>22</v>
      </c>
      <c r="J445">
        <v>1</v>
      </c>
      <c r="K445" t="s">
        <v>43</v>
      </c>
      <c r="L445" t="s">
        <v>118</v>
      </c>
      <c r="M445" s="1">
        <v>0.60416666666666663</v>
      </c>
      <c r="N445" t="s">
        <v>120</v>
      </c>
      <c r="O445" s="1">
        <v>0.64027777777777772</v>
      </c>
      <c r="Q445">
        <v>7114</v>
      </c>
      <c r="R445">
        <v>12</v>
      </c>
      <c r="S445" t="str">
        <f>IF(Taulukko3[[#This Row],[Saapumispaikka]]="Jyväskylän Liikenne varikko","X","")</f>
        <v/>
      </c>
      <c r="T445" s="6" t="str">
        <f>_xlfn.IFNA(IF(Taulukko3[[#This Row],[Välilataus]]="X",MAX(0,O446-Taulukko3[[#This Row],[Saapumisaika]]),""),"")</f>
        <v/>
      </c>
      <c r="U445" s="6" t="str">
        <f>IF(Taulukko3[[#This Row],[Välilataus]]="X",Taulukko3[[#This Row],[Saapumisaika]],"")</f>
        <v/>
      </c>
      <c r="V445" s="6" t="str">
        <f>IF(Taulukko3[[#This Row],[Välilataus]]="X",M446,"")</f>
        <v/>
      </c>
      <c r="W445" s="6"/>
    </row>
    <row r="446" spans="1:23" x14ac:dyDescent="0.2">
      <c r="A446" t="s">
        <v>20</v>
      </c>
      <c r="B446" t="s">
        <v>147</v>
      </c>
      <c r="C446" t="s">
        <v>18</v>
      </c>
      <c r="H446">
        <v>7.6</v>
      </c>
      <c r="K446" t="s">
        <v>43</v>
      </c>
      <c r="L446" t="s">
        <v>120</v>
      </c>
      <c r="M446" s="1">
        <v>0.64027777777777772</v>
      </c>
      <c r="N446" t="s">
        <v>23</v>
      </c>
      <c r="O446" s="1">
        <v>0.65069444444444446</v>
      </c>
      <c r="Q446">
        <v>7114</v>
      </c>
      <c r="S446" t="str">
        <f>IF(Taulukko3[[#This Row],[Saapumispaikka]]="Jyväskylän Liikenne varikko","X","")</f>
        <v>X</v>
      </c>
      <c r="T446" s="6">
        <f>_xlfn.IFNA(IF(Taulukko3[[#This Row],[Välilataus]]="X",MAX(0,O447-Taulukko3[[#This Row],[Saapumisaika]]),""),"")</f>
        <v>5.7638888888888906E-2</v>
      </c>
      <c r="U446" s="6">
        <f>IF(Taulukko3[[#This Row],[Välilataus]]="X",Taulukko3[[#This Row],[Saapumisaika]],"")</f>
        <v>0.65069444444444446</v>
      </c>
      <c r="V446" s="6">
        <f>IF(Taulukko3[[#This Row],[Välilataus]]="X",M447,"")</f>
        <v>0.69791666666666663</v>
      </c>
      <c r="W446" s="6"/>
    </row>
    <row r="447" spans="1:23" hidden="1" x14ac:dyDescent="0.2">
      <c r="A447" t="s">
        <v>20</v>
      </c>
      <c r="B447" t="s">
        <v>147</v>
      </c>
      <c r="C447" t="s">
        <v>18</v>
      </c>
      <c r="H447">
        <v>7.6</v>
      </c>
      <c r="K447" t="s">
        <v>43</v>
      </c>
      <c r="L447" t="s">
        <v>23</v>
      </c>
      <c r="M447" s="1">
        <v>0.69791666666666663</v>
      </c>
      <c r="N447" t="s">
        <v>120</v>
      </c>
      <c r="O447" s="1">
        <v>0.70833333333333337</v>
      </c>
      <c r="Q447">
        <v>7226</v>
      </c>
      <c r="S447" t="str">
        <f>IF(Taulukko3[[#This Row],[Saapumispaikka]]="Jyväskylän Liikenne varikko","X","")</f>
        <v/>
      </c>
      <c r="T447" s="6" t="str">
        <f>_xlfn.IFNA(IF(Taulukko3[[#This Row],[Välilataus]]="X",MAX(0,O448-Taulukko3[[#This Row],[Saapumisaika]]),""),"")</f>
        <v/>
      </c>
      <c r="U447" s="6" t="str">
        <f>IF(Taulukko3[[#This Row],[Välilataus]]="X",Taulukko3[[#This Row],[Saapumisaika]],"")</f>
        <v/>
      </c>
      <c r="V447" s="6" t="str">
        <f>IF(Taulukko3[[#This Row],[Välilataus]]="X",M448,"")</f>
        <v/>
      </c>
      <c r="W447" s="6"/>
    </row>
    <row r="448" spans="1:23" hidden="1" x14ac:dyDescent="0.2">
      <c r="A448" t="s">
        <v>20</v>
      </c>
      <c r="B448" t="s">
        <v>147</v>
      </c>
      <c r="C448" t="s">
        <v>18</v>
      </c>
      <c r="G448" t="s">
        <v>119</v>
      </c>
      <c r="H448">
        <v>27.314</v>
      </c>
      <c r="I448">
        <v>22</v>
      </c>
      <c r="J448">
        <v>2</v>
      </c>
      <c r="K448" t="s">
        <v>43</v>
      </c>
      <c r="L448" t="s">
        <v>120</v>
      </c>
      <c r="M448" s="1">
        <v>0.70833333333333337</v>
      </c>
      <c r="N448" t="s">
        <v>118</v>
      </c>
      <c r="O448" s="1">
        <v>0.74375000000000002</v>
      </c>
      <c r="Q448">
        <v>7226</v>
      </c>
      <c r="R448">
        <v>12</v>
      </c>
      <c r="S448" t="str">
        <f>IF(Taulukko3[[#This Row],[Saapumispaikka]]="Jyväskylän Liikenne varikko","X","")</f>
        <v/>
      </c>
      <c r="T448" s="6" t="str">
        <f>_xlfn.IFNA(IF(Taulukko3[[#This Row],[Välilataus]]="X",MAX(0,O449-Taulukko3[[#This Row],[Saapumisaika]]),""),"")</f>
        <v/>
      </c>
      <c r="U448" s="6" t="str">
        <f>IF(Taulukko3[[#This Row],[Välilataus]]="X",Taulukko3[[#This Row],[Saapumisaika]],"")</f>
        <v/>
      </c>
      <c r="V448" s="6" t="str">
        <f>IF(Taulukko3[[#This Row],[Välilataus]]="X",M449,"")</f>
        <v/>
      </c>
      <c r="W448" s="6"/>
    </row>
    <row r="449" spans="1:23" hidden="1" x14ac:dyDescent="0.2">
      <c r="A449" t="s">
        <v>20</v>
      </c>
      <c r="B449" t="s">
        <v>147</v>
      </c>
      <c r="C449" t="s">
        <v>18</v>
      </c>
      <c r="G449" t="s">
        <v>119</v>
      </c>
      <c r="H449">
        <v>27.443000000000001</v>
      </c>
      <c r="I449">
        <v>22</v>
      </c>
      <c r="J449">
        <v>1</v>
      </c>
      <c r="K449" t="s">
        <v>43</v>
      </c>
      <c r="L449" t="s">
        <v>118</v>
      </c>
      <c r="M449" s="1">
        <v>0.75</v>
      </c>
      <c r="N449" t="s">
        <v>120</v>
      </c>
      <c r="O449" s="1">
        <v>0.78611111111111109</v>
      </c>
      <c r="Q449">
        <v>7226</v>
      </c>
      <c r="R449">
        <v>12</v>
      </c>
      <c r="S449" t="str">
        <f>IF(Taulukko3[[#This Row],[Saapumispaikka]]="Jyväskylän Liikenne varikko","X","")</f>
        <v/>
      </c>
      <c r="T449" s="6" t="str">
        <f>_xlfn.IFNA(IF(Taulukko3[[#This Row],[Välilataus]]="X",MAX(0,O450-Taulukko3[[#This Row],[Saapumisaika]]),""),"")</f>
        <v/>
      </c>
      <c r="U449" s="6" t="str">
        <f>IF(Taulukko3[[#This Row],[Välilataus]]="X",Taulukko3[[#This Row],[Saapumisaika]],"")</f>
        <v/>
      </c>
      <c r="V449" s="6" t="str">
        <f>IF(Taulukko3[[#This Row],[Välilataus]]="X",M450,"")</f>
        <v/>
      </c>
      <c r="W449" s="6"/>
    </row>
    <row r="450" spans="1:23" hidden="1" x14ac:dyDescent="0.2">
      <c r="A450" t="s">
        <v>20</v>
      </c>
      <c r="B450" t="s">
        <v>147</v>
      </c>
      <c r="C450" t="s">
        <v>18</v>
      </c>
      <c r="G450" t="s">
        <v>119</v>
      </c>
      <c r="H450">
        <v>27.314</v>
      </c>
      <c r="I450">
        <v>22</v>
      </c>
      <c r="J450">
        <v>2</v>
      </c>
      <c r="K450" t="s">
        <v>43</v>
      </c>
      <c r="L450" t="s">
        <v>120</v>
      </c>
      <c r="M450" s="1">
        <v>0.79166666666666663</v>
      </c>
      <c r="N450" t="s">
        <v>118</v>
      </c>
      <c r="O450" s="1">
        <v>0.82708333333333328</v>
      </c>
      <c r="Q450">
        <v>7226</v>
      </c>
      <c r="R450">
        <v>12</v>
      </c>
      <c r="S450" t="str">
        <f>IF(Taulukko3[[#This Row],[Saapumispaikka]]="Jyväskylän Liikenne varikko","X","")</f>
        <v/>
      </c>
      <c r="T450" s="6" t="str">
        <f>_xlfn.IFNA(IF(Taulukko3[[#This Row],[Välilataus]]="X",MAX(0,O451-Taulukko3[[#This Row],[Saapumisaika]]),""),"")</f>
        <v/>
      </c>
      <c r="U450" s="6" t="str">
        <f>IF(Taulukko3[[#This Row],[Välilataus]]="X",Taulukko3[[#This Row],[Saapumisaika]],"")</f>
        <v/>
      </c>
      <c r="V450" s="6" t="str">
        <f>IF(Taulukko3[[#This Row],[Välilataus]]="X",M451,"")</f>
        <v/>
      </c>
      <c r="W450" s="6"/>
    </row>
    <row r="451" spans="1:23" hidden="1" x14ac:dyDescent="0.2">
      <c r="A451" t="s">
        <v>20</v>
      </c>
      <c r="B451" t="s">
        <v>147</v>
      </c>
      <c r="C451" t="s">
        <v>18</v>
      </c>
      <c r="G451" t="s">
        <v>119</v>
      </c>
      <c r="H451">
        <v>27.443000000000001</v>
      </c>
      <c r="I451">
        <v>22</v>
      </c>
      <c r="J451">
        <v>1</v>
      </c>
      <c r="K451" t="s">
        <v>43</v>
      </c>
      <c r="L451" t="s">
        <v>118</v>
      </c>
      <c r="M451" s="1">
        <v>0.83333333333333337</v>
      </c>
      <c r="N451" t="s">
        <v>120</v>
      </c>
      <c r="O451" s="1">
        <v>0.86944444444444446</v>
      </c>
      <c r="Q451">
        <v>7226</v>
      </c>
      <c r="R451">
        <v>12</v>
      </c>
      <c r="S451" t="str">
        <f>IF(Taulukko3[[#This Row],[Saapumispaikka]]="Jyväskylän Liikenne varikko","X","")</f>
        <v/>
      </c>
      <c r="T451" s="6" t="str">
        <f>_xlfn.IFNA(IF(Taulukko3[[#This Row],[Välilataus]]="X",MAX(0,O452-Taulukko3[[#This Row],[Saapumisaika]]),""),"")</f>
        <v/>
      </c>
      <c r="U451" s="6" t="str">
        <f>IF(Taulukko3[[#This Row],[Välilataus]]="X",Taulukko3[[#This Row],[Saapumisaika]],"")</f>
        <v/>
      </c>
      <c r="V451" s="6" t="str">
        <f>IF(Taulukko3[[#This Row],[Välilataus]]="X",M452,"")</f>
        <v/>
      </c>
      <c r="W451" s="6"/>
    </row>
    <row r="452" spans="1:23" hidden="1" x14ac:dyDescent="0.2">
      <c r="A452" t="s">
        <v>20</v>
      </c>
      <c r="B452" t="s">
        <v>147</v>
      </c>
      <c r="C452" t="s">
        <v>18</v>
      </c>
      <c r="G452" t="s">
        <v>119</v>
      </c>
      <c r="H452">
        <v>30.106000000000002</v>
      </c>
      <c r="I452">
        <v>22</v>
      </c>
      <c r="J452">
        <v>2</v>
      </c>
      <c r="K452" t="s">
        <v>43</v>
      </c>
      <c r="L452" t="s">
        <v>120</v>
      </c>
      <c r="M452" s="1">
        <v>0.875</v>
      </c>
      <c r="N452" t="s">
        <v>118</v>
      </c>
      <c r="O452" s="1">
        <v>0.91319444444444442</v>
      </c>
      <c r="Q452" t="s">
        <v>149</v>
      </c>
      <c r="R452">
        <v>12</v>
      </c>
      <c r="S452" t="str">
        <f>IF(Taulukko3[[#This Row],[Saapumispaikka]]="Jyväskylän Liikenne varikko","X","")</f>
        <v/>
      </c>
      <c r="T452" s="6" t="str">
        <f>_xlfn.IFNA(IF(Taulukko3[[#This Row],[Välilataus]]="X",MAX(0,O453-Taulukko3[[#This Row],[Saapumisaika]]),""),"")</f>
        <v/>
      </c>
      <c r="U452" s="6" t="str">
        <f>IF(Taulukko3[[#This Row],[Välilataus]]="X",Taulukko3[[#This Row],[Saapumisaika]],"")</f>
        <v/>
      </c>
      <c r="V452" s="6" t="str">
        <f>IF(Taulukko3[[#This Row],[Välilataus]]="X",M453,"")</f>
        <v/>
      </c>
      <c r="W452" s="6"/>
    </row>
    <row r="453" spans="1:23" hidden="1" x14ac:dyDescent="0.2">
      <c r="A453" t="s">
        <v>20</v>
      </c>
      <c r="B453" t="s">
        <v>147</v>
      </c>
      <c r="C453" t="s">
        <v>18</v>
      </c>
      <c r="G453" t="s">
        <v>119</v>
      </c>
      <c r="H453">
        <v>27.443000000000001</v>
      </c>
      <c r="I453">
        <v>22</v>
      </c>
      <c r="J453">
        <v>1</v>
      </c>
      <c r="K453" t="s">
        <v>43</v>
      </c>
      <c r="L453" t="s">
        <v>118</v>
      </c>
      <c r="M453" s="1">
        <v>0.91666666666666663</v>
      </c>
      <c r="N453" t="s">
        <v>120</v>
      </c>
      <c r="O453" s="1">
        <v>0.95277777777777772</v>
      </c>
      <c r="Q453">
        <v>7221</v>
      </c>
      <c r="R453">
        <v>12</v>
      </c>
      <c r="S453" t="str">
        <f>IF(Taulukko3[[#This Row],[Saapumispaikka]]="Jyväskylän Liikenne varikko","X","")</f>
        <v/>
      </c>
      <c r="T453" s="6" t="str">
        <f>_xlfn.IFNA(IF(Taulukko3[[#This Row],[Välilataus]]="X",MAX(0,O454-Taulukko3[[#This Row],[Saapumisaika]]),""),"")</f>
        <v/>
      </c>
      <c r="U453" s="6" t="str">
        <f>IF(Taulukko3[[#This Row],[Välilataus]]="X",Taulukko3[[#This Row],[Saapumisaika]],"")</f>
        <v/>
      </c>
      <c r="V453" s="6" t="str">
        <f>IF(Taulukko3[[#This Row],[Välilataus]]="X",M454,"")</f>
        <v/>
      </c>
      <c r="W453" s="6"/>
    </row>
    <row r="454" spans="1:23" hidden="1" x14ac:dyDescent="0.2">
      <c r="A454" t="s">
        <v>20</v>
      </c>
      <c r="B454" t="s">
        <v>147</v>
      </c>
      <c r="C454" t="s">
        <v>18</v>
      </c>
      <c r="G454" t="s">
        <v>119</v>
      </c>
      <c r="H454">
        <v>27.314</v>
      </c>
      <c r="I454">
        <v>22</v>
      </c>
      <c r="J454">
        <v>2</v>
      </c>
      <c r="K454" t="s">
        <v>43</v>
      </c>
      <c r="L454" t="s">
        <v>120</v>
      </c>
      <c r="M454" s="1">
        <v>0.95833333333333337</v>
      </c>
      <c r="N454" t="s">
        <v>118</v>
      </c>
      <c r="O454" s="1">
        <v>0.99375000000000002</v>
      </c>
      <c r="Q454">
        <v>7221</v>
      </c>
      <c r="R454">
        <v>12</v>
      </c>
      <c r="S454" t="str">
        <f>IF(Taulukko3[[#This Row],[Saapumispaikka]]="Jyväskylän Liikenne varikko","X","")</f>
        <v/>
      </c>
      <c r="T454" s="6" t="str">
        <f>_xlfn.IFNA(IF(Taulukko3[[#This Row],[Välilataus]]="X",MAX(0,O455-Taulukko3[[#This Row],[Saapumisaika]]),""),"")</f>
        <v/>
      </c>
      <c r="U454" s="6" t="str">
        <f>IF(Taulukko3[[#This Row],[Välilataus]]="X",Taulukko3[[#This Row],[Saapumisaika]],"")</f>
        <v/>
      </c>
      <c r="V454" s="6" t="str">
        <f>IF(Taulukko3[[#This Row],[Välilataus]]="X",M455,"")</f>
        <v/>
      </c>
      <c r="W454" s="6"/>
    </row>
    <row r="455" spans="1:23" hidden="1" x14ac:dyDescent="0.2">
      <c r="A455" t="s">
        <v>20</v>
      </c>
      <c r="B455" t="s">
        <v>147</v>
      </c>
      <c r="C455" t="s">
        <v>18</v>
      </c>
      <c r="H455">
        <v>22.2</v>
      </c>
      <c r="K455" t="s">
        <v>43</v>
      </c>
      <c r="L455" t="s">
        <v>118</v>
      </c>
      <c r="M455" s="1">
        <v>0.99375000000000002</v>
      </c>
      <c r="N455" t="s">
        <v>23</v>
      </c>
      <c r="O455" s="2">
        <v>1.0090277777777779</v>
      </c>
      <c r="Q455">
        <v>7221</v>
      </c>
      <c r="S455" t="str">
        <f>IF(Taulukko3[[#This Row],[Saapumispaikka]]="Jyväskylän Liikenne varikko","X","")</f>
        <v>X</v>
      </c>
      <c r="T455" s="6">
        <f>_xlfn.IFNA(IF(Taulukko3[[#This Row],[Välilataus]]="X",MAX(0,O456-Taulukko3[[#This Row],[Saapumisaika]]),""),"")</f>
        <v>0</v>
      </c>
      <c r="U455" s="6">
        <f>IF(Taulukko3[[#This Row],[Välilataus]]="X",Taulukko3[[#This Row],[Saapumisaika]],"")</f>
        <v>1.0090277777777779</v>
      </c>
      <c r="V455" s="6">
        <f>IF(Taulukko3[[#This Row],[Välilataus]]="X",M456,"")</f>
        <v>0.24305555555555555</v>
      </c>
      <c r="W455" s="6"/>
    </row>
    <row r="456" spans="1:23" hidden="1" x14ac:dyDescent="0.2">
      <c r="A456" t="s">
        <v>20</v>
      </c>
      <c r="B456" t="s">
        <v>142</v>
      </c>
      <c r="C456" t="s">
        <v>18</v>
      </c>
      <c r="H456">
        <v>7.6</v>
      </c>
      <c r="K456" t="s">
        <v>43</v>
      </c>
      <c r="L456" t="s">
        <v>23</v>
      </c>
      <c r="M456" s="1">
        <v>0.24305555555555555</v>
      </c>
      <c r="N456" t="s">
        <v>120</v>
      </c>
      <c r="O456" s="1">
        <v>0.25347222222222221</v>
      </c>
      <c r="Q456">
        <v>7107</v>
      </c>
      <c r="S456" t="str">
        <f>IF(Taulukko3[[#This Row],[Saapumispaikka]]="Jyväskylän Liikenne varikko","X","")</f>
        <v/>
      </c>
      <c r="T456" s="6" t="str">
        <f>_xlfn.IFNA(IF(Taulukko3[[#This Row],[Välilataus]]="X",MAX(0,O457-Taulukko3[[#This Row],[Saapumisaika]]),""),"")</f>
        <v/>
      </c>
      <c r="U456" s="6" t="str">
        <f>IF(Taulukko3[[#This Row],[Välilataus]]="X",Taulukko3[[#This Row],[Saapumisaika]],"")</f>
        <v/>
      </c>
      <c r="V456" s="6" t="str">
        <f>IF(Taulukko3[[#This Row],[Välilataus]]="X",M457,"")</f>
        <v/>
      </c>
      <c r="W456" s="6"/>
    </row>
    <row r="457" spans="1:23" hidden="1" x14ac:dyDescent="0.2">
      <c r="A457" t="s">
        <v>20</v>
      </c>
      <c r="B457" t="s">
        <v>142</v>
      </c>
      <c r="C457" t="s">
        <v>18</v>
      </c>
      <c r="G457" t="s">
        <v>129</v>
      </c>
      <c r="H457">
        <v>25.606999999999999</v>
      </c>
      <c r="I457">
        <v>16</v>
      </c>
      <c r="J457">
        <v>2</v>
      </c>
      <c r="K457" t="s">
        <v>43</v>
      </c>
      <c r="L457" t="s">
        <v>120</v>
      </c>
      <c r="M457" s="1">
        <v>0.25347222222222221</v>
      </c>
      <c r="N457" t="s">
        <v>131</v>
      </c>
      <c r="O457" s="1">
        <v>0.28541666666666665</v>
      </c>
      <c r="Q457">
        <v>7107</v>
      </c>
      <c r="R457">
        <v>12</v>
      </c>
      <c r="S457" t="str">
        <f>IF(Taulukko3[[#This Row],[Saapumispaikka]]="Jyväskylän Liikenne varikko","X","")</f>
        <v/>
      </c>
      <c r="T457" s="6" t="str">
        <f>_xlfn.IFNA(IF(Taulukko3[[#This Row],[Välilataus]]="X",MAX(0,O458-Taulukko3[[#This Row],[Saapumisaika]]),""),"")</f>
        <v/>
      </c>
      <c r="U457" s="6" t="str">
        <f>IF(Taulukko3[[#This Row],[Välilataus]]="X",Taulukko3[[#This Row],[Saapumisaika]],"")</f>
        <v/>
      </c>
      <c r="V457" s="6" t="str">
        <f>IF(Taulukko3[[#This Row],[Välilataus]]="X",M458,"")</f>
        <v/>
      </c>
      <c r="W457" s="6"/>
    </row>
    <row r="458" spans="1:23" hidden="1" x14ac:dyDescent="0.2">
      <c r="A458" t="s">
        <v>20</v>
      </c>
      <c r="B458" t="s">
        <v>142</v>
      </c>
      <c r="C458" t="s">
        <v>18</v>
      </c>
      <c r="G458" t="s">
        <v>129</v>
      </c>
      <c r="H458">
        <v>25.457000000000001</v>
      </c>
      <c r="I458">
        <v>16</v>
      </c>
      <c r="J458">
        <v>1</v>
      </c>
      <c r="K458" t="s">
        <v>43</v>
      </c>
      <c r="L458" t="s">
        <v>131</v>
      </c>
      <c r="M458" s="1">
        <v>0.29166666666666669</v>
      </c>
      <c r="N458" t="s">
        <v>120</v>
      </c>
      <c r="O458" s="1">
        <v>0.32777777777777778</v>
      </c>
      <c r="Q458">
        <v>7107</v>
      </c>
      <c r="R458">
        <v>12</v>
      </c>
      <c r="S458" t="str">
        <f>IF(Taulukko3[[#This Row],[Saapumispaikka]]="Jyväskylän Liikenne varikko","X","")</f>
        <v/>
      </c>
      <c r="T458" s="6" t="str">
        <f>_xlfn.IFNA(IF(Taulukko3[[#This Row],[Välilataus]]="X",MAX(0,O459-Taulukko3[[#This Row],[Saapumisaika]]),""),"")</f>
        <v/>
      </c>
      <c r="U458" s="6" t="str">
        <f>IF(Taulukko3[[#This Row],[Välilataus]]="X",Taulukko3[[#This Row],[Saapumisaika]],"")</f>
        <v/>
      </c>
      <c r="V458" s="6" t="str">
        <f>IF(Taulukko3[[#This Row],[Välilataus]]="X",M459,"")</f>
        <v/>
      </c>
      <c r="W458" s="6"/>
    </row>
    <row r="459" spans="1:23" hidden="1" x14ac:dyDescent="0.2">
      <c r="A459" t="s">
        <v>20</v>
      </c>
      <c r="B459" t="s">
        <v>142</v>
      </c>
      <c r="C459" t="s">
        <v>18</v>
      </c>
      <c r="G459" t="s">
        <v>129</v>
      </c>
      <c r="H459">
        <v>25.606999999999999</v>
      </c>
      <c r="I459">
        <v>16</v>
      </c>
      <c r="J459">
        <v>2</v>
      </c>
      <c r="K459" t="s">
        <v>43</v>
      </c>
      <c r="L459" t="s">
        <v>120</v>
      </c>
      <c r="M459" s="1">
        <v>0.33680555555555558</v>
      </c>
      <c r="N459" t="s">
        <v>131</v>
      </c>
      <c r="O459" s="1">
        <v>0.36875000000000002</v>
      </c>
      <c r="Q459" t="s">
        <v>143</v>
      </c>
      <c r="R459">
        <v>12</v>
      </c>
      <c r="S459" t="str">
        <f>IF(Taulukko3[[#This Row],[Saapumispaikka]]="Jyväskylän Liikenne varikko","X","")</f>
        <v/>
      </c>
      <c r="T459" s="6" t="str">
        <f>_xlfn.IFNA(IF(Taulukko3[[#This Row],[Välilataus]]="X",MAX(0,O460-Taulukko3[[#This Row],[Saapumisaika]]),""),"")</f>
        <v/>
      </c>
      <c r="U459" s="6" t="str">
        <f>IF(Taulukko3[[#This Row],[Välilataus]]="X",Taulukko3[[#This Row],[Saapumisaika]],"")</f>
        <v/>
      </c>
      <c r="V459" s="6" t="str">
        <f>IF(Taulukko3[[#This Row],[Välilataus]]="X",M460,"")</f>
        <v/>
      </c>
      <c r="W459" s="6"/>
    </row>
    <row r="460" spans="1:23" hidden="1" x14ac:dyDescent="0.2">
      <c r="A460" t="s">
        <v>20</v>
      </c>
      <c r="B460" t="s">
        <v>142</v>
      </c>
      <c r="C460" t="s">
        <v>18</v>
      </c>
      <c r="G460" t="s">
        <v>129</v>
      </c>
      <c r="H460">
        <v>26.221</v>
      </c>
      <c r="I460">
        <v>16</v>
      </c>
      <c r="J460">
        <v>1</v>
      </c>
      <c r="K460" t="s">
        <v>43</v>
      </c>
      <c r="L460" t="s">
        <v>131</v>
      </c>
      <c r="M460" s="1">
        <v>0.375</v>
      </c>
      <c r="N460" t="s">
        <v>120</v>
      </c>
      <c r="O460" s="1">
        <v>0.41249999999999998</v>
      </c>
      <c r="Q460">
        <v>7115</v>
      </c>
      <c r="R460">
        <v>12</v>
      </c>
      <c r="S460" t="str">
        <f>IF(Taulukko3[[#This Row],[Saapumispaikka]]="Jyväskylän Liikenne varikko","X","")</f>
        <v/>
      </c>
      <c r="T460" s="6" t="str">
        <f>_xlfn.IFNA(IF(Taulukko3[[#This Row],[Välilataus]]="X",MAX(0,O461-Taulukko3[[#This Row],[Saapumisaika]]),""),"")</f>
        <v/>
      </c>
      <c r="U460" s="6" t="str">
        <f>IF(Taulukko3[[#This Row],[Välilataus]]="X",Taulukko3[[#This Row],[Saapumisaika]],"")</f>
        <v/>
      </c>
      <c r="V460" s="6" t="str">
        <f>IF(Taulukko3[[#This Row],[Välilataus]]="X",M461,"")</f>
        <v/>
      </c>
      <c r="W460" s="6"/>
    </row>
    <row r="461" spans="1:23" hidden="1" x14ac:dyDescent="0.2">
      <c r="A461" t="s">
        <v>20</v>
      </c>
      <c r="B461" t="s">
        <v>142</v>
      </c>
      <c r="C461" t="s">
        <v>18</v>
      </c>
      <c r="H461">
        <v>14.1</v>
      </c>
      <c r="K461" t="s">
        <v>43</v>
      </c>
      <c r="L461" t="s">
        <v>120</v>
      </c>
      <c r="M461" s="1">
        <v>0.41249999999999998</v>
      </c>
      <c r="N461" t="s">
        <v>128</v>
      </c>
      <c r="O461" s="1">
        <v>0.42638888888888887</v>
      </c>
      <c r="Q461">
        <v>7115</v>
      </c>
      <c r="S461" t="str">
        <f>IF(Taulukko3[[#This Row],[Saapumispaikka]]="Jyväskylän Liikenne varikko","X","")</f>
        <v/>
      </c>
      <c r="T461" s="6" t="str">
        <f>_xlfn.IFNA(IF(Taulukko3[[#This Row],[Välilataus]]="X",MAX(0,O462-Taulukko3[[#This Row],[Saapumisaika]]),""),"")</f>
        <v/>
      </c>
      <c r="U461" s="6" t="str">
        <f>IF(Taulukko3[[#This Row],[Välilataus]]="X",Taulukko3[[#This Row],[Saapumisaika]],"")</f>
        <v/>
      </c>
      <c r="V461" s="6" t="str">
        <f>IF(Taulukko3[[#This Row],[Välilataus]]="X",M462,"")</f>
        <v/>
      </c>
      <c r="W461" s="6"/>
    </row>
    <row r="462" spans="1:23" hidden="1" x14ac:dyDescent="0.2">
      <c r="A462" t="s">
        <v>20</v>
      </c>
      <c r="B462" t="s">
        <v>142</v>
      </c>
      <c r="C462" t="s">
        <v>18</v>
      </c>
      <c r="G462" t="s">
        <v>129</v>
      </c>
      <c r="H462">
        <v>24.242999999999999</v>
      </c>
      <c r="I462">
        <v>21</v>
      </c>
      <c r="J462">
        <v>1</v>
      </c>
      <c r="K462" t="s">
        <v>43</v>
      </c>
      <c r="L462" t="s">
        <v>128</v>
      </c>
      <c r="M462" s="1">
        <v>0.4375</v>
      </c>
      <c r="N462" t="s">
        <v>130</v>
      </c>
      <c r="O462" s="1">
        <v>0.46597222222222223</v>
      </c>
      <c r="Q462">
        <v>7115</v>
      </c>
      <c r="R462">
        <v>12</v>
      </c>
      <c r="S462" t="str">
        <f>IF(Taulukko3[[#This Row],[Saapumispaikka]]="Jyväskylän Liikenne varikko","X","")</f>
        <v/>
      </c>
      <c r="T462" s="6" t="str">
        <f>_xlfn.IFNA(IF(Taulukko3[[#This Row],[Välilataus]]="X",MAX(0,O463-Taulukko3[[#This Row],[Saapumisaika]]),""),"")</f>
        <v/>
      </c>
      <c r="U462" s="6" t="str">
        <f>IF(Taulukko3[[#This Row],[Välilataus]]="X",Taulukko3[[#This Row],[Saapumisaika]],"")</f>
        <v/>
      </c>
      <c r="V462" s="6" t="str">
        <f>IF(Taulukko3[[#This Row],[Välilataus]]="X",M463,"")</f>
        <v/>
      </c>
      <c r="W462" s="6"/>
    </row>
    <row r="463" spans="1:23" hidden="1" x14ac:dyDescent="0.2">
      <c r="A463" t="s">
        <v>20</v>
      </c>
      <c r="B463" t="s">
        <v>142</v>
      </c>
      <c r="C463" t="s">
        <v>18</v>
      </c>
      <c r="H463">
        <v>0.3</v>
      </c>
      <c r="K463" t="s">
        <v>43</v>
      </c>
      <c r="L463" t="s">
        <v>130</v>
      </c>
      <c r="M463" s="1">
        <v>0.46597222222222223</v>
      </c>
      <c r="N463" t="s">
        <v>35</v>
      </c>
      <c r="O463" s="1">
        <v>0.46736111111111112</v>
      </c>
      <c r="Q463">
        <v>7115</v>
      </c>
      <c r="S463" t="str">
        <f>IF(Taulukko3[[#This Row],[Saapumispaikka]]="Jyväskylän Liikenne varikko","X","")</f>
        <v/>
      </c>
      <c r="T463" s="6" t="str">
        <f>_xlfn.IFNA(IF(Taulukko3[[#This Row],[Välilataus]]="X",MAX(0,O464-Taulukko3[[#This Row],[Saapumisaika]]),""),"")</f>
        <v/>
      </c>
      <c r="U463" s="6" t="str">
        <f>IF(Taulukko3[[#This Row],[Välilataus]]="X",Taulukko3[[#This Row],[Saapumisaika]],"")</f>
        <v/>
      </c>
      <c r="V463" s="6" t="str">
        <f>IF(Taulukko3[[#This Row],[Välilataus]]="X",M464,"")</f>
        <v/>
      </c>
      <c r="W463" s="6"/>
    </row>
    <row r="464" spans="1:23" hidden="1" x14ac:dyDescent="0.2">
      <c r="A464" t="s">
        <v>20</v>
      </c>
      <c r="B464" t="s">
        <v>142</v>
      </c>
      <c r="C464" t="s">
        <v>18</v>
      </c>
      <c r="H464">
        <v>0.3</v>
      </c>
      <c r="K464" t="s">
        <v>43</v>
      </c>
      <c r="L464" t="s">
        <v>35</v>
      </c>
      <c r="M464" s="1">
        <v>0.48819444444444443</v>
      </c>
      <c r="N464" t="s">
        <v>130</v>
      </c>
      <c r="O464" s="1">
        <v>0.48958333333333331</v>
      </c>
      <c r="Q464">
        <v>7125</v>
      </c>
      <c r="S464" t="str">
        <f>IF(Taulukko3[[#This Row],[Saapumispaikka]]="Jyväskylän Liikenne varikko","X","")</f>
        <v/>
      </c>
      <c r="T464" s="6" t="str">
        <f>_xlfn.IFNA(IF(Taulukko3[[#This Row],[Välilataus]]="X",MAX(0,O465-Taulukko3[[#This Row],[Saapumisaika]]),""),"")</f>
        <v/>
      </c>
      <c r="U464" s="6" t="str">
        <f>IF(Taulukko3[[#This Row],[Välilataus]]="X",Taulukko3[[#This Row],[Saapumisaika]],"")</f>
        <v/>
      </c>
      <c r="V464" s="6" t="str">
        <f>IF(Taulukko3[[#This Row],[Välilataus]]="X",M465,"")</f>
        <v/>
      </c>
      <c r="W464" s="6"/>
    </row>
    <row r="465" spans="1:23" hidden="1" x14ac:dyDescent="0.2">
      <c r="A465" t="s">
        <v>20</v>
      </c>
      <c r="B465" t="s">
        <v>142</v>
      </c>
      <c r="C465" t="s">
        <v>18</v>
      </c>
      <c r="G465" t="s">
        <v>129</v>
      </c>
      <c r="H465">
        <v>24.946999999999999</v>
      </c>
      <c r="I465">
        <v>21</v>
      </c>
      <c r="J465">
        <v>2</v>
      </c>
      <c r="K465" t="s">
        <v>43</v>
      </c>
      <c r="L465" t="s">
        <v>130</v>
      </c>
      <c r="M465" s="1">
        <v>0.48958333333333331</v>
      </c>
      <c r="N465" t="s">
        <v>128</v>
      </c>
      <c r="O465" s="1">
        <v>0.52083333333333337</v>
      </c>
      <c r="Q465">
        <v>7125</v>
      </c>
      <c r="R465">
        <v>12</v>
      </c>
      <c r="S465" t="str">
        <f>IF(Taulukko3[[#This Row],[Saapumispaikka]]="Jyväskylän Liikenne varikko","X","")</f>
        <v/>
      </c>
      <c r="T465" s="6" t="str">
        <f>_xlfn.IFNA(IF(Taulukko3[[#This Row],[Välilataus]]="X",MAX(0,O466-Taulukko3[[#This Row],[Saapumisaika]]),""),"")</f>
        <v/>
      </c>
      <c r="U465" s="6" t="str">
        <f>IF(Taulukko3[[#This Row],[Välilataus]]="X",Taulukko3[[#This Row],[Saapumisaika]],"")</f>
        <v/>
      </c>
      <c r="V465" s="6" t="str">
        <f>IF(Taulukko3[[#This Row],[Välilataus]]="X",M466,"")</f>
        <v/>
      </c>
      <c r="W465" s="6"/>
    </row>
    <row r="466" spans="1:23" hidden="1" x14ac:dyDescent="0.2">
      <c r="A466" t="s">
        <v>20</v>
      </c>
      <c r="B466" t="s">
        <v>142</v>
      </c>
      <c r="C466" t="s">
        <v>18</v>
      </c>
      <c r="G466" t="s">
        <v>129</v>
      </c>
      <c r="H466">
        <v>24.242999999999999</v>
      </c>
      <c r="I466">
        <v>21</v>
      </c>
      <c r="J466">
        <v>1</v>
      </c>
      <c r="K466" t="s">
        <v>43</v>
      </c>
      <c r="L466" t="s">
        <v>128</v>
      </c>
      <c r="M466" s="1">
        <v>0.52083333333333337</v>
      </c>
      <c r="N466" t="s">
        <v>130</v>
      </c>
      <c r="O466" s="1">
        <v>0.5493055555555556</v>
      </c>
      <c r="Q466">
        <v>7125</v>
      </c>
      <c r="R466">
        <v>12</v>
      </c>
      <c r="S466" t="str">
        <f>IF(Taulukko3[[#This Row],[Saapumispaikka]]="Jyväskylän Liikenne varikko","X","")</f>
        <v/>
      </c>
      <c r="T466" s="6" t="str">
        <f>_xlfn.IFNA(IF(Taulukko3[[#This Row],[Välilataus]]="X",MAX(0,O467-Taulukko3[[#This Row],[Saapumisaika]]),""),"")</f>
        <v/>
      </c>
      <c r="U466" s="6" t="str">
        <f>IF(Taulukko3[[#This Row],[Välilataus]]="X",Taulukko3[[#This Row],[Saapumisaika]],"")</f>
        <v/>
      </c>
      <c r="V466" s="6" t="str">
        <f>IF(Taulukko3[[#This Row],[Välilataus]]="X",M467,"")</f>
        <v/>
      </c>
      <c r="W466" s="6"/>
    </row>
    <row r="467" spans="1:23" x14ac:dyDescent="0.2">
      <c r="A467" t="s">
        <v>20</v>
      </c>
      <c r="B467" t="s">
        <v>142</v>
      </c>
      <c r="C467" t="s">
        <v>18</v>
      </c>
      <c r="H467">
        <v>4.7</v>
      </c>
      <c r="K467" t="s">
        <v>43</v>
      </c>
      <c r="L467" t="s">
        <v>130</v>
      </c>
      <c r="M467" s="1">
        <v>0.5493055555555556</v>
      </c>
      <c r="N467" t="s">
        <v>23</v>
      </c>
      <c r="O467" s="1">
        <v>0.55625000000000002</v>
      </c>
      <c r="Q467">
        <v>7125</v>
      </c>
      <c r="S467" t="str">
        <f>IF(Taulukko3[[#This Row],[Saapumispaikka]]="Jyväskylän Liikenne varikko","X","")</f>
        <v>X</v>
      </c>
      <c r="T467" s="6">
        <f>_xlfn.IFNA(IF(Taulukko3[[#This Row],[Välilataus]]="X",MAX(0,O468-Taulukko3[[#This Row],[Saapumisaika]]),""),"")</f>
        <v>0.12430555555555556</v>
      </c>
      <c r="U467" s="6">
        <f>IF(Taulukko3[[#This Row],[Välilataus]]="X",Taulukko3[[#This Row],[Saapumisaika]],"")</f>
        <v>0.55625000000000002</v>
      </c>
      <c r="V467" s="6">
        <f>IF(Taulukko3[[#This Row],[Välilataus]]="X",M468,"")</f>
        <v>0.67638888888888893</v>
      </c>
      <c r="W467" s="6"/>
    </row>
    <row r="468" spans="1:23" hidden="1" x14ac:dyDescent="0.2">
      <c r="A468" t="s">
        <v>20</v>
      </c>
      <c r="B468" t="s">
        <v>142</v>
      </c>
      <c r="C468" t="s">
        <v>18</v>
      </c>
      <c r="H468">
        <v>2.8</v>
      </c>
      <c r="K468" t="s">
        <v>43</v>
      </c>
      <c r="L468" t="s">
        <v>23</v>
      </c>
      <c r="M468" s="1">
        <v>0.67638888888888893</v>
      </c>
      <c r="N468" t="s">
        <v>144</v>
      </c>
      <c r="O468" s="1">
        <v>0.68055555555555558</v>
      </c>
      <c r="Q468">
        <v>7224</v>
      </c>
      <c r="S468" t="str">
        <f>IF(Taulukko3[[#This Row],[Saapumispaikka]]="Jyväskylän Liikenne varikko","X","")</f>
        <v/>
      </c>
      <c r="T468" s="6" t="str">
        <f>_xlfn.IFNA(IF(Taulukko3[[#This Row],[Välilataus]]="X",MAX(0,O469-Taulukko3[[#This Row],[Saapumisaika]]),""),"")</f>
        <v/>
      </c>
      <c r="U468" s="6" t="str">
        <f>IF(Taulukko3[[#This Row],[Välilataus]]="X",Taulukko3[[#This Row],[Saapumisaika]],"")</f>
        <v/>
      </c>
      <c r="V468" s="6" t="str">
        <f>IF(Taulukko3[[#This Row],[Välilataus]]="X",M469,"")</f>
        <v/>
      </c>
      <c r="W468" s="6"/>
    </row>
    <row r="469" spans="1:23" hidden="1" x14ac:dyDescent="0.2">
      <c r="A469" t="s">
        <v>20</v>
      </c>
      <c r="B469" t="s">
        <v>142</v>
      </c>
      <c r="C469" t="s">
        <v>18</v>
      </c>
      <c r="G469" t="s">
        <v>119</v>
      </c>
      <c r="H469">
        <v>15.7</v>
      </c>
      <c r="I469">
        <v>20</v>
      </c>
      <c r="J469">
        <v>1</v>
      </c>
      <c r="K469" t="s">
        <v>43</v>
      </c>
      <c r="L469" t="s">
        <v>144</v>
      </c>
      <c r="M469" s="1">
        <v>0.68055555555555558</v>
      </c>
      <c r="N469" t="s">
        <v>145</v>
      </c>
      <c r="O469" s="1">
        <v>0.70833333333333337</v>
      </c>
      <c r="Q469">
        <v>7224</v>
      </c>
      <c r="R469">
        <v>12</v>
      </c>
      <c r="S469" t="str">
        <f>IF(Taulukko3[[#This Row],[Saapumispaikka]]="Jyväskylän Liikenne varikko","X","")</f>
        <v/>
      </c>
      <c r="T469" s="6" t="str">
        <f>_xlfn.IFNA(IF(Taulukko3[[#This Row],[Välilataus]]="X",MAX(0,O470-Taulukko3[[#This Row],[Saapumisaika]]),""),"")</f>
        <v/>
      </c>
      <c r="U469" s="6" t="str">
        <f>IF(Taulukko3[[#This Row],[Välilataus]]="X",Taulukko3[[#This Row],[Saapumisaika]],"")</f>
        <v/>
      </c>
      <c r="V469" s="6" t="str">
        <f>IF(Taulukko3[[#This Row],[Välilataus]]="X",M470,"")</f>
        <v/>
      </c>
      <c r="W469" s="6"/>
    </row>
    <row r="470" spans="1:23" hidden="1" x14ac:dyDescent="0.2">
      <c r="A470" t="s">
        <v>20</v>
      </c>
      <c r="B470" t="s">
        <v>142</v>
      </c>
      <c r="C470" t="s">
        <v>18</v>
      </c>
      <c r="G470" t="s">
        <v>119</v>
      </c>
      <c r="H470">
        <v>15.654</v>
      </c>
      <c r="I470">
        <v>20</v>
      </c>
      <c r="J470">
        <v>2</v>
      </c>
      <c r="K470" t="s">
        <v>43</v>
      </c>
      <c r="L470" t="s">
        <v>145</v>
      </c>
      <c r="M470" s="1">
        <v>0.72222222222222221</v>
      </c>
      <c r="N470" t="s">
        <v>144</v>
      </c>
      <c r="O470" s="1">
        <v>0.75</v>
      </c>
      <c r="Q470">
        <v>7224</v>
      </c>
      <c r="R470">
        <v>12</v>
      </c>
      <c r="S470" t="str">
        <f>IF(Taulukko3[[#This Row],[Saapumispaikka]]="Jyväskylän Liikenne varikko","X","")</f>
        <v/>
      </c>
      <c r="T470" s="6" t="str">
        <f>_xlfn.IFNA(IF(Taulukko3[[#This Row],[Välilataus]]="X",MAX(0,O471-Taulukko3[[#This Row],[Saapumisaika]]),""),"")</f>
        <v/>
      </c>
      <c r="U470" s="6" t="str">
        <f>IF(Taulukko3[[#This Row],[Välilataus]]="X",Taulukko3[[#This Row],[Saapumisaika]],"")</f>
        <v/>
      </c>
      <c r="V470" s="6" t="str">
        <f>IF(Taulukko3[[#This Row],[Välilataus]]="X",M471,"")</f>
        <v/>
      </c>
      <c r="W470" s="6"/>
    </row>
    <row r="471" spans="1:23" hidden="1" x14ac:dyDescent="0.2">
      <c r="A471" t="s">
        <v>20</v>
      </c>
      <c r="B471" t="s">
        <v>142</v>
      </c>
      <c r="C471" t="s">
        <v>18</v>
      </c>
      <c r="G471" t="s">
        <v>119</v>
      </c>
      <c r="H471">
        <v>15.7</v>
      </c>
      <c r="I471">
        <v>20</v>
      </c>
      <c r="J471">
        <v>1</v>
      </c>
      <c r="K471" t="s">
        <v>43</v>
      </c>
      <c r="L471" t="s">
        <v>144</v>
      </c>
      <c r="M471" s="1">
        <v>0.76388888888888884</v>
      </c>
      <c r="N471" t="s">
        <v>145</v>
      </c>
      <c r="O471" s="1">
        <v>0.79166666666666663</v>
      </c>
      <c r="Q471" t="s">
        <v>146</v>
      </c>
      <c r="R471">
        <v>12</v>
      </c>
      <c r="S471" t="str">
        <f>IF(Taulukko3[[#This Row],[Saapumispaikka]]="Jyväskylän Liikenne varikko","X","")</f>
        <v/>
      </c>
      <c r="T471" s="6" t="str">
        <f>_xlfn.IFNA(IF(Taulukko3[[#This Row],[Välilataus]]="X",MAX(0,O472-Taulukko3[[#This Row],[Saapumisaika]]),""),"")</f>
        <v/>
      </c>
      <c r="U471" s="6" t="str">
        <f>IF(Taulukko3[[#This Row],[Välilataus]]="X",Taulukko3[[#This Row],[Saapumisaika]],"")</f>
        <v/>
      </c>
      <c r="V471" s="6" t="str">
        <f>IF(Taulukko3[[#This Row],[Välilataus]]="X",M472,"")</f>
        <v/>
      </c>
      <c r="W471" s="6"/>
    </row>
    <row r="472" spans="1:23" hidden="1" x14ac:dyDescent="0.2">
      <c r="A472" t="s">
        <v>20</v>
      </c>
      <c r="B472" t="s">
        <v>142</v>
      </c>
      <c r="C472" t="s">
        <v>18</v>
      </c>
      <c r="G472" t="s">
        <v>119</v>
      </c>
      <c r="H472">
        <v>15.654</v>
      </c>
      <c r="I472">
        <v>20</v>
      </c>
      <c r="J472">
        <v>2</v>
      </c>
      <c r="K472" t="s">
        <v>43</v>
      </c>
      <c r="L472" t="s">
        <v>145</v>
      </c>
      <c r="M472" s="1">
        <v>0.80555555555555558</v>
      </c>
      <c r="N472" t="s">
        <v>144</v>
      </c>
      <c r="O472" s="1">
        <v>0.83333333333333337</v>
      </c>
      <c r="Q472">
        <v>7211</v>
      </c>
      <c r="R472">
        <v>12</v>
      </c>
      <c r="S472" t="str">
        <f>IF(Taulukko3[[#This Row],[Saapumispaikka]]="Jyväskylän Liikenne varikko","X","")</f>
        <v/>
      </c>
      <c r="T472" s="6" t="str">
        <f>_xlfn.IFNA(IF(Taulukko3[[#This Row],[Välilataus]]="X",MAX(0,O473-Taulukko3[[#This Row],[Saapumisaika]]),""),"")</f>
        <v/>
      </c>
      <c r="U472" s="6" t="str">
        <f>IF(Taulukko3[[#This Row],[Välilataus]]="X",Taulukko3[[#This Row],[Saapumisaika]],"")</f>
        <v/>
      </c>
      <c r="V472" s="6" t="str">
        <f>IF(Taulukko3[[#This Row],[Välilataus]]="X",M473,"")</f>
        <v/>
      </c>
      <c r="W472" s="6"/>
    </row>
    <row r="473" spans="1:23" hidden="1" x14ac:dyDescent="0.2">
      <c r="A473" t="s">
        <v>20</v>
      </c>
      <c r="B473" t="s">
        <v>142</v>
      </c>
      <c r="C473" t="s">
        <v>18</v>
      </c>
      <c r="G473" t="s">
        <v>119</v>
      </c>
      <c r="H473">
        <v>15.7</v>
      </c>
      <c r="I473">
        <v>20</v>
      </c>
      <c r="J473">
        <v>1</v>
      </c>
      <c r="K473" t="s">
        <v>43</v>
      </c>
      <c r="L473" t="s">
        <v>144</v>
      </c>
      <c r="M473" s="1">
        <v>0.84722222222222221</v>
      </c>
      <c r="N473" t="s">
        <v>145</v>
      </c>
      <c r="O473" s="1">
        <v>0.875</v>
      </c>
      <c r="Q473">
        <v>7211</v>
      </c>
      <c r="R473">
        <v>12</v>
      </c>
      <c r="S473" t="str">
        <f>IF(Taulukko3[[#This Row],[Saapumispaikka]]="Jyväskylän Liikenne varikko","X","")</f>
        <v/>
      </c>
      <c r="T473" s="6" t="str">
        <f>_xlfn.IFNA(IF(Taulukko3[[#This Row],[Välilataus]]="X",MAX(0,O474-Taulukko3[[#This Row],[Saapumisaika]]),""),"")</f>
        <v/>
      </c>
      <c r="U473" s="6" t="str">
        <f>IF(Taulukko3[[#This Row],[Välilataus]]="X",Taulukko3[[#This Row],[Saapumisaika]],"")</f>
        <v/>
      </c>
      <c r="V473" s="6" t="str">
        <f>IF(Taulukko3[[#This Row],[Välilataus]]="X",M474,"")</f>
        <v/>
      </c>
      <c r="W473" s="6"/>
    </row>
    <row r="474" spans="1:23" hidden="1" x14ac:dyDescent="0.2">
      <c r="A474" t="s">
        <v>20</v>
      </c>
      <c r="B474" t="s">
        <v>142</v>
      </c>
      <c r="C474" t="s">
        <v>18</v>
      </c>
      <c r="G474" t="s">
        <v>119</v>
      </c>
      <c r="H474">
        <v>15.654</v>
      </c>
      <c r="I474">
        <v>20</v>
      </c>
      <c r="J474">
        <v>2</v>
      </c>
      <c r="K474" t="s">
        <v>43</v>
      </c>
      <c r="L474" t="s">
        <v>145</v>
      </c>
      <c r="M474" s="1">
        <v>0.88888888888888884</v>
      </c>
      <c r="N474" t="s">
        <v>144</v>
      </c>
      <c r="O474" s="1">
        <v>0.91527777777777775</v>
      </c>
      <c r="Q474">
        <v>7211</v>
      </c>
      <c r="R474">
        <v>12</v>
      </c>
      <c r="S474" t="str">
        <f>IF(Taulukko3[[#This Row],[Saapumispaikka]]="Jyväskylän Liikenne varikko","X","")</f>
        <v/>
      </c>
      <c r="T474" s="6" t="str">
        <f>_xlfn.IFNA(IF(Taulukko3[[#This Row],[Välilataus]]="X",MAX(0,O475-Taulukko3[[#This Row],[Saapumisaika]]),""),"")</f>
        <v/>
      </c>
      <c r="U474" s="6" t="str">
        <f>IF(Taulukko3[[#This Row],[Välilataus]]="X",Taulukko3[[#This Row],[Saapumisaika]],"")</f>
        <v/>
      </c>
      <c r="V474" s="6" t="str">
        <f>IF(Taulukko3[[#This Row],[Välilataus]]="X",M475,"")</f>
        <v/>
      </c>
      <c r="W474" s="6"/>
    </row>
    <row r="475" spans="1:23" hidden="1" x14ac:dyDescent="0.2">
      <c r="A475" t="s">
        <v>20</v>
      </c>
      <c r="B475" t="s">
        <v>142</v>
      </c>
      <c r="C475" t="s">
        <v>18</v>
      </c>
      <c r="G475" t="s">
        <v>119</v>
      </c>
      <c r="H475">
        <v>15.7</v>
      </c>
      <c r="I475">
        <v>20</v>
      </c>
      <c r="J475">
        <v>1</v>
      </c>
      <c r="K475" t="s">
        <v>43</v>
      </c>
      <c r="L475" t="s">
        <v>144</v>
      </c>
      <c r="M475" s="1">
        <v>0.93055555555555558</v>
      </c>
      <c r="N475" t="s">
        <v>145</v>
      </c>
      <c r="O475" s="1">
        <v>0.95833333333333337</v>
      </c>
      <c r="Q475">
        <v>7211</v>
      </c>
      <c r="R475">
        <v>12</v>
      </c>
      <c r="S475" t="str">
        <f>IF(Taulukko3[[#This Row],[Saapumispaikka]]="Jyväskylän Liikenne varikko","X","")</f>
        <v/>
      </c>
      <c r="T475" s="6" t="str">
        <f>_xlfn.IFNA(IF(Taulukko3[[#This Row],[Välilataus]]="X",MAX(0,O476-Taulukko3[[#This Row],[Saapumisaika]]),""),"")</f>
        <v/>
      </c>
      <c r="U475" s="6" t="str">
        <f>IF(Taulukko3[[#This Row],[Välilataus]]="X",Taulukko3[[#This Row],[Saapumisaika]],"")</f>
        <v/>
      </c>
      <c r="V475" s="6" t="str">
        <f>IF(Taulukko3[[#This Row],[Välilataus]]="X",M476,"")</f>
        <v/>
      </c>
      <c r="W475" s="6"/>
    </row>
    <row r="476" spans="1:23" hidden="1" x14ac:dyDescent="0.2">
      <c r="A476" t="s">
        <v>20</v>
      </c>
      <c r="B476" t="s">
        <v>142</v>
      </c>
      <c r="C476" t="s">
        <v>18</v>
      </c>
      <c r="H476">
        <v>12.7</v>
      </c>
      <c r="K476" t="s">
        <v>43</v>
      </c>
      <c r="L476" t="s">
        <v>145</v>
      </c>
      <c r="M476" s="1">
        <v>0.95833333333333337</v>
      </c>
      <c r="N476" t="s">
        <v>23</v>
      </c>
      <c r="O476" s="1">
        <v>0.96944444444444444</v>
      </c>
      <c r="Q476">
        <v>7211</v>
      </c>
      <c r="S476" t="str">
        <f>IF(Taulukko3[[#This Row],[Saapumispaikka]]="Jyväskylän Liikenne varikko","X","")</f>
        <v>X</v>
      </c>
      <c r="T476" s="6">
        <f>_xlfn.IFNA(IF(Taulukko3[[#This Row],[Välilataus]]="X",MAX(0,O477-Taulukko3[[#This Row],[Saapumisaika]]),""),"")</f>
        <v>0</v>
      </c>
      <c r="U476" s="6">
        <f>IF(Taulukko3[[#This Row],[Välilataus]]="X",Taulukko3[[#This Row],[Saapumisaika]],"")</f>
        <v>0.96944444444444444</v>
      </c>
      <c r="V476" s="6">
        <f>IF(Taulukko3[[#This Row],[Välilataus]]="X",M477,"")</f>
        <v>0.23958333333333334</v>
      </c>
      <c r="W476" s="6"/>
    </row>
    <row r="477" spans="1:23" hidden="1" x14ac:dyDescent="0.2">
      <c r="A477" t="s">
        <v>20</v>
      </c>
      <c r="B477" t="s">
        <v>137</v>
      </c>
      <c r="C477" t="s">
        <v>18</v>
      </c>
      <c r="H477">
        <v>7.8</v>
      </c>
      <c r="K477" t="s">
        <v>43</v>
      </c>
      <c r="L477" t="s">
        <v>23</v>
      </c>
      <c r="M477" s="1">
        <v>0.23958333333333334</v>
      </c>
      <c r="N477" t="s">
        <v>138</v>
      </c>
      <c r="O477" s="1">
        <v>0.25</v>
      </c>
      <c r="Q477">
        <v>7105</v>
      </c>
      <c r="S477" t="str">
        <f>IF(Taulukko3[[#This Row],[Saapumispaikka]]="Jyväskylän Liikenne varikko","X","")</f>
        <v/>
      </c>
      <c r="T477" s="6" t="str">
        <f>_xlfn.IFNA(IF(Taulukko3[[#This Row],[Välilataus]]="X",MAX(0,O478-Taulukko3[[#This Row],[Saapumisaika]]),""),"")</f>
        <v/>
      </c>
      <c r="U477" s="6" t="str">
        <f>IF(Taulukko3[[#This Row],[Välilataus]]="X",Taulukko3[[#This Row],[Saapumisaika]],"")</f>
        <v/>
      </c>
      <c r="V477" s="6" t="str">
        <f>IF(Taulukko3[[#This Row],[Välilataus]]="X",M478,"")</f>
        <v/>
      </c>
      <c r="W477" s="6"/>
    </row>
    <row r="478" spans="1:23" hidden="1" x14ac:dyDescent="0.2">
      <c r="A478" t="s">
        <v>20</v>
      </c>
      <c r="B478" t="s">
        <v>137</v>
      </c>
      <c r="C478" t="s">
        <v>18</v>
      </c>
      <c r="G478" t="s">
        <v>119</v>
      </c>
      <c r="H478">
        <v>15.904</v>
      </c>
      <c r="I478">
        <v>15</v>
      </c>
      <c r="J478">
        <v>1</v>
      </c>
      <c r="K478" t="s">
        <v>43</v>
      </c>
      <c r="L478" t="s">
        <v>138</v>
      </c>
      <c r="M478" s="1">
        <v>0.25</v>
      </c>
      <c r="N478" t="s">
        <v>19</v>
      </c>
      <c r="O478" s="1">
        <v>0.26944444444444443</v>
      </c>
      <c r="Q478">
        <v>7105</v>
      </c>
      <c r="R478">
        <v>12</v>
      </c>
      <c r="S478" t="str">
        <f>IF(Taulukko3[[#This Row],[Saapumispaikka]]="Jyväskylän Liikenne varikko","X","")</f>
        <v/>
      </c>
      <c r="T478" s="6" t="str">
        <f>_xlfn.IFNA(IF(Taulukko3[[#This Row],[Välilataus]]="X",MAX(0,O479-Taulukko3[[#This Row],[Saapumisaika]]),""),"")</f>
        <v/>
      </c>
      <c r="U478" s="6" t="str">
        <f>IF(Taulukko3[[#This Row],[Välilataus]]="X",Taulukko3[[#This Row],[Saapumisaika]],"")</f>
        <v/>
      </c>
      <c r="V478" s="6" t="str">
        <f>IF(Taulukko3[[#This Row],[Välilataus]]="X",M479,"")</f>
        <v/>
      </c>
      <c r="W478" s="6"/>
    </row>
    <row r="479" spans="1:23" hidden="1" x14ac:dyDescent="0.2">
      <c r="A479" t="s">
        <v>20</v>
      </c>
      <c r="B479" t="s">
        <v>137</v>
      </c>
      <c r="C479" t="s">
        <v>18</v>
      </c>
      <c r="H479">
        <v>1.1000000000000001</v>
      </c>
      <c r="K479" t="s">
        <v>43</v>
      </c>
      <c r="L479" t="s">
        <v>19</v>
      </c>
      <c r="M479" s="1">
        <v>0.26944444444444443</v>
      </c>
      <c r="N479" t="s">
        <v>104</v>
      </c>
      <c r="O479" s="1">
        <v>0.27291666666666664</v>
      </c>
      <c r="Q479">
        <v>7105</v>
      </c>
      <c r="S479" t="str">
        <f>IF(Taulukko3[[#This Row],[Saapumispaikka]]="Jyväskylän Liikenne varikko","X","")</f>
        <v/>
      </c>
      <c r="T479" s="6" t="str">
        <f>_xlfn.IFNA(IF(Taulukko3[[#This Row],[Välilataus]]="X",MAX(0,O480-Taulukko3[[#This Row],[Saapumisaika]]),""),"")</f>
        <v/>
      </c>
      <c r="U479" s="6" t="str">
        <f>IF(Taulukko3[[#This Row],[Välilataus]]="X",Taulukko3[[#This Row],[Saapumisaika]],"")</f>
        <v/>
      </c>
      <c r="V479" s="6" t="str">
        <f>IF(Taulukko3[[#This Row],[Välilataus]]="X",M480,"")</f>
        <v/>
      </c>
      <c r="W479" s="6"/>
    </row>
    <row r="480" spans="1:23" hidden="1" x14ac:dyDescent="0.2">
      <c r="A480" t="s">
        <v>20</v>
      </c>
      <c r="B480" t="s">
        <v>137</v>
      </c>
      <c r="C480" t="s">
        <v>18</v>
      </c>
      <c r="G480" t="s">
        <v>119</v>
      </c>
      <c r="H480">
        <v>12.888999999999999</v>
      </c>
      <c r="I480">
        <v>15</v>
      </c>
      <c r="J480">
        <v>2</v>
      </c>
      <c r="K480" t="s">
        <v>43</v>
      </c>
      <c r="L480" t="s">
        <v>104</v>
      </c>
      <c r="M480" s="1">
        <v>0.27777777777777779</v>
      </c>
      <c r="N480" t="s">
        <v>138</v>
      </c>
      <c r="O480" s="1">
        <v>0.2951388888888889</v>
      </c>
      <c r="Q480">
        <v>7105</v>
      </c>
      <c r="R480">
        <v>12</v>
      </c>
      <c r="S480" t="str">
        <f>IF(Taulukko3[[#This Row],[Saapumispaikka]]="Jyväskylän Liikenne varikko","X","")</f>
        <v/>
      </c>
      <c r="T480" s="6" t="str">
        <f>_xlfn.IFNA(IF(Taulukko3[[#This Row],[Välilataus]]="X",MAX(0,O481-Taulukko3[[#This Row],[Saapumisaika]]),""),"")</f>
        <v/>
      </c>
      <c r="U480" s="6" t="str">
        <f>IF(Taulukko3[[#This Row],[Välilataus]]="X",Taulukko3[[#This Row],[Saapumisaika]],"")</f>
        <v/>
      </c>
      <c r="V480" s="6" t="str">
        <f>IF(Taulukko3[[#This Row],[Välilataus]]="X",M481,"")</f>
        <v/>
      </c>
      <c r="W480" s="6"/>
    </row>
    <row r="481" spans="1:23" hidden="1" x14ac:dyDescent="0.2">
      <c r="A481" t="s">
        <v>20</v>
      </c>
      <c r="B481" t="s">
        <v>137</v>
      </c>
      <c r="C481" t="s">
        <v>18</v>
      </c>
      <c r="G481" t="s">
        <v>119</v>
      </c>
      <c r="H481">
        <v>15.904</v>
      </c>
      <c r="I481">
        <v>15</v>
      </c>
      <c r="J481">
        <v>1</v>
      </c>
      <c r="K481" t="s">
        <v>43</v>
      </c>
      <c r="L481" t="s">
        <v>138</v>
      </c>
      <c r="M481" s="1">
        <v>0.2951388888888889</v>
      </c>
      <c r="N481" t="s">
        <v>19</v>
      </c>
      <c r="O481" s="1">
        <v>0.31458333333333333</v>
      </c>
      <c r="Q481">
        <v>7105</v>
      </c>
      <c r="R481">
        <v>12</v>
      </c>
      <c r="S481" t="str">
        <f>IF(Taulukko3[[#This Row],[Saapumispaikka]]="Jyväskylän Liikenne varikko","X","")</f>
        <v/>
      </c>
      <c r="T481" s="6" t="str">
        <f>_xlfn.IFNA(IF(Taulukko3[[#This Row],[Välilataus]]="X",MAX(0,O482-Taulukko3[[#This Row],[Saapumisaika]]),""),"")</f>
        <v/>
      </c>
      <c r="U481" s="6" t="str">
        <f>IF(Taulukko3[[#This Row],[Välilataus]]="X",Taulukko3[[#This Row],[Saapumisaika]],"")</f>
        <v/>
      </c>
      <c r="V481" s="6" t="str">
        <f>IF(Taulukko3[[#This Row],[Välilataus]]="X",M482,"")</f>
        <v/>
      </c>
      <c r="W481" s="6"/>
    </row>
    <row r="482" spans="1:23" x14ac:dyDescent="0.2">
      <c r="A482" t="s">
        <v>20</v>
      </c>
      <c r="B482" t="s">
        <v>137</v>
      </c>
      <c r="C482" t="s">
        <v>18</v>
      </c>
      <c r="H482">
        <v>5.9</v>
      </c>
      <c r="K482" t="s">
        <v>43</v>
      </c>
      <c r="L482" t="s">
        <v>19</v>
      </c>
      <c r="M482" s="1">
        <v>0.31458333333333333</v>
      </c>
      <c r="N482" t="s">
        <v>23</v>
      </c>
      <c r="O482" s="1">
        <v>0.3215277777777778</v>
      </c>
      <c r="Q482">
        <v>7105</v>
      </c>
      <c r="S482" t="str">
        <f>IF(Taulukko3[[#This Row],[Saapumispaikka]]="Jyväskylän Liikenne varikko","X","")</f>
        <v>X</v>
      </c>
      <c r="T482" s="6">
        <f>_xlfn.IFNA(IF(Taulukko3[[#This Row],[Välilataus]]="X",MAX(0,O483-Taulukko3[[#This Row],[Saapumisaika]]),""),"")</f>
        <v>5.3472222222222199E-2</v>
      </c>
      <c r="U482" s="6">
        <f>IF(Taulukko3[[#This Row],[Välilataus]]="X",Taulukko3[[#This Row],[Saapumisaika]],"")</f>
        <v>0.3215277777777778</v>
      </c>
      <c r="V482" s="6">
        <f>IF(Taulukko3[[#This Row],[Välilataus]]="X",M483,"")</f>
        <v>0.36458333333333331</v>
      </c>
      <c r="W482" s="6"/>
    </row>
    <row r="483" spans="1:23" hidden="1" x14ac:dyDescent="0.2">
      <c r="A483" t="s">
        <v>20</v>
      </c>
      <c r="B483" t="s">
        <v>137</v>
      </c>
      <c r="C483" t="s">
        <v>18</v>
      </c>
      <c r="H483">
        <v>7.6</v>
      </c>
      <c r="K483" t="s">
        <v>43</v>
      </c>
      <c r="L483" t="s">
        <v>23</v>
      </c>
      <c r="M483" s="1">
        <v>0.36458333333333331</v>
      </c>
      <c r="N483" t="s">
        <v>120</v>
      </c>
      <c r="O483" s="1">
        <v>0.375</v>
      </c>
      <c r="Q483">
        <v>7105</v>
      </c>
      <c r="S483" t="str">
        <f>IF(Taulukko3[[#This Row],[Saapumispaikka]]="Jyväskylän Liikenne varikko","X","")</f>
        <v/>
      </c>
      <c r="T483" s="6" t="str">
        <f>_xlfn.IFNA(IF(Taulukko3[[#This Row],[Välilataus]]="X",MAX(0,O484-Taulukko3[[#This Row],[Saapumisaika]]),""),"")</f>
        <v/>
      </c>
      <c r="U483" s="6" t="str">
        <f>IF(Taulukko3[[#This Row],[Välilataus]]="X",Taulukko3[[#This Row],[Saapumisaika]],"")</f>
        <v/>
      </c>
      <c r="V483" s="6" t="str">
        <f>IF(Taulukko3[[#This Row],[Välilataus]]="X",M484,"")</f>
        <v/>
      </c>
      <c r="W483" s="6"/>
    </row>
    <row r="484" spans="1:23" hidden="1" x14ac:dyDescent="0.2">
      <c r="A484" t="s">
        <v>20</v>
      </c>
      <c r="B484" t="s">
        <v>137</v>
      </c>
      <c r="C484" t="s">
        <v>18</v>
      </c>
      <c r="G484" t="s">
        <v>119</v>
      </c>
      <c r="H484">
        <v>27.314</v>
      </c>
      <c r="I484">
        <v>22</v>
      </c>
      <c r="J484">
        <v>2</v>
      </c>
      <c r="K484" t="s">
        <v>43</v>
      </c>
      <c r="L484" t="s">
        <v>120</v>
      </c>
      <c r="M484" s="1">
        <v>0.375</v>
      </c>
      <c r="N484" t="s">
        <v>118</v>
      </c>
      <c r="O484" s="1">
        <v>0.41041666666666665</v>
      </c>
      <c r="Q484">
        <v>7105</v>
      </c>
      <c r="R484">
        <v>12</v>
      </c>
      <c r="S484" t="str">
        <f>IF(Taulukko3[[#This Row],[Saapumispaikka]]="Jyväskylän Liikenne varikko","X","")</f>
        <v/>
      </c>
      <c r="T484" s="6" t="str">
        <f>_xlfn.IFNA(IF(Taulukko3[[#This Row],[Välilataus]]="X",MAX(0,O485-Taulukko3[[#This Row],[Saapumisaika]]),""),"")</f>
        <v/>
      </c>
      <c r="U484" s="6" t="str">
        <f>IF(Taulukko3[[#This Row],[Välilataus]]="X",Taulukko3[[#This Row],[Saapumisaika]],"")</f>
        <v/>
      </c>
      <c r="V484" s="6" t="str">
        <f>IF(Taulukko3[[#This Row],[Välilataus]]="X",M485,"")</f>
        <v/>
      </c>
      <c r="W484" s="6"/>
    </row>
    <row r="485" spans="1:23" hidden="1" x14ac:dyDescent="0.2">
      <c r="A485" t="s">
        <v>20</v>
      </c>
      <c r="B485" t="s">
        <v>137</v>
      </c>
      <c r="C485" t="s">
        <v>18</v>
      </c>
      <c r="G485" t="s">
        <v>119</v>
      </c>
      <c r="H485">
        <v>27.443000000000001</v>
      </c>
      <c r="I485">
        <v>22</v>
      </c>
      <c r="J485">
        <v>1</v>
      </c>
      <c r="K485" t="s">
        <v>43</v>
      </c>
      <c r="L485" t="s">
        <v>118</v>
      </c>
      <c r="M485" s="1">
        <v>0.41666666666666669</v>
      </c>
      <c r="N485" t="s">
        <v>120</v>
      </c>
      <c r="O485" s="1">
        <v>0.45277777777777778</v>
      </c>
      <c r="Q485" t="s">
        <v>139</v>
      </c>
      <c r="R485">
        <v>12</v>
      </c>
      <c r="S485" t="str">
        <f>IF(Taulukko3[[#This Row],[Saapumispaikka]]="Jyväskylän Liikenne varikko","X","")</f>
        <v/>
      </c>
      <c r="T485" s="6" t="str">
        <f>_xlfn.IFNA(IF(Taulukko3[[#This Row],[Välilataus]]="X",MAX(0,O486-Taulukko3[[#This Row],[Saapumisaika]]),""),"")</f>
        <v/>
      </c>
      <c r="U485" s="6" t="str">
        <f>IF(Taulukko3[[#This Row],[Välilataus]]="X",Taulukko3[[#This Row],[Saapumisaika]],"")</f>
        <v/>
      </c>
      <c r="V485" s="6" t="str">
        <f>IF(Taulukko3[[#This Row],[Välilataus]]="X",M486,"")</f>
        <v/>
      </c>
      <c r="W485" s="6"/>
    </row>
    <row r="486" spans="1:23" hidden="1" x14ac:dyDescent="0.2">
      <c r="A486" t="s">
        <v>20</v>
      </c>
      <c r="B486" t="s">
        <v>137</v>
      </c>
      <c r="C486" t="s">
        <v>18</v>
      </c>
      <c r="G486" t="s">
        <v>119</v>
      </c>
      <c r="H486">
        <v>27.314</v>
      </c>
      <c r="I486">
        <v>22</v>
      </c>
      <c r="J486">
        <v>2</v>
      </c>
      <c r="K486" t="s">
        <v>43</v>
      </c>
      <c r="L486" t="s">
        <v>120</v>
      </c>
      <c r="M486" s="1">
        <v>0.45833333333333331</v>
      </c>
      <c r="N486" t="s">
        <v>118</v>
      </c>
      <c r="O486" s="1">
        <v>0.49375000000000002</v>
      </c>
      <c r="Q486">
        <v>7114</v>
      </c>
      <c r="R486">
        <v>12</v>
      </c>
      <c r="S486" t="str">
        <f>IF(Taulukko3[[#This Row],[Saapumispaikka]]="Jyväskylän Liikenne varikko","X","")</f>
        <v/>
      </c>
      <c r="T486" s="6" t="str">
        <f>_xlfn.IFNA(IF(Taulukko3[[#This Row],[Välilataus]]="X",MAX(0,O487-Taulukko3[[#This Row],[Saapumisaika]]),""),"")</f>
        <v/>
      </c>
      <c r="U486" s="6" t="str">
        <f>IF(Taulukko3[[#This Row],[Välilataus]]="X",Taulukko3[[#This Row],[Saapumisaika]],"")</f>
        <v/>
      </c>
      <c r="V486" s="6" t="str">
        <f>IF(Taulukko3[[#This Row],[Välilataus]]="X",M487,"")</f>
        <v/>
      </c>
      <c r="W486" s="6"/>
    </row>
    <row r="487" spans="1:23" hidden="1" x14ac:dyDescent="0.2">
      <c r="A487" t="s">
        <v>20</v>
      </c>
      <c r="B487" t="s">
        <v>137</v>
      </c>
      <c r="C487" t="s">
        <v>18</v>
      </c>
      <c r="G487" t="s">
        <v>119</v>
      </c>
      <c r="H487">
        <v>27.443000000000001</v>
      </c>
      <c r="I487">
        <v>22</v>
      </c>
      <c r="J487">
        <v>1</v>
      </c>
      <c r="K487" t="s">
        <v>43</v>
      </c>
      <c r="L487" t="s">
        <v>118</v>
      </c>
      <c r="M487" s="1">
        <v>0.5</v>
      </c>
      <c r="N487" t="s">
        <v>120</v>
      </c>
      <c r="O487" s="1">
        <v>0.53611111111111109</v>
      </c>
      <c r="Q487">
        <v>7114</v>
      </c>
      <c r="R487">
        <v>12</v>
      </c>
      <c r="S487" t="str">
        <f>IF(Taulukko3[[#This Row],[Saapumispaikka]]="Jyväskylän Liikenne varikko","X","")</f>
        <v/>
      </c>
      <c r="T487" s="6" t="str">
        <f>_xlfn.IFNA(IF(Taulukko3[[#This Row],[Välilataus]]="X",MAX(0,O488-Taulukko3[[#This Row],[Saapumisaika]]),""),"")</f>
        <v/>
      </c>
      <c r="U487" s="6" t="str">
        <f>IF(Taulukko3[[#This Row],[Välilataus]]="X",Taulukko3[[#This Row],[Saapumisaika]],"")</f>
        <v/>
      </c>
      <c r="V487" s="6" t="str">
        <f>IF(Taulukko3[[#This Row],[Välilataus]]="X",M488,"")</f>
        <v/>
      </c>
      <c r="W487" s="6"/>
    </row>
    <row r="488" spans="1:23" hidden="1" x14ac:dyDescent="0.2">
      <c r="A488" t="s">
        <v>20</v>
      </c>
      <c r="B488" t="s">
        <v>137</v>
      </c>
      <c r="C488" t="s">
        <v>18</v>
      </c>
      <c r="G488" t="s">
        <v>119</v>
      </c>
      <c r="H488">
        <v>27.314</v>
      </c>
      <c r="I488">
        <v>22</v>
      </c>
      <c r="J488">
        <v>2</v>
      </c>
      <c r="K488" t="s">
        <v>43</v>
      </c>
      <c r="L488" t="s">
        <v>120</v>
      </c>
      <c r="M488" s="1">
        <v>0.54166666666666663</v>
      </c>
      <c r="N488" t="s">
        <v>118</v>
      </c>
      <c r="O488" s="1">
        <v>0.57708333333333328</v>
      </c>
      <c r="Q488" t="s">
        <v>140</v>
      </c>
      <c r="R488">
        <v>12</v>
      </c>
      <c r="S488" t="str">
        <f>IF(Taulukko3[[#This Row],[Saapumispaikka]]="Jyväskylän Liikenne varikko","X","")</f>
        <v/>
      </c>
      <c r="T488" s="6" t="str">
        <f>_xlfn.IFNA(IF(Taulukko3[[#This Row],[Välilataus]]="X",MAX(0,O489-Taulukko3[[#This Row],[Saapumisaika]]),""),"")</f>
        <v/>
      </c>
      <c r="U488" s="6" t="str">
        <f>IF(Taulukko3[[#This Row],[Välilataus]]="X",Taulukko3[[#This Row],[Saapumisaika]],"")</f>
        <v/>
      </c>
      <c r="V488" s="6" t="str">
        <f>IF(Taulukko3[[#This Row],[Välilataus]]="X",M489,"")</f>
        <v/>
      </c>
      <c r="W488" s="6"/>
    </row>
    <row r="489" spans="1:23" hidden="1" x14ac:dyDescent="0.2">
      <c r="A489" t="s">
        <v>20</v>
      </c>
      <c r="B489" t="s">
        <v>137</v>
      </c>
      <c r="C489" t="s">
        <v>18</v>
      </c>
      <c r="G489" t="s">
        <v>119</v>
      </c>
      <c r="H489">
        <v>27.443000000000001</v>
      </c>
      <c r="I489">
        <v>22</v>
      </c>
      <c r="J489">
        <v>1</v>
      </c>
      <c r="K489" t="s">
        <v>43</v>
      </c>
      <c r="L489" t="s">
        <v>118</v>
      </c>
      <c r="M489" s="1">
        <v>0.58333333333333337</v>
      </c>
      <c r="N489" t="s">
        <v>120</v>
      </c>
      <c r="O489" s="1">
        <v>0.61944444444444446</v>
      </c>
      <c r="Q489">
        <v>7123</v>
      </c>
      <c r="R489">
        <v>12</v>
      </c>
      <c r="S489" t="str">
        <f>IF(Taulukko3[[#This Row],[Saapumispaikka]]="Jyväskylän Liikenne varikko","X","")</f>
        <v/>
      </c>
      <c r="T489" s="6" t="str">
        <f>_xlfn.IFNA(IF(Taulukko3[[#This Row],[Välilataus]]="X",MAX(0,O490-Taulukko3[[#This Row],[Saapumisaika]]),""),"")</f>
        <v/>
      </c>
      <c r="U489" s="6" t="str">
        <f>IF(Taulukko3[[#This Row],[Välilataus]]="X",Taulukko3[[#This Row],[Saapumisaika]],"")</f>
        <v/>
      </c>
      <c r="V489" s="6" t="str">
        <f>IF(Taulukko3[[#This Row],[Välilataus]]="X",M490,"")</f>
        <v/>
      </c>
      <c r="W489" s="6"/>
    </row>
    <row r="490" spans="1:23" hidden="1" x14ac:dyDescent="0.2">
      <c r="A490" t="s">
        <v>20</v>
      </c>
      <c r="B490" t="s">
        <v>137</v>
      </c>
      <c r="C490" t="s">
        <v>18</v>
      </c>
      <c r="G490" t="s">
        <v>119</v>
      </c>
      <c r="H490">
        <v>27.314</v>
      </c>
      <c r="I490">
        <v>22</v>
      </c>
      <c r="J490">
        <v>2</v>
      </c>
      <c r="K490" t="s">
        <v>43</v>
      </c>
      <c r="L490" t="s">
        <v>120</v>
      </c>
      <c r="M490" s="1">
        <v>0.625</v>
      </c>
      <c r="N490" t="s">
        <v>118</v>
      </c>
      <c r="O490" s="1">
        <v>0.66041666666666665</v>
      </c>
      <c r="Q490">
        <v>7123</v>
      </c>
      <c r="R490">
        <v>12</v>
      </c>
      <c r="S490" t="str">
        <f>IF(Taulukko3[[#This Row],[Saapumispaikka]]="Jyväskylän Liikenne varikko","X","")</f>
        <v/>
      </c>
      <c r="T490" s="6" t="str">
        <f>_xlfn.IFNA(IF(Taulukko3[[#This Row],[Välilataus]]="X",MAX(0,O491-Taulukko3[[#This Row],[Saapumisaika]]),""),"")</f>
        <v/>
      </c>
      <c r="U490" s="6" t="str">
        <f>IF(Taulukko3[[#This Row],[Välilataus]]="X",Taulukko3[[#This Row],[Saapumisaika]],"")</f>
        <v/>
      </c>
      <c r="V490" s="6" t="str">
        <f>IF(Taulukko3[[#This Row],[Välilataus]]="X",M491,"")</f>
        <v/>
      </c>
      <c r="W490" s="6"/>
    </row>
    <row r="491" spans="1:23" hidden="1" x14ac:dyDescent="0.2">
      <c r="A491" t="s">
        <v>20</v>
      </c>
      <c r="B491" t="s">
        <v>137</v>
      </c>
      <c r="C491" t="s">
        <v>18</v>
      </c>
      <c r="G491" t="s">
        <v>119</v>
      </c>
      <c r="H491">
        <v>27.443000000000001</v>
      </c>
      <c r="I491">
        <v>22</v>
      </c>
      <c r="J491">
        <v>1</v>
      </c>
      <c r="K491" t="s">
        <v>43</v>
      </c>
      <c r="L491" t="s">
        <v>118</v>
      </c>
      <c r="M491" s="1">
        <v>0.66666666666666663</v>
      </c>
      <c r="N491" t="s">
        <v>120</v>
      </c>
      <c r="O491" s="1">
        <v>0.70277777777777772</v>
      </c>
      <c r="Q491">
        <v>7123</v>
      </c>
      <c r="R491">
        <v>12</v>
      </c>
      <c r="S491" t="str">
        <f>IF(Taulukko3[[#This Row],[Saapumispaikka]]="Jyväskylän Liikenne varikko","X","")</f>
        <v/>
      </c>
      <c r="T491" s="6" t="str">
        <f>_xlfn.IFNA(IF(Taulukko3[[#This Row],[Välilataus]]="X",MAX(0,O492-Taulukko3[[#This Row],[Saapumisaika]]),""),"")</f>
        <v/>
      </c>
      <c r="U491" s="6" t="str">
        <f>IF(Taulukko3[[#This Row],[Välilataus]]="X",Taulukko3[[#This Row],[Saapumisaika]],"")</f>
        <v/>
      </c>
      <c r="V491" s="6" t="str">
        <f>IF(Taulukko3[[#This Row],[Välilataus]]="X",M492,"")</f>
        <v/>
      </c>
      <c r="W491" s="6"/>
    </row>
    <row r="492" spans="1:23" x14ac:dyDescent="0.2">
      <c r="A492" t="s">
        <v>20</v>
      </c>
      <c r="B492" t="s">
        <v>137</v>
      </c>
      <c r="C492" t="s">
        <v>18</v>
      </c>
      <c r="H492">
        <v>7.6</v>
      </c>
      <c r="K492" t="s">
        <v>43</v>
      </c>
      <c r="L492" t="s">
        <v>120</v>
      </c>
      <c r="M492" s="1">
        <v>0.70277777777777772</v>
      </c>
      <c r="N492" t="s">
        <v>23</v>
      </c>
      <c r="O492" s="1">
        <v>0.71319444444444446</v>
      </c>
      <c r="Q492">
        <v>7123</v>
      </c>
      <c r="S492" t="str">
        <f>IF(Taulukko3[[#This Row],[Saapumispaikka]]="Jyväskylän Liikenne varikko","X","")</f>
        <v>X</v>
      </c>
      <c r="T492" s="6">
        <f>_xlfn.IFNA(IF(Taulukko3[[#This Row],[Välilataus]]="X",MAX(0,O493-Taulukko3[[#This Row],[Saapumisaika]]),""),"")</f>
        <v>0.14444444444444438</v>
      </c>
      <c r="U492" s="6">
        <f>IF(Taulukko3[[#This Row],[Välilataus]]="X",Taulukko3[[#This Row],[Saapumisaika]],"")</f>
        <v>0.71319444444444446</v>
      </c>
      <c r="V492" s="6">
        <f>IF(Taulukko3[[#This Row],[Välilataus]]="X",M493,"")</f>
        <v>0.85416666666666663</v>
      </c>
      <c r="W492" s="6"/>
    </row>
    <row r="493" spans="1:23" hidden="1" x14ac:dyDescent="0.2">
      <c r="A493" t="s">
        <v>20</v>
      </c>
      <c r="B493" t="s">
        <v>137</v>
      </c>
      <c r="C493" t="s">
        <v>18</v>
      </c>
      <c r="H493">
        <v>2.4</v>
      </c>
      <c r="K493" t="s">
        <v>43</v>
      </c>
      <c r="L493" t="s">
        <v>23</v>
      </c>
      <c r="M493" s="1">
        <v>0.85416666666666663</v>
      </c>
      <c r="N493" t="s">
        <v>83</v>
      </c>
      <c r="O493" s="1">
        <v>0.85763888888888884</v>
      </c>
      <c r="Q493">
        <v>7214</v>
      </c>
      <c r="S493" t="str">
        <f>IF(Taulukko3[[#This Row],[Saapumispaikka]]="Jyväskylän Liikenne varikko","X","")</f>
        <v/>
      </c>
      <c r="T493" s="6" t="str">
        <f>_xlfn.IFNA(IF(Taulukko3[[#This Row],[Välilataus]]="X",MAX(0,O494-Taulukko3[[#This Row],[Saapumisaika]]),""),"")</f>
        <v/>
      </c>
      <c r="U493" s="6" t="str">
        <f>IF(Taulukko3[[#This Row],[Välilataus]]="X",Taulukko3[[#This Row],[Saapumisaika]],"")</f>
        <v/>
      </c>
      <c r="V493" s="6" t="str">
        <f>IF(Taulukko3[[#This Row],[Välilataus]]="X",M494,"")</f>
        <v/>
      </c>
      <c r="W493" s="6"/>
    </row>
    <row r="494" spans="1:23" hidden="1" x14ac:dyDescent="0.2">
      <c r="A494" t="s">
        <v>20</v>
      </c>
      <c r="B494" t="s">
        <v>137</v>
      </c>
      <c r="C494" t="s">
        <v>18</v>
      </c>
      <c r="G494" t="s">
        <v>119</v>
      </c>
      <c r="H494">
        <v>15.025</v>
      </c>
      <c r="I494">
        <v>12</v>
      </c>
      <c r="J494">
        <v>2</v>
      </c>
      <c r="K494" t="s">
        <v>43</v>
      </c>
      <c r="L494" t="s">
        <v>83</v>
      </c>
      <c r="M494" s="1">
        <v>0.85763888888888884</v>
      </c>
      <c r="N494" t="s">
        <v>141</v>
      </c>
      <c r="O494" s="1">
        <v>0.8833333333333333</v>
      </c>
      <c r="Q494">
        <v>7214</v>
      </c>
      <c r="R494">
        <v>12</v>
      </c>
      <c r="S494" t="str">
        <f>IF(Taulukko3[[#This Row],[Saapumispaikka]]="Jyväskylän Liikenne varikko","X","")</f>
        <v/>
      </c>
      <c r="T494" s="6" t="str">
        <f>_xlfn.IFNA(IF(Taulukko3[[#This Row],[Välilataus]]="X",MAX(0,O495-Taulukko3[[#This Row],[Saapumisaika]]),""),"")</f>
        <v/>
      </c>
      <c r="U494" s="6" t="str">
        <f>IF(Taulukko3[[#This Row],[Välilataus]]="X",Taulukko3[[#This Row],[Saapumisaika]],"")</f>
        <v/>
      </c>
      <c r="V494" s="6" t="str">
        <f>IF(Taulukko3[[#This Row],[Välilataus]]="X",M495,"")</f>
        <v/>
      </c>
      <c r="W494" s="6"/>
    </row>
    <row r="495" spans="1:23" hidden="1" x14ac:dyDescent="0.2">
      <c r="A495" t="s">
        <v>20</v>
      </c>
      <c r="B495" t="s">
        <v>137</v>
      </c>
      <c r="C495" t="s">
        <v>18</v>
      </c>
      <c r="G495" t="s">
        <v>119</v>
      </c>
      <c r="H495">
        <v>15.15</v>
      </c>
      <c r="I495">
        <v>12</v>
      </c>
      <c r="J495">
        <v>1</v>
      </c>
      <c r="K495" t="s">
        <v>43</v>
      </c>
      <c r="L495" t="s">
        <v>141</v>
      </c>
      <c r="M495" s="1">
        <v>0.88888888888888884</v>
      </c>
      <c r="N495" t="s">
        <v>83</v>
      </c>
      <c r="O495" s="1">
        <v>0.91666666666666663</v>
      </c>
      <c r="Q495">
        <v>7214</v>
      </c>
      <c r="R495">
        <v>12</v>
      </c>
      <c r="S495" t="str">
        <f>IF(Taulukko3[[#This Row],[Saapumispaikka]]="Jyväskylän Liikenne varikko","X","")</f>
        <v/>
      </c>
      <c r="T495" s="6" t="str">
        <f>_xlfn.IFNA(IF(Taulukko3[[#This Row],[Välilataus]]="X",MAX(0,O496-Taulukko3[[#This Row],[Saapumisaika]]),""),"")</f>
        <v/>
      </c>
      <c r="U495" s="6" t="str">
        <f>IF(Taulukko3[[#This Row],[Välilataus]]="X",Taulukko3[[#This Row],[Saapumisaika]],"")</f>
        <v/>
      </c>
      <c r="V495" s="6" t="str">
        <f>IF(Taulukko3[[#This Row],[Välilataus]]="X",M496,"")</f>
        <v/>
      </c>
      <c r="W495" s="6"/>
    </row>
    <row r="496" spans="1:23" hidden="1" x14ac:dyDescent="0.2">
      <c r="A496" t="s">
        <v>20</v>
      </c>
      <c r="B496" t="s">
        <v>137</v>
      </c>
      <c r="C496" t="s">
        <v>18</v>
      </c>
      <c r="G496" t="s">
        <v>119</v>
      </c>
      <c r="H496">
        <v>15.025</v>
      </c>
      <c r="I496">
        <v>12</v>
      </c>
      <c r="J496">
        <v>2</v>
      </c>
      <c r="K496" t="s">
        <v>43</v>
      </c>
      <c r="L496" t="s">
        <v>83</v>
      </c>
      <c r="M496" s="1">
        <v>0.92013888888888884</v>
      </c>
      <c r="N496" t="s">
        <v>141</v>
      </c>
      <c r="O496" s="1">
        <v>0.9458333333333333</v>
      </c>
      <c r="Q496">
        <v>7214</v>
      </c>
      <c r="R496">
        <v>12</v>
      </c>
      <c r="S496" t="str">
        <f>IF(Taulukko3[[#This Row],[Saapumispaikka]]="Jyväskylän Liikenne varikko","X","")</f>
        <v/>
      </c>
      <c r="T496" s="6" t="str">
        <f>_xlfn.IFNA(IF(Taulukko3[[#This Row],[Välilataus]]="X",MAX(0,O497-Taulukko3[[#This Row],[Saapumisaika]]),""),"")</f>
        <v/>
      </c>
      <c r="U496" s="6" t="str">
        <f>IF(Taulukko3[[#This Row],[Välilataus]]="X",Taulukko3[[#This Row],[Saapumisaika]],"")</f>
        <v/>
      </c>
      <c r="V496" s="6" t="str">
        <f>IF(Taulukko3[[#This Row],[Välilataus]]="X",M497,"")</f>
        <v/>
      </c>
      <c r="W496" s="6"/>
    </row>
    <row r="497" spans="1:23" hidden="1" x14ac:dyDescent="0.2">
      <c r="A497" t="s">
        <v>20</v>
      </c>
      <c r="B497" t="s">
        <v>137</v>
      </c>
      <c r="C497" t="s">
        <v>18</v>
      </c>
      <c r="G497" t="s">
        <v>119</v>
      </c>
      <c r="H497">
        <v>15.15</v>
      </c>
      <c r="I497">
        <v>12</v>
      </c>
      <c r="J497">
        <v>1</v>
      </c>
      <c r="K497" t="s">
        <v>43</v>
      </c>
      <c r="L497" t="s">
        <v>141</v>
      </c>
      <c r="M497" s="1">
        <v>0.95138888888888884</v>
      </c>
      <c r="N497" t="s">
        <v>83</v>
      </c>
      <c r="O497" s="1">
        <v>0.97916666666666663</v>
      </c>
      <c r="Q497">
        <v>7214</v>
      </c>
      <c r="R497">
        <v>12</v>
      </c>
      <c r="S497" t="str">
        <f>IF(Taulukko3[[#This Row],[Saapumispaikka]]="Jyväskylän Liikenne varikko","X","")</f>
        <v/>
      </c>
      <c r="T497" s="6" t="str">
        <f>_xlfn.IFNA(IF(Taulukko3[[#This Row],[Välilataus]]="X",MAX(0,O498-Taulukko3[[#This Row],[Saapumisaika]]),""),"")</f>
        <v/>
      </c>
      <c r="U497" s="6" t="str">
        <f>IF(Taulukko3[[#This Row],[Välilataus]]="X",Taulukko3[[#This Row],[Saapumisaika]],"")</f>
        <v/>
      </c>
      <c r="V497" s="6" t="str">
        <f>IF(Taulukko3[[#This Row],[Välilataus]]="X",M498,"")</f>
        <v/>
      </c>
      <c r="W497" s="6"/>
    </row>
    <row r="498" spans="1:23" hidden="1" x14ac:dyDescent="0.2">
      <c r="A498" t="s">
        <v>20</v>
      </c>
      <c r="B498" t="s">
        <v>137</v>
      </c>
      <c r="C498" t="s">
        <v>18</v>
      </c>
      <c r="H498">
        <v>2.4</v>
      </c>
      <c r="K498" t="s">
        <v>43</v>
      </c>
      <c r="L498" t="s">
        <v>83</v>
      </c>
      <c r="M498" s="1">
        <v>0.97916666666666663</v>
      </c>
      <c r="N498" t="s">
        <v>23</v>
      </c>
      <c r="O498" s="1">
        <v>0.98263888888888884</v>
      </c>
      <c r="Q498">
        <v>7214</v>
      </c>
      <c r="S498" t="str">
        <f>IF(Taulukko3[[#This Row],[Saapumispaikka]]="Jyväskylän Liikenne varikko","X","")</f>
        <v>X</v>
      </c>
      <c r="T498" s="6">
        <f>_xlfn.IFNA(IF(Taulukko3[[#This Row],[Välilataus]]="X",MAX(0,O499-Taulukko3[[#This Row],[Saapumisaika]]),""),"")</f>
        <v>0</v>
      </c>
      <c r="U498" s="6">
        <f>IF(Taulukko3[[#This Row],[Välilataus]]="X",Taulukko3[[#This Row],[Saapumisaika]],"")</f>
        <v>0.98263888888888884</v>
      </c>
      <c r="V498" s="6">
        <f>IF(Taulukko3[[#This Row],[Välilataus]]="X",M499,"")</f>
        <v>0.23958333333333334</v>
      </c>
      <c r="W498" s="6"/>
    </row>
    <row r="499" spans="1:23" hidden="1" x14ac:dyDescent="0.2">
      <c r="A499" t="s">
        <v>20</v>
      </c>
      <c r="B499" t="s">
        <v>133</v>
      </c>
      <c r="C499" t="s">
        <v>18</v>
      </c>
      <c r="H499">
        <v>7.6</v>
      </c>
      <c r="K499" t="s">
        <v>43</v>
      </c>
      <c r="L499" t="s">
        <v>23</v>
      </c>
      <c r="M499" s="1">
        <v>0.23958333333333334</v>
      </c>
      <c r="N499" t="s">
        <v>120</v>
      </c>
      <c r="O499" s="1">
        <v>0.25</v>
      </c>
      <c r="Q499">
        <v>7103</v>
      </c>
      <c r="S499" t="str">
        <f>IF(Taulukko3[[#This Row],[Saapumispaikka]]="Jyväskylän Liikenne varikko","X","")</f>
        <v/>
      </c>
      <c r="T499" s="6" t="str">
        <f>_xlfn.IFNA(IF(Taulukko3[[#This Row],[Välilataus]]="X",MAX(0,O500-Taulukko3[[#This Row],[Saapumisaika]]),""),"")</f>
        <v/>
      </c>
      <c r="U499" s="6" t="str">
        <f>IF(Taulukko3[[#This Row],[Välilataus]]="X",Taulukko3[[#This Row],[Saapumisaika]],"")</f>
        <v/>
      </c>
      <c r="V499" s="6" t="str">
        <f>IF(Taulukko3[[#This Row],[Välilataus]]="X",M500,"")</f>
        <v/>
      </c>
      <c r="W499" s="6"/>
    </row>
    <row r="500" spans="1:23" hidden="1" x14ac:dyDescent="0.2">
      <c r="A500" t="s">
        <v>20</v>
      </c>
      <c r="B500" t="s">
        <v>133</v>
      </c>
      <c r="C500" t="s">
        <v>18</v>
      </c>
      <c r="G500" t="s">
        <v>119</v>
      </c>
      <c r="H500">
        <v>27.314</v>
      </c>
      <c r="I500">
        <v>22</v>
      </c>
      <c r="J500">
        <v>2</v>
      </c>
      <c r="K500" t="s">
        <v>43</v>
      </c>
      <c r="L500" t="s">
        <v>120</v>
      </c>
      <c r="M500" s="1">
        <v>0.25</v>
      </c>
      <c r="N500" t="s">
        <v>118</v>
      </c>
      <c r="O500" s="1">
        <v>0.28541666666666665</v>
      </c>
      <c r="Q500">
        <v>7103</v>
      </c>
      <c r="R500">
        <v>12</v>
      </c>
      <c r="S500" t="str">
        <f>IF(Taulukko3[[#This Row],[Saapumispaikka]]="Jyväskylän Liikenne varikko","X","")</f>
        <v/>
      </c>
      <c r="T500" s="6" t="str">
        <f>_xlfn.IFNA(IF(Taulukko3[[#This Row],[Välilataus]]="X",MAX(0,O501-Taulukko3[[#This Row],[Saapumisaika]]),""),"")</f>
        <v/>
      </c>
      <c r="U500" s="6" t="str">
        <f>IF(Taulukko3[[#This Row],[Välilataus]]="X",Taulukko3[[#This Row],[Saapumisaika]],"")</f>
        <v/>
      </c>
      <c r="V500" s="6" t="str">
        <f>IF(Taulukko3[[#This Row],[Välilataus]]="X",M501,"")</f>
        <v/>
      </c>
      <c r="W500" s="6"/>
    </row>
    <row r="501" spans="1:23" hidden="1" x14ac:dyDescent="0.2">
      <c r="A501" t="s">
        <v>20</v>
      </c>
      <c r="B501" t="s">
        <v>133</v>
      </c>
      <c r="C501" t="s">
        <v>18</v>
      </c>
      <c r="G501" t="s">
        <v>119</v>
      </c>
      <c r="H501">
        <v>27.443000000000001</v>
      </c>
      <c r="I501">
        <v>22</v>
      </c>
      <c r="J501">
        <v>1</v>
      </c>
      <c r="K501" t="s">
        <v>43</v>
      </c>
      <c r="L501" t="s">
        <v>118</v>
      </c>
      <c r="M501" s="1">
        <v>0.29166666666666669</v>
      </c>
      <c r="N501" t="s">
        <v>120</v>
      </c>
      <c r="O501" s="1">
        <v>0.32777777777777778</v>
      </c>
      <c r="Q501">
        <v>7103</v>
      </c>
      <c r="R501">
        <v>12</v>
      </c>
      <c r="S501" t="str">
        <f>IF(Taulukko3[[#This Row],[Saapumispaikka]]="Jyväskylän Liikenne varikko","X","")</f>
        <v/>
      </c>
      <c r="T501" s="6" t="str">
        <f>_xlfn.IFNA(IF(Taulukko3[[#This Row],[Välilataus]]="X",MAX(0,O502-Taulukko3[[#This Row],[Saapumisaika]]),""),"")</f>
        <v/>
      </c>
      <c r="U501" s="6" t="str">
        <f>IF(Taulukko3[[#This Row],[Välilataus]]="X",Taulukko3[[#This Row],[Saapumisaika]],"")</f>
        <v/>
      </c>
      <c r="V501" s="6" t="str">
        <f>IF(Taulukko3[[#This Row],[Välilataus]]="X",M502,"")</f>
        <v/>
      </c>
      <c r="W501" s="6"/>
    </row>
    <row r="502" spans="1:23" hidden="1" x14ac:dyDescent="0.2">
      <c r="A502" t="s">
        <v>20</v>
      </c>
      <c r="B502" t="s">
        <v>133</v>
      </c>
      <c r="C502" t="s">
        <v>18</v>
      </c>
      <c r="G502" t="s">
        <v>119</v>
      </c>
      <c r="H502">
        <v>27.314</v>
      </c>
      <c r="I502">
        <v>22</v>
      </c>
      <c r="J502">
        <v>2</v>
      </c>
      <c r="K502" t="s">
        <v>43</v>
      </c>
      <c r="L502" t="s">
        <v>120</v>
      </c>
      <c r="M502" s="1">
        <v>0.33333333333333331</v>
      </c>
      <c r="N502" t="s">
        <v>118</v>
      </c>
      <c r="O502" s="1">
        <v>0.36875000000000002</v>
      </c>
      <c r="Q502">
        <v>7103</v>
      </c>
      <c r="R502">
        <v>12</v>
      </c>
      <c r="S502" t="str">
        <f>IF(Taulukko3[[#This Row],[Saapumispaikka]]="Jyväskylän Liikenne varikko","X","")</f>
        <v/>
      </c>
      <c r="T502" s="6" t="str">
        <f>_xlfn.IFNA(IF(Taulukko3[[#This Row],[Välilataus]]="X",MAX(0,O503-Taulukko3[[#This Row],[Saapumisaika]]),""),"")</f>
        <v/>
      </c>
      <c r="U502" s="6" t="str">
        <f>IF(Taulukko3[[#This Row],[Välilataus]]="X",Taulukko3[[#This Row],[Saapumisaika]],"")</f>
        <v/>
      </c>
      <c r="V502" s="6" t="str">
        <f>IF(Taulukko3[[#This Row],[Välilataus]]="X",M503,"")</f>
        <v/>
      </c>
      <c r="W502" s="6"/>
    </row>
    <row r="503" spans="1:23" hidden="1" x14ac:dyDescent="0.2">
      <c r="A503" t="s">
        <v>20</v>
      </c>
      <c r="B503" t="s">
        <v>133</v>
      </c>
      <c r="C503" t="s">
        <v>18</v>
      </c>
      <c r="G503" t="s">
        <v>119</v>
      </c>
      <c r="H503">
        <v>27.443000000000001</v>
      </c>
      <c r="I503">
        <v>22</v>
      </c>
      <c r="J503">
        <v>1</v>
      </c>
      <c r="K503" t="s">
        <v>43</v>
      </c>
      <c r="L503" t="s">
        <v>118</v>
      </c>
      <c r="M503" s="1">
        <v>0.375</v>
      </c>
      <c r="N503" t="s">
        <v>120</v>
      </c>
      <c r="O503" s="1">
        <v>0.41111111111111109</v>
      </c>
      <c r="Q503" t="s">
        <v>134</v>
      </c>
      <c r="R503">
        <v>12</v>
      </c>
      <c r="S503" t="str">
        <f>IF(Taulukko3[[#This Row],[Saapumispaikka]]="Jyväskylän Liikenne varikko","X","")</f>
        <v/>
      </c>
      <c r="T503" s="6" t="str">
        <f>_xlfn.IFNA(IF(Taulukko3[[#This Row],[Välilataus]]="X",MAX(0,O504-Taulukko3[[#This Row],[Saapumisaika]]),""),"")</f>
        <v/>
      </c>
      <c r="U503" s="6" t="str">
        <f>IF(Taulukko3[[#This Row],[Välilataus]]="X",Taulukko3[[#This Row],[Saapumisaika]],"")</f>
        <v/>
      </c>
      <c r="V503" s="6" t="str">
        <f>IF(Taulukko3[[#This Row],[Välilataus]]="X",M504,"")</f>
        <v/>
      </c>
      <c r="W503" s="6"/>
    </row>
    <row r="504" spans="1:23" hidden="1" x14ac:dyDescent="0.2">
      <c r="A504" t="s">
        <v>20</v>
      </c>
      <c r="B504" t="s">
        <v>133</v>
      </c>
      <c r="C504" t="s">
        <v>18</v>
      </c>
      <c r="G504" t="s">
        <v>119</v>
      </c>
      <c r="H504">
        <v>27.314</v>
      </c>
      <c r="I504">
        <v>22</v>
      </c>
      <c r="J504">
        <v>2</v>
      </c>
      <c r="K504" t="s">
        <v>43</v>
      </c>
      <c r="L504" t="s">
        <v>120</v>
      </c>
      <c r="M504" s="1">
        <v>0.41666666666666669</v>
      </c>
      <c r="N504" t="s">
        <v>118</v>
      </c>
      <c r="O504" s="1">
        <v>0.45208333333333334</v>
      </c>
      <c r="Q504">
        <v>7106</v>
      </c>
      <c r="R504">
        <v>12</v>
      </c>
      <c r="S504" t="str">
        <f>IF(Taulukko3[[#This Row],[Saapumispaikka]]="Jyväskylän Liikenne varikko","X","")</f>
        <v/>
      </c>
      <c r="T504" s="6" t="str">
        <f>_xlfn.IFNA(IF(Taulukko3[[#This Row],[Välilataus]]="X",MAX(0,O505-Taulukko3[[#This Row],[Saapumisaika]]),""),"")</f>
        <v/>
      </c>
      <c r="U504" s="6" t="str">
        <f>IF(Taulukko3[[#This Row],[Välilataus]]="X",Taulukko3[[#This Row],[Saapumisaika]],"")</f>
        <v/>
      </c>
      <c r="V504" s="6" t="str">
        <f>IF(Taulukko3[[#This Row],[Välilataus]]="X",M505,"")</f>
        <v/>
      </c>
      <c r="W504" s="6"/>
    </row>
    <row r="505" spans="1:23" hidden="1" x14ac:dyDescent="0.2">
      <c r="A505" t="s">
        <v>20</v>
      </c>
      <c r="B505" t="s">
        <v>133</v>
      </c>
      <c r="C505" t="s">
        <v>18</v>
      </c>
      <c r="G505" t="s">
        <v>119</v>
      </c>
      <c r="H505">
        <v>27.443000000000001</v>
      </c>
      <c r="I505">
        <v>22</v>
      </c>
      <c r="J505">
        <v>1</v>
      </c>
      <c r="K505" t="s">
        <v>43</v>
      </c>
      <c r="L505" t="s">
        <v>118</v>
      </c>
      <c r="M505" s="1">
        <v>0.45833333333333331</v>
      </c>
      <c r="N505" t="s">
        <v>120</v>
      </c>
      <c r="O505" s="1">
        <v>0.49444444444444446</v>
      </c>
      <c r="Q505">
        <v>7106</v>
      </c>
      <c r="R505">
        <v>12</v>
      </c>
      <c r="S505" t="str">
        <f>IF(Taulukko3[[#This Row],[Saapumispaikka]]="Jyväskylän Liikenne varikko","X","")</f>
        <v/>
      </c>
      <c r="T505" s="6" t="str">
        <f>_xlfn.IFNA(IF(Taulukko3[[#This Row],[Välilataus]]="X",MAX(0,O506-Taulukko3[[#This Row],[Saapumisaika]]),""),"")</f>
        <v/>
      </c>
      <c r="U505" s="6" t="str">
        <f>IF(Taulukko3[[#This Row],[Välilataus]]="X",Taulukko3[[#This Row],[Saapumisaika]],"")</f>
        <v/>
      </c>
      <c r="V505" s="6" t="str">
        <f>IF(Taulukko3[[#This Row],[Välilataus]]="X",M506,"")</f>
        <v/>
      </c>
      <c r="W505" s="6"/>
    </row>
    <row r="506" spans="1:23" hidden="1" x14ac:dyDescent="0.2">
      <c r="A506" t="s">
        <v>20</v>
      </c>
      <c r="B506" t="s">
        <v>133</v>
      </c>
      <c r="C506" t="s">
        <v>18</v>
      </c>
      <c r="G506" t="s">
        <v>119</v>
      </c>
      <c r="H506">
        <v>27.314</v>
      </c>
      <c r="I506">
        <v>22</v>
      </c>
      <c r="J506">
        <v>2</v>
      </c>
      <c r="K506" t="s">
        <v>43</v>
      </c>
      <c r="L506" t="s">
        <v>120</v>
      </c>
      <c r="M506" s="1">
        <v>0.5</v>
      </c>
      <c r="N506" t="s">
        <v>118</v>
      </c>
      <c r="O506" s="1">
        <v>0.53541666666666665</v>
      </c>
      <c r="Q506">
        <v>7106</v>
      </c>
      <c r="R506">
        <v>12</v>
      </c>
      <c r="S506" t="str">
        <f>IF(Taulukko3[[#This Row],[Saapumispaikka]]="Jyväskylän Liikenne varikko","X","")</f>
        <v/>
      </c>
      <c r="T506" s="6" t="str">
        <f>_xlfn.IFNA(IF(Taulukko3[[#This Row],[Välilataus]]="X",MAX(0,O507-Taulukko3[[#This Row],[Saapumisaika]]),""),"")</f>
        <v/>
      </c>
      <c r="U506" s="6" t="str">
        <f>IF(Taulukko3[[#This Row],[Välilataus]]="X",Taulukko3[[#This Row],[Saapumisaika]],"")</f>
        <v/>
      </c>
      <c r="V506" s="6" t="str">
        <f>IF(Taulukko3[[#This Row],[Välilataus]]="X",M507,"")</f>
        <v/>
      </c>
      <c r="W506" s="6"/>
    </row>
    <row r="507" spans="1:23" hidden="1" x14ac:dyDescent="0.2">
      <c r="A507" t="s">
        <v>20</v>
      </c>
      <c r="B507" t="s">
        <v>133</v>
      </c>
      <c r="C507" t="s">
        <v>18</v>
      </c>
      <c r="G507" t="s">
        <v>119</v>
      </c>
      <c r="H507">
        <v>27.443000000000001</v>
      </c>
      <c r="I507">
        <v>22</v>
      </c>
      <c r="J507">
        <v>1</v>
      </c>
      <c r="K507" t="s">
        <v>43</v>
      </c>
      <c r="L507" t="s">
        <v>118</v>
      </c>
      <c r="M507" s="1">
        <v>0.54166666666666663</v>
      </c>
      <c r="N507" t="s">
        <v>120</v>
      </c>
      <c r="O507" s="1">
        <v>0.57777777777777772</v>
      </c>
      <c r="Q507">
        <v>7106</v>
      </c>
      <c r="R507">
        <v>12</v>
      </c>
      <c r="S507" t="str">
        <f>IF(Taulukko3[[#This Row],[Saapumispaikka]]="Jyväskylän Liikenne varikko","X","")</f>
        <v/>
      </c>
      <c r="T507" s="6" t="str">
        <f>_xlfn.IFNA(IF(Taulukko3[[#This Row],[Välilataus]]="X",MAX(0,O508-Taulukko3[[#This Row],[Saapumisaika]]),""),"")</f>
        <v/>
      </c>
      <c r="U507" s="6" t="str">
        <f>IF(Taulukko3[[#This Row],[Välilataus]]="X",Taulukko3[[#This Row],[Saapumisaika]],"")</f>
        <v/>
      </c>
      <c r="V507" s="6" t="str">
        <f>IF(Taulukko3[[#This Row],[Välilataus]]="X",M508,"")</f>
        <v/>
      </c>
      <c r="W507" s="6"/>
    </row>
    <row r="508" spans="1:23" x14ac:dyDescent="0.2">
      <c r="A508" t="s">
        <v>20</v>
      </c>
      <c r="B508" t="s">
        <v>133</v>
      </c>
      <c r="C508" t="s">
        <v>18</v>
      </c>
      <c r="H508">
        <v>7.6</v>
      </c>
      <c r="K508" t="s">
        <v>43</v>
      </c>
      <c r="L508" t="s">
        <v>120</v>
      </c>
      <c r="M508" s="1">
        <v>0.57777777777777772</v>
      </c>
      <c r="N508" t="s">
        <v>23</v>
      </c>
      <c r="O508" s="1">
        <v>0.58819444444444446</v>
      </c>
      <c r="Q508">
        <v>7106</v>
      </c>
      <c r="S508" t="str">
        <f>IF(Taulukko3[[#This Row],[Saapumispaikka]]="Jyväskylän Liikenne varikko","X","")</f>
        <v>X</v>
      </c>
      <c r="T508" s="6">
        <f>_xlfn.IFNA(IF(Taulukko3[[#This Row],[Välilataus]]="X",MAX(0,O509-Taulukko3[[#This Row],[Saapumisaika]]),""),"")</f>
        <v>0.10624999999999996</v>
      </c>
      <c r="U508" s="6">
        <f>IF(Taulukko3[[#This Row],[Välilataus]]="X",Taulukko3[[#This Row],[Saapumisaika]],"")</f>
        <v>0.58819444444444446</v>
      </c>
      <c r="V508" s="6">
        <f>IF(Taulukko3[[#This Row],[Välilataus]]="X",M509,"")</f>
        <v>0.6875</v>
      </c>
      <c r="W508" s="6"/>
    </row>
    <row r="509" spans="1:23" hidden="1" x14ac:dyDescent="0.2">
      <c r="A509" t="s">
        <v>20</v>
      </c>
      <c r="B509" t="s">
        <v>133</v>
      </c>
      <c r="C509" t="s">
        <v>18</v>
      </c>
      <c r="H509">
        <v>5.9</v>
      </c>
      <c r="K509" t="s">
        <v>43</v>
      </c>
      <c r="L509" t="s">
        <v>23</v>
      </c>
      <c r="M509" s="1">
        <v>0.6875</v>
      </c>
      <c r="N509" t="s">
        <v>28</v>
      </c>
      <c r="O509" s="1">
        <v>0.69444444444444442</v>
      </c>
      <c r="Q509">
        <v>7225</v>
      </c>
      <c r="S509" t="str">
        <f>IF(Taulukko3[[#This Row],[Saapumispaikka]]="Jyväskylän Liikenne varikko","X","")</f>
        <v/>
      </c>
      <c r="T509" s="6" t="str">
        <f>_xlfn.IFNA(IF(Taulukko3[[#This Row],[Välilataus]]="X",MAX(0,O510-Taulukko3[[#This Row],[Saapumisaika]]),""),"")</f>
        <v/>
      </c>
      <c r="U509" s="6" t="str">
        <f>IF(Taulukko3[[#This Row],[Välilataus]]="X",Taulukko3[[#This Row],[Saapumisaika]],"")</f>
        <v/>
      </c>
      <c r="V509" s="6" t="str">
        <f>IF(Taulukko3[[#This Row],[Välilataus]]="X",M510,"")</f>
        <v/>
      </c>
      <c r="W509" s="6"/>
    </row>
    <row r="510" spans="1:23" hidden="1" x14ac:dyDescent="0.2">
      <c r="A510" t="s">
        <v>20</v>
      </c>
      <c r="B510" t="s">
        <v>133</v>
      </c>
      <c r="C510" t="s">
        <v>18</v>
      </c>
      <c r="G510" t="s">
        <v>129</v>
      </c>
      <c r="H510">
        <v>16.553000000000001</v>
      </c>
      <c r="I510" t="s">
        <v>135</v>
      </c>
      <c r="J510">
        <v>2</v>
      </c>
      <c r="K510" t="s">
        <v>43</v>
      </c>
      <c r="L510" t="s">
        <v>28</v>
      </c>
      <c r="M510" s="1">
        <v>0.69444444444444442</v>
      </c>
      <c r="N510" t="s">
        <v>136</v>
      </c>
      <c r="O510" s="1">
        <v>0.7104166666666667</v>
      </c>
      <c r="Q510">
        <v>7225</v>
      </c>
      <c r="R510">
        <v>12</v>
      </c>
      <c r="S510" t="str">
        <f>IF(Taulukko3[[#This Row],[Saapumispaikka]]="Jyväskylän Liikenne varikko","X","")</f>
        <v/>
      </c>
      <c r="T510" s="6" t="str">
        <f>_xlfn.IFNA(IF(Taulukko3[[#This Row],[Välilataus]]="X",MAX(0,O511-Taulukko3[[#This Row],[Saapumisaika]]),""),"")</f>
        <v/>
      </c>
      <c r="U510" s="6" t="str">
        <f>IF(Taulukko3[[#This Row],[Välilataus]]="X",Taulukko3[[#This Row],[Saapumisaika]],"")</f>
        <v/>
      </c>
      <c r="V510" s="6" t="str">
        <f>IF(Taulukko3[[#This Row],[Välilataus]]="X",M511,"")</f>
        <v/>
      </c>
      <c r="W510" s="6"/>
    </row>
    <row r="511" spans="1:23" hidden="1" x14ac:dyDescent="0.2">
      <c r="A511" t="s">
        <v>20</v>
      </c>
      <c r="B511" t="s">
        <v>133</v>
      </c>
      <c r="C511" t="s">
        <v>18</v>
      </c>
      <c r="G511" t="s">
        <v>129</v>
      </c>
      <c r="H511">
        <v>16.059000000000001</v>
      </c>
      <c r="I511" t="s">
        <v>135</v>
      </c>
      <c r="J511">
        <v>1</v>
      </c>
      <c r="K511" t="s">
        <v>43</v>
      </c>
      <c r="L511" t="s">
        <v>136</v>
      </c>
      <c r="M511" s="1">
        <v>0.71180555555555558</v>
      </c>
      <c r="N511" t="s">
        <v>19</v>
      </c>
      <c r="O511" s="1">
        <v>0.72847222222222219</v>
      </c>
      <c r="Q511">
        <v>7225</v>
      </c>
      <c r="R511">
        <v>12</v>
      </c>
      <c r="S511" t="str">
        <f>IF(Taulukko3[[#This Row],[Saapumispaikka]]="Jyväskylän Liikenne varikko","X","")</f>
        <v/>
      </c>
      <c r="T511" s="6" t="str">
        <f>_xlfn.IFNA(IF(Taulukko3[[#This Row],[Välilataus]]="X",MAX(0,O512-Taulukko3[[#This Row],[Saapumisaika]]),""),"")</f>
        <v/>
      </c>
      <c r="U511" s="6" t="str">
        <f>IF(Taulukko3[[#This Row],[Välilataus]]="X",Taulukko3[[#This Row],[Saapumisaika]],"")</f>
        <v/>
      </c>
      <c r="V511" s="6" t="str">
        <f>IF(Taulukko3[[#This Row],[Välilataus]]="X",M512,"")</f>
        <v/>
      </c>
      <c r="W511" s="6"/>
    </row>
    <row r="512" spans="1:23" hidden="1" x14ac:dyDescent="0.2">
      <c r="A512" t="s">
        <v>20</v>
      </c>
      <c r="B512" t="s">
        <v>133</v>
      </c>
      <c r="C512" t="s">
        <v>18</v>
      </c>
      <c r="H512">
        <v>1.1000000000000001</v>
      </c>
      <c r="K512" t="s">
        <v>43</v>
      </c>
      <c r="L512" t="s">
        <v>19</v>
      </c>
      <c r="M512" s="1">
        <v>0.72847222222222219</v>
      </c>
      <c r="N512" t="s">
        <v>28</v>
      </c>
      <c r="O512" s="1">
        <v>0.7319444444444444</v>
      </c>
      <c r="Q512">
        <v>7225</v>
      </c>
      <c r="S512" t="str">
        <f>IF(Taulukko3[[#This Row],[Saapumispaikka]]="Jyväskylän Liikenne varikko","X","")</f>
        <v/>
      </c>
      <c r="T512" s="6" t="str">
        <f>_xlfn.IFNA(IF(Taulukko3[[#This Row],[Välilataus]]="X",MAX(0,O513-Taulukko3[[#This Row],[Saapumisaika]]),""),"")</f>
        <v/>
      </c>
      <c r="U512" s="6" t="str">
        <f>IF(Taulukko3[[#This Row],[Välilataus]]="X",Taulukko3[[#This Row],[Saapumisaika]],"")</f>
        <v/>
      </c>
      <c r="V512" s="6" t="str">
        <f>IF(Taulukko3[[#This Row],[Välilataus]]="X",M513,"")</f>
        <v/>
      </c>
      <c r="W512" s="6"/>
    </row>
    <row r="513" spans="1:23" hidden="1" x14ac:dyDescent="0.2">
      <c r="A513" t="s">
        <v>20</v>
      </c>
      <c r="B513" t="s">
        <v>133</v>
      </c>
      <c r="C513" t="s">
        <v>18</v>
      </c>
      <c r="G513" t="s">
        <v>129</v>
      </c>
      <c r="H513">
        <v>16.553000000000001</v>
      </c>
      <c r="I513" t="s">
        <v>135</v>
      </c>
      <c r="J513">
        <v>2</v>
      </c>
      <c r="K513" t="s">
        <v>43</v>
      </c>
      <c r="L513" t="s">
        <v>28</v>
      </c>
      <c r="M513" s="1">
        <v>0.73611111111111116</v>
      </c>
      <c r="N513" t="s">
        <v>136</v>
      </c>
      <c r="O513" s="1">
        <v>0.75208333333333333</v>
      </c>
      <c r="Q513">
        <v>7225</v>
      </c>
      <c r="R513">
        <v>12</v>
      </c>
      <c r="S513" t="str">
        <f>IF(Taulukko3[[#This Row],[Saapumispaikka]]="Jyväskylän Liikenne varikko","X","")</f>
        <v/>
      </c>
      <c r="T513" s="6" t="str">
        <f>_xlfn.IFNA(IF(Taulukko3[[#This Row],[Välilataus]]="X",MAX(0,O514-Taulukko3[[#This Row],[Saapumisaika]]),""),"")</f>
        <v/>
      </c>
      <c r="U513" s="6" t="str">
        <f>IF(Taulukko3[[#This Row],[Välilataus]]="X",Taulukko3[[#This Row],[Saapumisaika]],"")</f>
        <v/>
      </c>
      <c r="V513" s="6" t="str">
        <f>IF(Taulukko3[[#This Row],[Välilataus]]="X",M514,"")</f>
        <v/>
      </c>
      <c r="W513" s="6"/>
    </row>
    <row r="514" spans="1:23" hidden="1" x14ac:dyDescent="0.2">
      <c r="A514" t="s">
        <v>20</v>
      </c>
      <c r="B514" t="s">
        <v>133</v>
      </c>
      <c r="C514" t="s">
        <v>18</v>
      </c>
      <c r="G514" t="s">
        <v>129</v>
      </c>
      <c r="H514">
        <v>16.059000000000001</v>
      </c>
      <c r="I514" t="s">
        <v>135</v>
      </c>
      <c r="J514">
        <v>1</v>
      </c>
      <c r="K514" t="s">
        <v>43</v>
      </c>
      <c r="L514" t="s">
        <v>136</v>
      </c>
      <c r="M514" s="1">
        <v>0.75347222222222221</v>
      </c>
      <c r="N514" t="s">
        <v>19</v>
      </c>
      <c r="O514" s="1">
        <v>0.77013888888888893</v>
      </c>
      <c r="Q514">
        <v>7225</v>
      </c>
      <c r="R514">
        <v>12</v>
      </c>
      <c r="S514" t="str">
        <f>IF(Taulukko3[[#This Row],[Saapumispaikka]]="Jyväskylän Liikenne varikko","X","")</f>
        <v/>
      </c>
      <c r="T514" s="6" t="str">
        <f>_xlfn.IFNA(IF(Taulukko3[[#This Row],[Välilataus]]="X",MAX(0,O515-Taulukko3[[#This Row],[Saapumisaika]]),""),"")</f>
        <v/>
      </c>
      <c r="U514" s="6" t="str">
        <f>IF(Taulukko3[[#This Row],[Välilataus]]="X",Taulukko3[[#This Row],[Saapumisaika]],"")</f>
        <v/>
      </c>
      <c r="V514" s="6" t="str">
        <f>IF(Taulukko3[[#This Row],[Välilataus]]="X",M515,"")</f>
        <v/>
      </c>
      <c r="W514" s="6"/>
    </row>
    <row r="515" spans="1:23" hidden="1" x14ac:dyDescent="0.2">
      <c r="A515" t="s">
        <v>20</v>
      </c>
      <c r="B515" t="s">
        <v>133</v>
      </c>
      <c r="C515" t="s">
        <v>18</v>
      </c>
      <c r="H515">
        <v>1.1000000000000001</v>
      </c>
      <c r="K515" t="s">
        <v>43</v>
      </c>
      <c r="L515" t="s">
        <v>19</v>
      </c>
      <c r="M515" s="1">
        <v>0.77013888888888893</v>
      </c>
      <c r="N515" t="s">
        <v>28</v>
      </c>
      <c r="O515" s="1">
        <v>0.77361111111111114</v>
      </c>
      <c r="Q515">
        <v>7225</v>
      </c>
      <c r="S515" t="str">
        <f>IF(Taulukko3[[#This Row],[Saapumispaikka]]="Jyväskylän Liikenne varikko","X","")</f>
        <v/>
      </c>
      <c r="T515" s="6" t="str">
        <f>_xlfn.IFNA(IF(Taulukko3[[#This Row],[Välilataus]]="X",MAX(0,O516-Taulukko3[[#This Row],[Saapumisaika]]),""),"")</f>
        <v/>
      </c>
      <c r="U515" s="6" t="str">
        <f>IF(Taulukko3[[#This Row],[Välilataus]]="X",Taulukko3[[#This Row],[Saapumisaika]],"")</f>
        <v/>
      </c>
      <c r="V515" s="6" t="str">
        <f>IF(Taulukko3[[#This Row],[Välilataus]]="X",M516,"")</f>
        <v/>
      </c>
      <c r="W515" s="6"/>
    </row>
    <row r="516" spans="1:23" hidden="1" x14ac:dyDescent="0.2">
      <c r="A516" t="s">
        <v>20</v>
      </c>
      <c r="B516" t="s">
        <v>133</v>
      </c>
      <c r="C516" t="s">
        <v>18</v>
      </c>
      <c r="G516" t="s">
        <v>129</v>
      </c>
      <c r="H516">
        <v>16.553000000000001</v>
      </c>
      <c r="I516" t="s">
        <v>135</v>
      </c>
      <c r="J516">
        <v>2</v>
      </c>
      <c r="K516" t="s">
        <v>43</v>
      </c>
      <c r="L516" t="s">
        <v>28</v>
      </c>
      <c r="M516" s="1">
        <v>0.77777777777777779</v>
      </c>
      <c r="N516" t="s">
        <v>136</v>
      </c>
      <c r="O516" s="1">
        <v>0.79374999999999996</v>
      </c>
      <c r="Q516">
        <v>7225</v>
      </c>
      <c r="R516">
        <v>12</v>
      </c>
      <c r="S516" t="str">
        <f>IF(Taulukko3[[#This Row],[Saapumispaikka]]="Jyväskylän Liikenne varikko","X","")</f>
        <v/>
      </c>
      <c r="T516" s="6" t="str">
        <f>_xlfn.IFNA(IF(Taulukko3[[#This Row],[Välilataus]]="X",MAX(0,O517-Taulukko3[[#This Row],[Saapumisaika]]),""),"")</f>
        <v/>
      </c>
      <c r="U516" s="6" t="str">
        <f>IF(Taulukko3[[#This Row],[Välilataus]]="X",Taulukko3[[#This Row],[Saapumisaika]],"")</f>
        <v/>
      </c>
      <c r="V516" s="6" t="str">
        <f>IF(Taulukko3[[#This Row],[Välilataus]]="X",M517,"")</f>
        <v/>
      </c>
      <c r="W516" s="6"/>
    </row>
    <row r="517" spans="1:23" hidden="1" x14ac:dyDescent="0.2">
      <c r="A517" t="s">
        <v>20</v>
      </c>
      <c r="B517" t="s">
        <v>133</v>
      </c>
      <c r="C517" t="s">
        <v>18</v>
      </c>
      <c r="G517" t="s">
        <v>129</v>
      </c>
      <c r="H517">
        <v>16.059000000000001</v>
      </c>
      <c r="I517" t="s">
        <v>135</v>
      </c>
      <c r="J517">
        <v>1</v>
      </c>
      <c r="K517" t="s">
        <v>43</v>
      </c>
      <c r="L517" t="s">
        <v>136</v>
      </c>
      <c r="M517" s="1">
        <v>0.79513888888888884</v>
      </c>
      <c r="N517" t="s">
        <v>19</v>
      </c>
      <c r="O517" s="1">
        <v>0.81180555555555556</v>
      </c>
      <c r="Q517">
        <v>7225</v>
      </c>
      <c r="R517">
        <v>12</v>
      </c>
      <c r="S517" t="str">
        <f>IF(Taulukko3[[#This Row],[Saapumispaikka]]="Jyväskylän Liikenne varikko","X","")</f>
        <v/>
      </c>
      <c r="T517" s="6" t="str">
        <f>_xlfn.IFNA(IF(Taulukko3[[#This Row],[Välilataus]]="X",MAX(0,O518-Taulukko3[[#This Row],[Saapumisaika]]),""),"")</f>
        <v/>
      </c>
      <c r="U517" s="6" t="str">
        <f>IF(Taulukko3[[#This Row],[Välilataus]]="X",Taulukko3[[#This Row],[Saapumisaika]],"")</f>
        <v/>
      </c>
      <c r="V517" s="6" t="str">
        <f>IF(Taulukko3[[#This Row],[Välilataus]]="X",M518,"")</f>
        <v/>
      </c>
      <c r="W517" s="6"/>
    </row>
    <row r="518" spans="1:23" hidden="1" x14ac:dyDescent="0.2">
      <c r="A518" t="s">
        <v>20</v>
      </c>
      <c r="B518" t="s">
        <v>133</v>
      </c>
      <c r="C518" t="s">
        <v>18</v>
      </c>
      <c r="H518">
        <v>5.9</v>
      </c>
      <c r="K518" t="s">
        <v>43</v>
      </c>
      <c r="L518" t="s">
        <v>19</v>
      </c>
      <c r="M518" s="1">
        <v>0.81180555555555556</v>
      </c>
      <c r="N518" t="s">
        <v>23</v>
      </c>
      <c r="O518" s="1">
        <v>0.81874999999999998</v>
      </c>
      <c r="Q518">
        <v>7225</v>
      </c>
      <c r="S518" t="str">
        <f>IF(Taulukko3[[#This Row],[Saapumispaikka]]="Jyväskylän Liikenne varikko","X","")</f>
        <v>X</v>
      </c>
      <c r="T518" s="6">
        <f>_xlfn.IFNA(IF(Taulukko3[[#This Row],[Välilataus]]="X",MAX(0,O519-Taulukko3[[#This Row],[Saapumisaika]]),""),"")</f>
        <v>0</v>
      </c>
      <c r="U518" s="6">
        <f>IF(Taulukko3[[#This Row],[Välilataus]]="X",Taulukko3[[#This Row],[Saapumisaika]],"")</f>
        <v>0.81874999999999998</v>
      </c>
      <c r="V518" s="6">
        <f>IF(Taulukko3[[#This Row],[Välilataus]]="X",M519,"")</f>
        <v>0.2326388888888889</v>
      </c>
      <c r="W518" s="6"/>
    </row>
    <row r="519" spans="1:23" hidden="1" x14ac:dyDescent="0.2">
      <c r="A519" t="s">
        <v>20</v>
      </c>
      <c r="B519" t="s">
        <v>127</v>
      </c>
      <c r="C519" t="s">
        <v>18</v>
      </c>
      <c r="H519">
        <v>20.3</v>
      </c>
      <c r="K519" t="s">
        <v>43</v>
      </c>
      <c r="L519" t="s">
        <v>23</v>
      </c>
      <c r="M519" s="1">
        <v>0.2326388888888889</v>
      </c>
      <c r="N519" t="s">
        <v>128</v>
      </c>
      <c r="O519" s="1">
        <v>0.25</v>
      </c>
      <c r="Q519">
        <v>7101</v>
      </c>
      <c r="S519" t="str">
        <f>IF(Taulukko3[[#This Row],[Saapumispaikka]]="Jyväskylän Liikenne varikko","X","")</f>
        <v/>
      </c>
      <c r="T519" s="6" t="str">
        <f>_xlfn.IFNA(IF(Taulukko3[[#This Row],[Välilataus]]="X",MAX(0,O520-Taulukko3[[#This Row],[Saapumisaika]]),""),"")</f>
        <v/>
      </c>
      <c r="U519" s="6" t="str">
        <f>IF(Taulukko3[[#This Row],[Välilataus]]="X",Taulukko3[[#This Row],[Saapumisaika]],"")</f>
        <v/>
      </c>
      <c r="V519" s="6" t="str">
        <f>IF(Taulukko3[[#This Row],[Välilataus]]="X",M520,"")</f>
        <v/>
      </c>
      <c r="W519" s="6"/>
    </row>
    <row r="520" spans="1:23" hidden="1" x14ac:dyDescent="0.2">
      <c r="A520" t="s">
        <v>20</v>
      </c>
      <c r="B520" t="s">
        <v>127</v>
      </c>
      <c r="C520" t="s">
        <v>18</v>
      </c>
      <c r="G520" t="s">
        <v>129</v>
      </c>
      <c r="H520">
        <v>24.242999999999999</v>
      </c>
      <c r="I520">
        <v>21</v>
      </c>
      <c r="J520">
        <v>1</v>
      </c>
      <c r="K520" t="s">
        <v>43</v>
      </c>
      <c r="L520" t="s">
        <v>128</v>
      </c>
      <c r="M520" s="1">
        <v>0.25</v>
      </c>
      <c r="N520" t="s">
        <v>130</v>
      </c>
      <c r="O520" s="1">
        <v>0.27847222222222223</v>
      </c>
      <c r="Q520">
        <v>7101</v>
      </c>
      <c r="R520">
        <v>12</v>
      </c>
      <c r="S520" t="str">
        <f>IF(Taulukko3[[#This Row],[Saapumispaikka]]="Jyväskylän Liikenne varikko","X","")</f>
        <v/>
      </c>
      <c r="T520" s="6" t="str">
        <f>_xlfn.IFNA(IF(Taulukko3[[#This Row],[Välilataus]]="X",MAX(0,O521-Taulukko3[[#This Row],[Saapumisaika]]),""),"")</f>
        <v/>
      </c>
      <c r="U520" s="6" t="str">
        <f>IF(Taulukko3[[#This Row],[Välilataus]]="X",Taulukko3[[#This Row],[Saapumisaika]],"")</f>
        <v/>
      </c>
      <c r="V520" s="6" t="str">
        <f>IF(Taulukko3[[#This Row],[Välilataus]]="X",M521,"")</f>
        <v/>
      </c>
      <c r="W520" s="6"/>
    </row>
    <row r="521" spans="1:23" hidden="1" x14ac:dyDescent="0.2">
      <c r="A521" t="s">
        <v>20</v>
      </c>
      <c r="B521" t="s">
        <v>127</v>
      </c>
      <c r="C521" t="s">
        <v>18</v>
      </c>
      <c r="H521">
        <v>3.5</v>
      </c>
      <c r="K521" t="s">
        <v>43</v>
      </c>
      <c r="L521" t="s">
        <v>130</v>
      </c>
      <c r="M521" s="1">
        <v>0.27847222222222223</v>
      </c>
      <c r="N521" t="s">
        <v>120</v>
      </c>
      <c r="O521" s="1">
        <v>0.28541666666666665</v>
      </c>
      <c r="Q521">
        <v>7101</v>
      </c>
      <c r="S521" t="str">
        <f>IF(Taulukko3[[#This Row],[Saapumispaikka]]="Jyväskylän Liikenne varikko","X","")</f>
        <v/>
      </c>
      <c r="T521" s="6" t="str">
        <f>_xlfn.IFNA(IF(Taulukko3[[#This Row],[Välilataus]]="X",MAX(0,O522-Taulukko3[[#This Row],[Saapumisaika]]),""),"")</f>
        <v/>
      </c>
      <c r="U521" s="6" t="str">
        <f>IF(Taulukko3[[#This Row],[Välilataus]]="X",Taulukko3[[#This Row],[Saapumisaika]],"")</f>
        <v/>
      </c>
      <c r="V521" s="6" t="str">
        <f>IF(Taulukko3[[#This Row],[Välilataus]]="X",M522,"")</f>
        <v/>
      </c>
      <c r="W521" s="6"/>
    </row>
    <row r="522" spans="1:23" hidden="1" x14ac:dyDescent="0.2">
      <c r="A522" t="s">
        <v>20</v>
      </c>
      <c r="B522" t="s">
        <v>127</v>
      </c>
      <c r="C522" t="s">
        <v>18</v>
      </c>
      <c r="G522" t="s">
        <v>129</v>
      </c>
      <c r="H522">
        <v>25.606999999999999</v>
      </c>
      <c r="I522">
        <v>16</v>
      </c>
      <c r="J522">
        <v>2</v>
      </c>
      <c r="K522" t="s">
        <v>43</v>
      </c>
      <c r="L522" t="s">
        <v>120</v>
      </c>
      <c r="M522" s="1">
        <v>0.2951388888888889</v>
      </c>
      <c r="N522" t="s">
        <v>131</v>
      </c>
      <c r="O522" s="1">
        <v>0.32708333333333334</v>
      </c>
      <c r="Q522">
        <v>7101</v>
      </c>
      <c r="R522">
        <v>12</v>
      </c>
      <c r="S522" t="str">
        <f>IF(Taulukko3[[#This Row],[Saapumispaikka]]="Jyväskylän Liikenne varikko","X","")</f>
        <v/>
      </c>
      <c r="T522" s="6" t="str">
        <f>_xlfn.IFNA(IF(Taulukko3[[#This Row],[Välilataus]]="X",MAX(0,O523-Taulukko3[[#This Row],[Saapumisaika]]),""),"")</f>
        <v/>
      </c>
      <c r="U522" s="6" t="str">
        <f>IF(Taulukko3[[#This Row],[Välilataus]]="X",Taulukko3[[#This Row],[Saapumisaika]],"")</f>
        <v/>
      </c>
      <c r="V522" s="6" t="str">
        <f>IF(Taulukko3[[#This Row],[Välilataus]]="X",M523,"")</f>
        <v/>
      </c>
      <c r="W522" s="6"/>
    </row>
    <row r="523" spans="1:23" hidden="1" x14ac:dyDescent="0.2">
      <c r="A523" t="s">
        <v>20</v>
      </c>
      <c r="B523" t="s">
        <v>127</v>
      </c>
      <c r="C523" t="s">
        <v>18</v>
      </c>
      <c r="G523" t="s">
        <v>129</v>
      </c>
      <c r="H523">
        <v>25.457000000000001</v>
      </c>
      <c r="I523">
        <v>16</v>
      </c>
      <c r="J523">
        <v>1</v>
      </c>
      <c r="K523" t="s">
        <v>43</v>
      </c>
      <c r="L523" t="s">
        <v>131</v>
      </c>
      <c r="M523" s="1">
        <v>0.33333333333333331</v>
      </c>
      <c r="N523" t="s">
        <v>120</v>
      </c>
      <c r="O523" s="1">
        <v>0.36944444444444446</v>
      </c>
      <c r="Q523">
        <v>7101</v>
      </c>
      <c r="R523">
        <v>12</v>
      </c>
      <c r="S523" t="str">
        <f>IF(Taulukko3[[#This Row],[Saapumispaikka]]="Jyväskylän Liikenne varikko","X","")</f>
        <v/>
      </c>
      <c r="T523" s="6" t="str">
        <f>_xlfn.IFNA(IF(Taulukko3[[#This Row],[Välilataus]]="X",MAX(0,O524-Taulukko3[[#This Row],[Saapumisaika]]),""),"")</f>
        <v/>
      </c>
      <c r="U523" s="6" t="str">
        <f>IF(Taulukko3[[#This Row],[Välilataus]]="X",Taulukko3[[#This Row],[Saapumisaika]],"")</f>
        <v/>
      </c>
      <c r="V523" s="6" t="str">
        <f>IF(Taulukko3[[#This Row],[Välilataus]]="X",M524,"")</f>
        <v/>
      </c>
      <c r="W523" s="6"/>
    </row>
    <row r="524" spans="1:23" hidden="1" x14ac:dyDescent="0.2">
      <c r="A524" t="s">
        <v>20</v>
      </c>
      <c r="B524" t="s">
        <v>127</v>
      </c>
      <c r="C524" t="s">
        <v>18</v>
      </c>
      <c r="G524" t="s">
        <v>129</v>
      </c>
      <c r="H524">
        <v>25.606999999999999</v>
      </c>
      <c r="I524">
        <v>16</v>
      </c>
      <c r="J524">
        <v>2</v>
      </c>
      <c r="K524" t="s">
        <v>43</v>
      </c>
      <c r="L524" t="s">
        <v>120</v>
      </c>
      <c r="M524" s="1">
        <v>0.37847222222222221</v>
      </c>
      <c r="N524" t="s">
        <v>131</v>
      </c>
      <c r="O524" s="1">
        <v>0.41041666666666665</v>
      </c>
      <c r="Q524">
        <v>7101</v>
      </c>
      <c r="R524">
        <v>12</v>
      </c>
      <c r="S524" t="str">
        <f>IF(Taulukko3[[#This Row],[Saapumispaikka]]="Jyväskylän Liikenne varikko","X","")</f>
        <v/>
      </c>
      <c r="T524" s="6" t="str">
        <f>_xlfn.IFNA(IF(Taulukko3[[#This Row],[Välilataus]]="X",MAX(0,O525-Taulukko3[[#This Row],[Saapumisaika]]),""),"")</f>
        <v/>
      </c>
      <c r="U524" s="6" t="str">
        <f>IF(Taulukko3[[#This Row],[Välilataus]]="X",Taulukko3[[#This Row],[Saapumisaika]],"")</f>
        <v/>
      </c>
      <c r="V524" s="6" t="str">
        <f>IF(Taulukko3[[#This Row],[Välilataus]]="X",M525,"")</f>
        <v/>
      </c>
      <c r="W524" s="6"/>
    </row>
    <row r="525" spans="1:23" hidden="1" x14ac:dyDescent="0.2">
      <c r="A525" t="s">
        <v>20</v>
      </c>
      <c r="B525" t="s">
        <v>127</v>
      </c>
      <c r="C525" t="s">
        <v>18</v>
      </c>
      <c r="G525" t="s">
        <v>129</v>
      </c>
      <c r="H525">
        <v>26.221</v>
      </c>
      <c r="I525">
        <v>16</v>
      </c>
      <c r="J525">
        <v>1</v>
      </c>
      <c r="K525" t="s">
        <v>43</v>
      </c>
      <c r="L525" t="s">
        <v>131</v>
      </c>
      <c r="M525" s="1">
        <v>0.41666666666666669</v>
      </c>
      <c r="N525" t="s">
        <v>120</v>
      </c>
      <c r="O525" s="1">
        <v>0.45416666666666666</v>
      </c>
      <c r="Q525" t="s">
        <v>132</v>
      </c>
      <c r="R525">
        <v>12</v>
      </c>
      <c r="S525" t="str">
        <f>IF(Taulukko3[[#This Row],[Saapumispaikka]]="Jyväskylän Liikenne varikko","X","")</f>
        <v/>
      </c>
      <c r="T525" s="6" t="str">
        <f>_xlfn.IFNA(IF(Taulukko3[[#This Row],[Välilataus]]="X",MAX(0,O526-Taulukko3[[#This Row],[Saapumisaika]]),""),"")</f>
        <v/>
      </c>
      <c r="U525" s="6" t="str">
        <f>IF(Taulukko3[[#This Row],[Välilataus]]="X",Taulukko3[[#This Row],[Saapumisaika]],"")</f>
        <v/>
      </c>
      <c r="V525" s="6" t="str">
        <f>IF(Taulukko3[[#This Row],[Välilataus]]="X",M526,"")</f>
        <v/>
      </c>
      <c r="W525" s="6"/>
    </row>
    <row r="526" spans="1:23" hidden="1" x14ac:dyDescent="0.2">
      <c r="A526" t="s">
        <v>20</v>
      </c>
      <c r="B526" t="s">
        <v>127</v>
      </c>
      <c r="C526" t="s">
        <v>18</v>
      </c>
      <c r="G526" t="s">
        <v>129</v>
      </c>
      <c r="H526">
        <v>26.39</v>
      </c>
      <c r="I526">
        <v>16</v>
      </c>
      <c r="J526">
        <v>2</v>
      </c>
      <c r="K526" t="s">
        <v>43</v>
      </c>
      <c r="L526" t="s">
        <v>120</v>
      </c>
      <c r="M526" s="1">
        <v>0.46180555555555558</v>
      </c>
      <c r="N526" t="s">
        <v>131</v>
      </c>
      <c r="O526" s="1">
        <v>0.49791666666666667</v>
      </c>
      <c r="Q526">
        <v>7103</v>
      </c>
      <c r="R526">
        <v>12</v>
      </c>
      <c r="S526" t="str">
        <f>IF(Taulukko3[[#This Row],[Saapumispaikka]]="Jyväskylän Liikenne varikko","X","")</f>
        <v/>
      </c>
      <c r="T526" s="6" t="str">
        <f>_xlfn.IFNA(IF(Taulukko3[[#This Row],[Välilataus]]="X",MAX(0,O527-Taulukko3[[#This Row],[Saapumisaika]]),""),"")</f>
        <v/>
      </c>
      <c r="U526" s="6" t="str">
        <f>IF(Taulukko3[[#This Row],[Välilataus]]="X",Taulukko3[[#This Row],[Saapumisaika]],"")</f>
        <v/>
      </c>
      <c r="V526" s="6" t="str">
        <f>IF(Taulukko3[[#This Row],[Välilataus]]="X",M527,"")</f>
        <v/>
      </c>
      <c r="W526" s="6"/>
    </row>
    <row r="527" spans="1:23" hidden="1" x14ac:dyDescent="0.2">
      <c r="A527" t="s">
        <v>20</v>
      </c>
      <c r="B527" t="s">
        <v>127</v>
      </c>
      <c r="C527" t="s">
        <v>18</v>
      </c>
      <c r="G527" t="s">
        <v>129</v>
      </c>
      <c r="H527">
        <v>26.221</v>
      </c>
      <c r="I527">
        <v>16</v>
      </c>
      <c r="J527">
        <v>1</v>
      </c>
      <c r="K527" t="s">
        <v>43</v>
      </c>
      <c r="L527" t="s">
        <v>131</v>
      </c>
      <c r="M527" s="1">
        <v>0.5</v>
      </c>
      <c r="N527" t="s">
        <v>120</v>
      </c>
      <c r="O527" s="1">
        <v>0.53749999999999998</v>
      </c>
      <c r="Q527">
        <v>7103</v>
      </c>
      <c r="R527">
        <v>12</v>
      </c>
      <c r="S527" t="str">
        <f>IF(Taulukko3[[#This Row],[Saapumispaikka]]="Jyväskylän Liikenne varikko","X","")</f>
        <v/>
      </c>
      <c r="T527" s="6" t="str">
        <f>_xlfn.IFNA(IF(Taulukko3[[#This Row],[Välilataus]]="X",MAX(0,O528-Taulukko3[[#This Row],[Saapumisaika]]),""),"")</f>
        <v/>
      </c>
      <c r="U527" s="6" t="str">
        <f>IF(Taulukko3[[#This Row],[Välilataus]]="X",Taulukko3[[#This Row],[Saapumisaika]],"")</f>
        <v/>
      </c>
      <c r="V527" s="6" t="str">
        <f>IF(Taulukko3[[#This Row],[Välilataus]]="X",M528,"")</f>
        <v/>
      </c>
      <c r="W527" s="6"/>
    </row>
    <row r="528" spans="1:23" x14ac:dyDescent="0.2">
      <c r="A528" t="s">
        <v>20</v>
      </c>
      <c r="B528" t="s">
        <v>127</v>
      </c>
      <c r="C528" t="s">
        <v>18</v>
      </c>
      <c r="H528">
        <v>7.6</v>
      </c>
      <c r="K528" t="s">
        <v>43</v>
      </c>
      <c r="L528" t="s">
        <v>120</v>
      </c>
      <c r="M528" s="1">
        <v>0.53749999999999998</v>
      </c>
      <c r="N528" t="s">
        <v>23</v>
      </c>
      <c r="O528" s="1">
        <v>0.54791666666666672</v>
      </c>
      <c r="Q528">
        <v>7103</v>
      </c>
      <c r="S528" t="str">
        <f>IF(Taulukko3[[#This Row],[Saapumispaikka]]="Jyväskylän Liikenne varikko","X","")</f>
        <v>X</v>
      </c>
      <c r="T528" s="6">
        <f>_xlfn.IFNA(IF(Taulukko3[[#This Row],[Välilataus]]="X",MAX(0,O529-Taulukko3[[#This Row],[Saapumisaika]]),""),"")</f>
        <v>9.7916666666666652E-2</v>
      </c>
      <c r="U528" s="6">
        <f>IF(Taulukko3[[#This Row],[Välilataus]]="X",Taulukko3[[#This Row],[Saapumisaika]],"")</f>
        <v>0.54791666666666672</v>
      </c>
      <c r="V528" s="6">
        <f>IF(Taulukko3[[#This Row],[Välilataus]]="X",M529,"")</f>
        <v>0.63541666666666663</v>
      </c>
      <c r="W528" s="6"/>
    </row>
    <row r="529" spans="1:23" hidden="1" x14ac:dyDescent="0.2">
      <c r="A529" t="s">
        <v>20</v>
      </c>
      <c r="B529" t="s">
        <v>127</v>
      </c>
      <c r="C529" t="s">
        <v>18</v>
      </c>
      <c r="H529">
        <v>7.6</v>
      </c>
      <c r="K529" t="s">
        <v>43</v>
      </c>
      <c r="L529" t="s">
        <v>23</v>
      </c>
      <c r="M529" s="1">
        <v>0.63541666666666663</v>
      </c>
      <c r="N529" t="s">
        <v>120</v>
      </c>
      <c r="O529" s="1">
        <v>0.64583333333333337</v>
      </c>
      <c r="Q529">
        <v>7219</v>
      </c>
      <c r="S529" t="str">
        <f>IF(Taulukko3[[#This Row],[Saapumispaikka]]="Jyväskylän Liikenne varikko","X","")</f>
        <v/>
      </c>
      <c r="T529" s="6" t="str">
        <f>_xlfn.IFNA(IF(Taulukko3[[#This Row],[Välilataus]]="X",MAX(0,O530-Taulukko3[[#This Row],[Saapumisaika]]),""),"")</f>
        <v/>
      </c>
      <c r="U529" s="6" t="str">
        <f>IF(Taulukko3[[#This Row],[Välilataus]]="X",Taulukko3[[#This Row],[Saapumisaika]],"")</f>
        <v/>
      </c>
      <c r="V529" s="6" t="str">
        <f>IF(Taulukko3[[#This Row],[Välilataus]]="X",M530,"")</f>
        <v/>
      </c>
      <c r="W529" s="6"/>
    </row>
    <row r="530" spans="1:23" hidden="1" x14ac:dyDescent="0.2">
      <c r="A530" t="s">
        <v>20</v>
      </c>
      <c r="B530" t="s">
        <v>127</v>
      </c>
      <c r="C530" t="s">
        <v>18</v>
      </c>
      <c r="G530" t="s">
        <v>119</v>
      </c>
      <c r="H530">
        <v>27.314</v>
      </c>
      <c r="I530">
        <v>22</v>
      </c>
      <c r="J530">
        <v>2</v>
      </c>
      <c r="K530" t="s">
        <v>43</v>
      </c>
      <c r="L530" t="s">
        <v>120</v>
      </c>
      <c r="M530" s="1">
        <v>0.64583333333333337</v>
      </c>
      <c r="N530" t="s">
        <v>118</v>
      </c>
      <c r="O530" s="1">
        <v>0.68125000000000002</v>
      </c>
      <c r="Q530">
        <v>7219</v>
      </c>
      <c r="R530">
        <v>12</v>
      </c>
      <c r="S530" t="str">
        <f>IF(Taulukko3[[#This Row],[Saapumispaikka]]="Jyväskylän Liikenne varikko","X","")</f>
        <v/>
      </c>
      <c r="T530" s="6" t="str">
        <f>_xlfn.IFNA(IF(Taulukko3[[#This Row],[Välilataus]]="X",MAX(0,O531-Taulukko3[[#This Row],[Saapumisaika]]),""),"")</f>
        <v/>
      </c>
      <c r="U530" s="6" t="str">
        <f>IF(Taulukko3[[#This Row],[Välilataus]]="X",Taulukko3[[#This Row],[Saapumisaika]],"")</f>
        <v/>
      </c>
      <c r="V530" s="6" t="str">
        <f>IF(Taulukko3[[#This Row],[Välilataus]]="X",M531,"")</f>
        <v/>
      </c>
      <c r="W530" s="6"/>
    </row>
    <row r="531" spans="1:23" hidden="1" x14ac:dyDescent="0.2">
      <c r="A531" t="s">
        <v>20</v>
      </c>
      <c r="B531" t="s">
        <v>127</v>
      </c>
      <c r="C531" t="s">
        <v>18</v>
      </c>
      <c r="G531" t="s">
        <v>119</v>
      </c>
      <c r="H531">
        <v>27.443000000000001</v>
      </c>
      <c r="I531">
        <v>22</v>
      </c>
      <c r="J531">
        <v>1</v>
      </c>
      <c r="K531" t="s">
        <v>43</v>
      </c>
      <c r="L531" t="s">
        <v>118</v>
      </c>
      <c r="M531" s="1">
        <v>0.6875</v>
      </c>
      <c r="N531" t="s">
        <v>120</v>
      </c>
      <c r="O531" s="1">
        <v>0.72361111111111109</v>
      </c>
      <c r="Q531">
        <v>7219</v>
      </c>
      <c r="R531">
        <v>12</v>
      </c>
      <c r="S531" t="str">
        <f>IF(Taulukko3[[#This Row],[Saapumispaikka]]="Jyväskylän Liikenne varikko","X","")</f>
        <v/>
      </c>
      <c r="T531" s="6" t="str">
        <f>_xlfn.IFNA(IF(Taulukko3[[#This Row],[Välilataus]]="X",MAX(0,O532-Taulukko3[[#This Row],[Saapumisaika]]),""),"")</f>
        <v/>
      </c>
      <c r="U531" s="6" t="str">
        <f>IF(Taulukko3[[#This Row],[Välilataus]]="X",Taulukko3[[#This Row],[Saapumisaika]],"")</f>
        <v/>
      </c>
      <c r="V531" s="6" t="str">
        <f>IF(Taulukko3[[#This Row],[Välilataus]]="X",M532,"")</f>
        <v/>
      </c>
      <c r="W531" s="6"/>
    </row>
    <row r="532" spans="1:23" hidden="1" x14ac:dyDescent="0.2">
      <c r="A532" t="s">
        <v>20</v>
      </c>
      <c r="B532" t="s">
        <v>127</v>
      </c>
      <c r="C532" t="s">
        <v>18</v>
      </c>
      <c r="G532" t="s">
        <v>119</v>
      </c>
      <c r="H532">
        <v>27.314</v>
      </c>
      <c r="I532">
        <v>22</v>
      </c>
      <c r="J532">
        <v>2</v>
      </c>
      <c r="K532" t="s">
        <v>43</v>
      </c>
      <c r="L532" t="s">
        <v>120</v>
      </c>
      <c r="M532" s="1">
        <v>0.72916666666666663</v>
      </c>
      <c r="N532" t="s">
        <v>118</v>
      </c>
      <c r="O532" s="1">
        <v>0.76458333333333328</v>
      </c>
      <c r="Q532">
        <v>7219</v>
      </c>
      <c r="R532">
        <v>12</v>
      </c>
      <c r="S532" t="str">
        <f>IF(Taulukko3[[#This Row],[Saapumispaikka]]="Jyväskylän Liikenne varikko","X","")</f>
        <v/>
      </c>
      <c r="T532" s="6" t="str">
        <f>_xlfn.IFNA(IF(Taulukko3[[#This Row],[Välilataus]]="X",MAX(0,O533-Taulukko3[[#This Row],[Saapumisaika]]),""),"")</f>
        <v/>
      </c>
      <c r="U532" s="6" t="str">
        <f>IF(Taulukko3[[#This Row],[Välilataus]]="X",Taulukko3[[#This Row],[Saapumisaika]],"")</f>
        <v/>
      </c>
      <c r="V532" s="6" t="str">
        <f>IF(Taulukko3[[#This Row],[Välilataus]]="X",M533,"")</f>
        <v/>
      </c>
      <c r="W532" s="6"/>
    </row>
    <row r="533" spans="1:23" hidden="1" x14ac:dyDescent="0.2">
      <c r="A533" t="s">
        <v>20</v>
      </c>
      <c r="B533" t="s">
        <v>127</v>
      </c>
      <c r="C533" t="s">
        <v>18</v>
      </c>
      <c r="G533" t="s">
        <v>119</v>
      </c>
      <c r="H533">
        <v>27.443000000000001</v>
      </c>
      <c r="I533">
        <v>22</v>
      </c>
      <c r="J533">
        <v>1</v>
      </c>
      <c r="K533" t="s">
        <v>43</v>
      </c>
      <c r="L533" t="s">
        <v>118</v>
      </c>
      <c r="M533" s="1">
        <v>0.77083333333333337</v>
      </c>
      <c r="N533" t="s">
        <v>120</v>
      </c>
      <c r="O533" s="1">
        <v>0.80694444444444446</v>
      </c>
      <c r="Q533">
        <v>7219</v>
      </c>
      <c r="R533">
        <v>12</v>
      </c>
      <c r="S533" t="str">
        <f>IF(Taulukko3[[#This Row],[Saapumispaikka]]="Jyväskylän Liikenne varikko","X","")</f>
        <v/>
      </c>
      <c r="T533" s="6" t="str">
        <f>_xlfn.IFNA(IF(Taulukko3[[#This Row],[Välilataus]]="X",MAX(0,O534-Taulukko3[[#This Row],[Saapumisaika]]),""),"")</f>
        <v/>
      </c>
      <c r="U533" s="6" t="str">
        <f>IF(Taulukko3[[#This Row],[Välilataus]]="X",Taulukko3[[#This Row],[Saapumisaika]],"")</f>
        <v/>
      </c>
      <c r="V533" s="6" t="str">
        <f>IF(Taulukko3[[#This Row],[Välilataus]]="X",M534,"")</f>
        <v/>
      </c>
      <c r="W533" s="6"/>
    </row>
    <row r="534" spans="1:23" hidden="1" x14ac:dyDescent="0.2">
      <c r="A534" t="s">
        <v>20</v>
      </c>
      <c r="B534" t="s">
        <v>127</v>
      </c>
      <c r="C534" t="s">
        <v>18</v>
      </c>
      <c r="H534">
        <v>7.6</v>
      </c>
      <c r="K534" t="s">
        <v>43</v>
      </c>
      <c r="L534" t="s">
        <v>120</v>
      </c>
      <c r="M534" s="1">
        <v>0.80694444444444446</v>
      </c>
      <c r="N534" t="s">
        <v>23</v>
      </c>
      <c r="O534" s="1">
        <v>0.81736111111111109</v>
      </c>
      <c r="Q534">
        <v>7219</v>
      </c>
      <c r="S534" t="str">
        <f>IF(Taulukko3[[#This Row],[Saapumispaikka]]="Jyväskylän Liikenne varikko","X","")</f>
        <v>X</v>
      </c>
      <c r="T534" s="6">
        <f>_xlfn.IFNA(IF(Taulukko3[[#This Row],[Välilataus]]="X",MAX(0,O535-Taulukko3[[#This Row],[Saapumisaika]]),""),"")</f>
        <v>0</v>
      </c>
      <c r="U534" s="6">
        <f>IF(Taulukko3[[#This Row],[Välilataus]]="X",Taulukko3[[#This Row],[Saapumisaika]],"")</f>
        <v>0.81736111111111109</v>
      </c>
      <c r="V534" s="6">
        <f>IF(Taulukko3[[#This Row],[Välilataus]]="X",M535,"")</f>
        <v>0.22916666666666666</v>
      </c>
      <c r="W534" s="6"/>
    </row>
    <row r="535" spans="1:23" hidden="1" x14ac:dyDescent="0.2">
      <c r="A535" t="s">
        <v>20</v>
      </c>
      <c r="B535" t="s">
        <v>117</v>
      </c>
      <c r="C535" t="s">
        <v>18</v>
      </c>
      <c r="H535">
        <v>23.2</v>
      </c>
      <c r="K535" t="s">
        <v>43</v>
      </c>
      <c r="L535" t="s">
        <v>23</v>
      </c>
      <c r="M535" s="1">
        <v>0.22916666666666666</v>
      </c>
      <c r="N535" t="s">
        <v>118</v>
      </c>
      <c r="O535" s="1">
        <v>0.25</v>
      </c>
      <c r="Q535">
        <v>7100</v>
      </c>
      <c r="S535" t="str">
        <f>IF(Taulukko3[[#This Row],[Saapumispaikka]]="Jyväskylän Liikenne varikko","X","")</f>
        <v/>
      </c>
      <c r="T535" s="6" t="str">
        <f>_xlfn.IFNA(IF(Taulukko3[[#This Row],[Välilataus]]="X",MAX(0,O536-Taulukko3[[#This Row],[Saapumisaika]]),""),"")</f>
        <v/>
      </c>
      <c r="U535" s="6" t="str">
        <f>IF(Taulukko3[[#This Row],[Välilataus]]="X",Taulukko3[[#This Row],[Saapumisaika]],"")</f>
        <v/>
      </c>
      <c r="V535" s="6" t="str">
        <f>IF(Taulukko3[[#This Row],[Välilataus]]="X",M536,"")</f>
        <v/>
      </c>
      <c r="W535" s="6"/>
    </row>
    <row r="536" spans="1:23" hidden="1" x14ac:dyDescent="0.2">
      <c r="A536" t="s">
        <v>20</v>
      </c>
      <c r="B536" t="s">
        <v>117</v>
      </c>
      <c r="C536" t="s">
        <v>18</v>
      </c>
      <c r="G536" t="s">
        <v>119</v>
      </c>
      <c r="H536">
        <v>27.443000000000001</v>
      </c>
      <c r="I536">
        <v>22</v>
      </c>
      <c r="J536">
        <v>1</v>
      </c>
      <c r="K536" t="s">
        <v>43</v>
      </c>
      <c r="L536" t="s">
        <v>118</v>
      </c>
      <c r="M536" s="1">
        <v>0.25</v>
      </c>
      <c r="N536" t="s">
        <v>120</v>
      </c>
      <c r="O536" s="1">
        <v>0.28611111111111109</v>
      </c>
      <c r="Q536">
        <v>7100</v>
      </c>
      <c r="R536">
        <v>12</v>
      </c>
      <c r="S536" t="str">
        <f>IF(Taulukko3[[#This Row],[Saapumispaikka]]="Jyväskylän Liikenne varikko","X","")</f>
        <v/>
      </c>
      <c r="T536" s="6" t="str">
        <f>_xlfn.IFNA(IF(Taulukko3[[#This Row],[Välilataus]]="X",MAX(0,O537-Taulukko3[[#This Row],[Saapumisaika]]),""),"")</f>
        <v/>
      </c>
      <c r="U536" s="6" t="str">
        <f>IF(Taulukko3[[#This Row],[Välilataus]]="X",Taulukko3[[#This Row],[Saapumisaika]],"")</f>
        <v/>
      </c>
      <c r="V536" s="6" t="str">
        <f>IF(Taulukko3[[#This Row],[Välilataus]]="X",M537,"")</f>
        <v/>
      </c>
      <c r="W536" s="6"/>
    </row>
    <row r="537" spans="1:23" hidden="1" x14ac:dyDescent="0.2">
      <c r="A537" t="s">
        <v>20</v>
      </c>
      <c r="B537" t="s">
        <v>117</v>
      </c>
      <c r="C537" t="s">
        <v>18</v>
      </c>
      <c r="G537" t="s">
        <v>119</v>
      </c>
      <c r="H537">
        <v>27.314</v>
      </c>
      <c r="I537">
        <v>22</v>
      </c>
      <c r="J537">
        <v>2</v>
      </c>
      <c r="K537" t="s">
        <v>43</v>
      </c>
      <c r="L537" t="s">
        <v>120</v>
      </c>
      <c r="M537" s="1">
        <v>0.29166666666666669</v>
      </c>
      <c r="N537" t="s">
        <v>118</v>
      </c>
      <c r="O537" s="1">
        <v>0.32708333333333334</v>
      </c>
      <c r="Q537">
        <v>7100</v>
      </c>
      <c r="R537">
        <v>12</v>
      </c>
      <c r="S537" t="str">
        <f>IF(Taulukko3[[#This Row],[Saapumispaikka]]="Jyväskylän Liikenne varikko","X","")</f>
        <v/>
      </c>
      <c r="T537" s="6" t="str">
        <f>_xlfn.IFNA(IF(Taulukko3[[#This Row],[Välilataus]]="X",MAX(0,O538-Taulukko3[[#This Row],[Saapumisaika]]),""),"")</f>
        <v/>
      </c>
      <c r="U537" s="6" t="str">
        <f>IF(Taulukko3[[#This Row],[Välilataus]]="X",Taulukko3[[#This Row],[Saapumisaika]],"")</f>
        <v/>
      </c>
      <c r="V537" s="6" t="str">
        <f>IF(Taulukko3[[#This Row],[Välilataus]]="X",M538,"")</f>
        <v/>
      </c>
      <c r="W537" s="6"/>
    </row>
    <row r="538" spans="1:23" hidden="1" x14ac:dyDescent="0.2">
      <c r="A538" t="s">
        <v>20</v>
      </c>
      <c r="B538" t="s">
        <v>117</v>
      </c>
      <c r="C538" t="s">
        <v>18</v>
      </c>
      <c r="G538" t="s">
        <v>119</v>
      </c>
      <c r="H538">
        <v>27.443000000000001</v>
      </c>
      <c r="I538">
        <v>22</v>
      </c>
      <c r="J538">
        <v>1</v>
      </c>
      <c r="K538" t="s">
        <v>43</v>
      </c>
      <c r="L538" t="s">
        <v>118</v>
      </c>
      <c r="M538" s="1">
        <v>0.33333333333333331</v>
      </c>
      <c r="N538" t="s">
        <v>120</v>
      </c>
      <c r="O538" s="1">
        <v>0.36944444444444446</v>
      </c>
      <c r="Q538">
        <v>7100</v>
      </c>
      <c r="R538">
        <v>12</v>
      </c>
      <c r="S538" t="str">
        <f>IF(Taulukko3[[#This Row],[Saapumispaikka]]="Jyväskylän Liikenne varikko","X","")</f>
        <v/>
      </c>
      <c r="T538" s="6" t="str">
        <f>_xlfn.IFNA(IF(Taulukko3[[#This Row],[Välilataus]]="X",MAX(0,O539-Taulukko3[[#This Row],[Saapumisaika]]),""),"")</f>
        <v/>
      </c>
      <c r="U538" s="6" t="str">
        <f>IF(Taulukko3[[#This Row],[Välilataus]]="X",Taulukko3[[#This Row],[Saapumisaika]],"")</f>
        <v/>
      </c>
      <c r="V538" s="6" t="str">
        <f>IF(Taulukko3[[#This Row],[Välilataus]]="X",M539,"")</f>
        <v/>
      </c>
      <c r="W538" s="6"/>
    </row>
    <row r="539" spans="1:23" x14ac:dyDescent="0.2">
      <c r="A539" t="s">
        <v>20</v>
      </c>
      <c r="B539" t="s">
        <v>117</v>
      </c>
      <c r="C539" t="s">
        <v>18</v>
      </c>
      <c r="H539">
        <v>7.6</v>
      </c>
      <c r="K539" t="s">
        <v>43</v>
      </c>
      <c r="L539" t="s">
        <v>120</v>
      </c>
      <c r="M539" s="1">
        <v>0.36944444444444446</v>
      </c>
      <c r="N539" t="s">
        <v>23</v>
      </c>
      <c r="O539" s="1">
        <v>0.37916666666666665</v>
      </c>
      <c r="Q539">
        <v>7100</v>
      </c>
      <c r="S539" t="str">
        <f>IF(Taulukko3[[#This Row],[Saapumispaikka]]="Jyväskylän Liikenne varikko","X","")</f>
        <v>X</v>
      </c>
      <c r="T539" s="6">
        <f>_xlfn.IFNA(IF(Taulukko3[[#This Row],[Välilataus]]="X",MAX(0,O540-Taulukko3[[#This Row],[Saapumisaika]]),""),"")</f>
        <v>6.1805555555555558E-2</v>
      </c>
      <c r="U539" s="6">
        <f>IF(Taulukko3[[#This Row],[Välilataus]]="X",Taulukko3[[#This Row],[Saapumisaika]],"")</f>
        <v>0.37916666666666665</v>
      </c>
      <c r="V539" s="6">
        <f>IF(Taulukko3[[#This Row],[Välilataus]]="X",M540,"")</f>
        <v>0.43263888888888891</v>
      </c>
      <c r="W539" s="6"/>
    </row>
    <row r="540" spans="1:23" hidden="1" x14ac:dyDescent="0.2">
      <c r="A540" t="s">
        <v>20</v>
      </c>
      <c r="B540" t="s">
        <v>117</v>
      </c>
      <c r="C540" t="s">
        <v>18</v>
      </c>
      <c r="H540">
        <v>10.5</v>
      </c>
      <c r="K540" t="s">
        <v>43</v>
      </c>
      <c r="L540" t="s">
        <v>23</v>
      </c>
      <c r="M540" s="1">
        <v>0.43263888888888891</v>
      </c>
      <c r="N540" t="s">
        <v>121</v>
      </c>
      <c r="O540" s="1">
        <v>0.44097222222222221</v>
      </c>
      <c r="Q540">
        <v>7200</v>
      </c>
      <c r="S540" t="str">
        <f>IF(Taulukko3[[#This Row],[Saapumispaikka]]="Jyväskylän Liikenne varikko","X","")</f>
        <v/>
      </c>
      <c r="T540" s="6" t="str">
        <f>_xlfn.IFNA(IF(Taulukko3[[#This Row],[Välilataus]]="X",MAX(0,O541-Taulukko3[[#This Row],[Saapumisaika]]),""),"")</f>
        <v/>
      </c>
      <c r="U540" s="6" t="str">
        <f>IF(Taulukko3[[#This Row],[Välilataus]]="X",Taulukko3[[#This Row],[Saapumisaika]],"")</f>
        <v/>
      </c>
      <c r="V540" s="6" t="str">
        <f>IF(Taulukko3[[#This Row],[Välilataus]]="X",M541,"")</f>
        <v/>
      </c>
      <c r="W540" s="6"/>
    </row>
    <row r="541" spans="1:23" hidden="1" x14ac:dyDescent="0.2">
      <c r="A541" t="s">
        <v>20</v>
      </c>
      <c r="B541" t="s">
        <v>117</v>
      </c>
      <c r="C541" t="s">
        <v>18</v>
      </c>
      <c r="G541" t="s">
        <v>45</v>
      </c>
      <c r="H541">
        <v>22.324000000000002</v>
      </c>
      <c r="I541" t="s">
        <v>122</v>
      </c>
      <c r="J541">
        <v>1</v>
      </c>
      <c r="K541" t="s">
        <v>43</v>
      </c>
      <c r="L541" t="s">
        <v>121</v>
      </c>
      <c r="M541" s="1">
        <v>0.44097222222222221</v>
      </c>
      <c r="N541" t="s">
        <v>123</v>
      </c>
      <c r="O541" s="1">
        <v>0.47708333333333336</v>
      </c>
      <c r="Q541">
        <v>7200</v>
      </c>
      <c r="R541">
        <v>12</v>
      </c>
      <c r="S541" t="str">
        <f>IF(Taulukko3[[#This Row],[Saapumispaikka]]="Jyväskylän Liikenne varikko","X","")</f>
        <v/>
      </c>
      <c r="T541" s="6" t="str">
        <f>_xlfn.IFNA(IF(Taulukko3[[#This Row],[Välilataus]]="X",MAX(0,O542-Taulukko3[[#This Row],[Saapumisaika]]),""),"")</f>
        <v/>
      </c>
      <c r="U541" s="6" t="str">
        <f>IF(Taulukko3[[#This Row],[Välilataus]]="X",Taulukko3[[#This Row],[Saapumisaika]],"")</f>
        <v/>
      </c>
      <c r="V541" s="6" t="str">
        <f>IF(Taulukko3[[#This Row],[Välilataus]]="X",M542,"")</f>
        <v/>
      </c>
      <c r="W541" s="6"/>
    </row>
    <row r="542" spans="1:23" hidden="1" x14ac:dyDescent="0.2">
      <c r="A542" t="s">
        <v>20</v>
      </c>
      <c r="B542" t="s">
        <v>117</v>
      </c>
      <c r="C542" t="s">
        <v>18</v>
      </c>
      <c r="G542" t="s">
        <v>45</v>
      </c>
      <c r="H542">
        <v>22.593</v>
      </c>
      <c r="I542" t="s">
        <v>122</v>
      </c>
      <c r="J542">
        <v>2</v>
      </c>
      <c r="K542" t="s">
        <v>43</v>
      </c>
      <c r="L542" t="s">
        <v>123</v>
      </c>
      <c r="M542" s="1">
        <v>0.4826388888888889</v>
      </c>
      <c r="N542" t="s">
        <v>121</v>
      </c>
      <c r="O542" s="1">
        <v>0.52013888888888893</v>
      </c>
      <c r="Q542">
        <v>7200</v>
      </c>
      <c r="R542">
        <v>12</v>
      </c>
      <c r="S542" t="str">
        <f>IF(Taulukko3[[#This Row],[Saapumispaikka]]="Jyväskylän Liikenne varikko","X","")</f>
        <v/>
      </c>
      <c r="T542" s="6" t="str">
        <f>_xlfn.IFNA(IF(Taulukko3[[#This Row],[Välilataus]]="X",MAX(0,O543-Taulukko3[[#This Row],[Saapumisaika]]),""),"")</f>
        <v/>
      </c>
      <c r="U542" s="6" t="str">
        <f>IF(Taulukko3[[#This Row],[Välilataus]]="X",Taulukko3[[#This Row],[Saapumisaika]],"")</f>
        <v/>
      </c>
      <c r="V542" s="6" t="str">
        <f>IF(Taulukko3[[#This Row],[Välilataus]]="X",M543,"")</f>
        <v/>
      </c>
      <c r="W542" s="6"/>
    </row>
    <row r="543" spans="1:23" hidden="1" x14ac:dyDescent="0.2">
      <c r="A543" t="s">
        <v>20</v>
      </c>
      <c r="B543" t="s">
        <v>117</v>
      </c>
      <c r="C543" t="s">
        <v>18</v>
      </c>
      <c r="G543" t="s">
        <v>45</v>
      </c>
      <c r="H543">
        <v>22.324000000000002</v>
      </c>
      <c r="I543" t="s">
        <v>122</v>
      </c>
      <c r="J543">
        <v>1</v>
      </c>
      <c r="K543" t="s">
        <v>43</v>
      </c>
      <c r="L543" t="s">
        <v>121</v>
      </c>
      <c r="M543" s="1">
        <v>0.52430555555555558</v>
      </c>
      <c r="N543" t="s">
        <v>123</v>
      </c>
      <c r="O543" s="1">
        <v>0.56041666666666667</v>
      </c>
      <c r="Q543" t="s">
        <v>124</v>
      </c>
      <c r="R543">
        <v>12</v>
      </c>
      <c r="S543" t="str">
        <f>IF(Taulukko3[[#This Row],[Saapumispaikka]]="Jyväskylän Liikenne varikko","X","")</f>
        <v/>
      </c>
      <c r="T543" s="6" t="str">
        <f>_xlfn.IFNA(IF(Taulukko3[[#This Row],[Välilataus]]="X",MAX(0,O544-Taulukko3[[#This Row],[Saapumisaika]]),""),"")</f>
        <v/>
      </c>
      <c r="U543" s="6" t="str">
        <f>IF(Taulukko3[[#This Row],[Välilataus]]="X",Taulukko3[[#This Row],[Saapumisaika]],"")</f>
        <v/>
      </c>
      <c r="V543" s="6" t="str">
        <f>IF(Taulukko3[[#This Row],[Välilataus]]="X",M544,"")</f>
        <v/>
      </c>
      <c r="W543" s="6"/>
    </row>
    <row r="544" spans="1:23" hidden="1" x14ac:dyDescent="0.2">
      <c r="A544" t="s">
        <v>20</v>
      </c>
      <c r="B544" t="s">
        <v>117</v>
      </c>
      <c r="C544" t="s">
        <v>18</v>
      </c>
      <c r="G544" t="s">
        <v>45</v>
      </c>
      <c r="H544">
        <v>22.593</v>
      </c>
      <c r="I544" t="s">
        <v>122</v>
      </c>
      <c r="J544">
        <v>2</v>
      </c>
      <c r="K544" t="s">
        <v>43</v>
      </c>
      <c r="L544" t="s">
        <v>123</v>
      </c>
      <c r="M544" s="1">
        <v>0.56597222222222221</v>
      </c>
      <c r="N544" t="s">
        <v>121</v>
      </c>
      <c r="O544" s="1">
        <v>0.60347222222222219</v>
      </c>
      <c r="Q544">
        <v>7132</v>
      </c>
      <c r="R544">
        <v>12</v>
      </c>
      <c r="S544" t="str">
        <f>IF(Taulukko3[[#This Row],[Saapumispaikka]]="Jyväskylän Liikenne varikko","X","")</f>
        <v/>
      </c>
      <c r="T544" s="6" t="str">
        <f>_xlfn.IFNA(IF(Taulukko3[[#This Row],[Välilataus]]="X",MAX(0,O545-Taulukko3[[#This Row],[Saapumisaika]]),""),"")</f>
        <v/>
      </c>
      <c r="U544" s="6" t="str">
        <f>IF(Taulukko3[[#This Row],[Välilataus]]="X",Taulukko3[[#This Row],[Saapumisaika]],"")</f>
        <v/>
      </c>
      <c r="V544" s="6" t="str">
        <f>IF(Taulukko3[[#This Row],[Välilataus]]="X",M545,"")</f>
        <v/>
      </c>
      <c r="W544" s="6"/>
    </row>
    <row r="545" spans="1:23" hidden="1" x14ac:dyDescent="0.2">
      <c r="A545" t="s">
        <v>20</v>
      </c>
      <c r="B545" t="s">
        <v>117</v>
      </c>
      <c r="C545" t="s">
        <v>18</v>
      </c>
      <c r="G545" t="s">
        <v>45</v>
      </c>
      <c r="H545">
        <v>22.324000000000002</v>
      </c>
      <c r="I545" t="s">
        <v>122</v>
      </c>
      <c r="J545">
        <v>1</v>
      </c>
      <c r="K545" t="s">
        <v>43</v>
      </c>
      <c r="L545" t="s">
        <v>121</v>
      </c>
      <c r="M545" s="1">
        <v>0.60763888888888884</v>
      </c>
      <c r="N545" t="s">
        <v>123</v>
      </c>
      <c r="O545" s="1">
        <v>0.64375000000000004</v>
      </c>
      <c r="Q545">
        <v>7132</v>
      </c>
      <c r="R545">
        <v>12</v>
      </c>
      <c r="S545" t="str">
        <f>IF(Taulukko3[[#This Row],[Saapumispaikka]]="Jyväskylän Liikenne varikko","X","")</f>
        <v/>
      </c>
      <c r="T545" s="6" t="str">
        <f>_xlfn.IFNA(IF(Taulukko3[[#This Row],[Välilataus]]="X",MAX(0,O546-Taulukko3[[#This Row],[Saapumisaika]]),""),"")</f>
        <v/>
      </c>
      <c r="U545" s="6" t="str">
        <f>IF(Taulukko3[[#This Row],[Välilataus]]="X",Taulukko3[[#This Row],[Saapumisaika]],"")</f>
        <v/>
      </c>
      <c r="V545" s="6" t="str">
        <f>IF(Taulukko3[[#This Row],[Välilataus]]="X",M546,"")</f>
        <v/>
      </c>
      <c r="W545" s="6"/>
    </row>
    <row r="546" spans="1:23" hidden="1" x14ac:dyDescent="0.2">
      <c r="A546" t="s">
        <v>20</v>
      </c>
      <c r="B546" t="s">
        <v>117</v>
      </c>
      <c r="C546" t="s">
        <v>18</v>
      </c>
      <c r="G546" t="s">
        <v>45</v>
      </c>
      <c r="H546">
        <v>22.593</v>
      </c>
      <c r="I546" t="s">
        <v>122</v>
      </c>
      <c r="J546">
        <v>2</v>
      </c>
      <c r="K546" t="s">
        <v>43</v>
      </c>
      <c r="L546" t="s">
        <v>123</v>
      </c>
      <c r="M546" s="1">
        <v>0.64930555555555558</v>
      </c>
      <c r="N546" t="s">
        <v>121</v>
      </c>
      <c r="O546" s="1">
        <v>0.68680555555555556</v>
      </c>
      <c r="Q546" t="s">
        <v>125</v>
      </c>
      <c r="R546">
        <v>12</v>
      </c>
      <c r="S546" t="str">
        <f>IF(Taulukko3[[#This Row],[Saapumispaikka]]="Jyväskylän Liikenne varikko","X","")</f>
        <v/>
      </c>
      <c r="T546" s="6" t="str">
        <f>_xlfn.IFNA(IF(Taulukko3[[#This Row],[Välilataus]]="X",MAX(0,O547-Taulukko3[[#This Row],[Saapumisaika]]),""),"")</f>
        <v/>
      </c>
      <c r="U546" s="6" t="str">
        <f>IF(Taulukko3[[#This Row],[Välilataus]]="X",Taulukko3[[#This Row],[Saapumisaika]],"")</f>
        <v/>
      </c>
      <c r="V546" s="6" t="str">
        <f>IF(Taulukko3[[#This Row],[Välilataus]]="X",M547,"")</f>
        <v/>
      </c>
      <c r="W546" s="6"/>
    </row>
    <row r="547" spans="1:23" hidden="1" x14ac:dyDescent="0.2">
      <c r="A547" t="s">
        <v>20</v>
      </c>
      <c r="B547" t="s">
        <v>117</v>
      </c>
      <c r="C547" t="s">
        <v>18</v>
      </c>
      <c r="G547" t="s">
        <v>45</v>
      </c>
      <c r="H547">
        <v>22.324000000000002</v>
      </c>
      <c r="I547" t="s">
        <v>122</v>
      </c>
      <c r="J547">
        <v>1</v>
      </c>
      <c r="K547" t="s">
        <v>43</v>
      </c>
      <c r="L547" t="s">
        <v>121</v>
      </c>
      <c r="M547" s="1">
        <v>0.69097222222222221</v>
      </c>
      <c r="N547" t="s">
        <v>123</v>
      </c>
      <c r="O547" s="1">
        <v>0.7270833333333333</v>
      </c>
      <c r="Q547">
        <v>7223</v>
      </c>
      <c r="R547">
        <v>12</v>
      </c>
      <c r="S547" t="str">
        <f>IF(Taulukko3[[#This Row],[Saapumispaikka]]="Jyväskylän Liikenne varikko","X","")</f>
        <v/>
      </c>
      <c r="T547" s="6" t="str">
        <f>_xlfn.IFNA(IF(Taulukko3[[#This Row],[Välilataus]]="X",MAX(0,O548-Taulukko3[[#This Row],[Saapumisaika]]),""),"")</f>
        <v/>
      </c>
      <c r="U547" s="6" t="str">
        <f>IF(Taulukko3[[#This Row],[Välilataus]]="X",Taulukko3[[#This Row],[Saapumisaika]],"")</f>
        <v/>
      </c>
      <c r="V547" s="6" t="str">
        <f>IF(Taulukko3[[#This Row],[Välilataus]]="X",M548,"")</f>
        <v/>
      </c>
      <c r="W547" s="6"/>
    </row>
    <row r="548" spans="1:23" hidden="1" x14ac:dyDescent="0.2">
      <c r="A548" t="s">
        <v>20</v>
      </c>
      <c r="B548" t="s">
        <v>117</v>
      </c>
      <c r="C548" t="s">
        <v>18</v>
      </c>
      <c r="G548" t="s">
        <v>45</v>
      </c>
      <c r="H548">
        <v>22.593</v>
      </c>
      <c r="I548" t="s">
        <v>122</v>
      </c>
      <c r="J548">
        <v>2</v>
      </c>
      <c r="K548" t="s">
        <v>43</v>
      </c>
      <c r="L548" t="s">
        <v>123</v>
      </c>
      <c r="M548" s="1">
        <v>0.73263888888888884</v>
      </c>
      <c r="N548" t="s">
        <v>121</v>
      </c>
      <c r="O548" s="1">
        <v>0.77013888888888893</v>
      </c>
      <c r="Q548" t="s">
        <v>126</v>
      </c>
      <c r="R548">
        <v>12</v>
      </c>
      <c r="S548" t="str">
        <f>IF(Taulukko3[[#This Row],[Saapumispaikka]]="Jyväskylän Liikenne varikko","X","")</f>
        <v/>
      </c>
      <c r="T548" s="6" t="str">
        <f>_xlfn.IFNA(IF(Taulukko3[[#This Row],[Välilataus]]="X",MAX(0,O549-Taulukko3[[#This Row],[Saapumisaika]]),""),"")</f>
        <v/>
      </c>
      <c r="U548" s="6" t="str">
        <f>IF(Taulukko3[[#This Row],[Välilataus]]="X",Taulukko3[[#This Row],[Saapumisaika]],"")</f>
        <v/>
      </c>
      <c r="V548" s="6" t="str">
        <f>IF(Taulukko3[[#This Row],[Välilataus]]="X",M549,"")</f>
        <v/>
      </c>
      <c r="W548" s="6"/>
    </row>
    <row r="549" spans="1:23" hidden="1" x14ac:dyDescent="0.2">
      <c r="A549" t="s">
        <v>20</v>
      </c>
      <c r="B549" t="s">
        <v>117</v>
      </c>
      <c r="C549" t="s">
        <v>18</v>
      </c>
      <c r="G549" t="s">
        <v>45</v>
      </c>
      <c r="H549">
        <v>22.324000000000002</v>
      </c>
      <c r="I549" t="s">
        <v>122</v>
      </c>
      <c r="J549">
        <v>1</v>
      </c>
      <c r="K549" t="s">
        <v>43</v>
      </c>
      <c r="L549" t="s">
        <v>121</v>
      </c>
      <c r="M549" s="1">
        <v>0.77430555555555558</v>
      </c>
      <c r="N549" t="s">
        <v>123</v>
      </c>
      <c r="O549" s="1">
        <v>0.81041666666666667</v>
      </c>
      <c r="Q549">
        <v>7214</v>
      </c>
      <c r="R549">
        <v>12</v>
      </c>
      <c r="S549" t="str">
        <f>IF(Taulukko3[[#This Row],[Saapumispaikka]]="Jyväskylän Liikenne varikko","X","")</f>
        <v/>
      </c>
      <c r="T549" s="6" t="str">
        <f>_xlfn.IFNA(IF(Taulukko3[[#This Row],[Välilataus]]="X",MAX(0,O550-Taulukko3[[#This Row],[Saapumisaika]]),""),"")</f>
        <v/>
      </c>
      <c r="U549" s="6" t="str">
        <f>IF(Taulukko3[[#This Row],[Välilataus]]="X",Taulukko3[[#This Row],[Saapumisaika]],"")</f>
        <v/>
      </c>
      <c r="V549" s="6" t="str">
        <f>IF(Taulukko3[[#This Row],[Välilataus]]="X",M550,"")</f>
        <v/>
      </c>
      <c r="W549" s="6"/>
    </row>
    <row r="550" spans="1:23" hidden="1" x14ac:dyDescent="0.2">
      <c r="A550" t="s">
        <v>20</v>
      </c>
      <c r="B550" t="s">
        <v>117</v>
      </c>
      <c r="C550" t="s">
        <v>18</v>
      </c>
      <c r="H550">
        <v>9.3000000000000007</v>
      </c>
      <c r="K550" t="s">
        <v>43</v>
      </c>
      <c r="L550" t="s">
        <v>123</v>
      </c>
      <c r="M550" s="1">
        <v>0.81041666666666667</v>
      </c>
      <c r="N550" t="s">
        <v>23</v>
      </c>
      <c r="O550" s="1">
        <v>0.81874999999999998</v>
      </c>
      <c r="Q550">
        <v>7214</v>
      </c>
      <c r="S550" t="str">
        <f>IF(Taulukko3[[#This Row],[Saapumispaikka]]="Jyväskylän Liikenne varikko","X","")</f>
        <v>X</v>
      </c>
      <c r="T550" s="6">
        <f>_xlfn.IFNA(IF(Taulukko3[[#This Row],[Välilataus]]="X",MAX(0,O551-Taulukko3[[#This Row],[Saapumisaika]]),""),"")</f>
        <v>0</v>
      </c>
      <c r="U550" s="6">
        <f>IF(Taulukko3[[#This Row],[Välilataus]]="X",Taulukko3[[#This Row],[Saapumisaika]],"")</f>
        <v>0.81874999999999998</v>
      </c>
      <c r="V550" s="6">
        <f>IF(Taulukko3[[#This Row],[Välilataus]]="X",M551,"")</f>
        <v>0.53819444444444442</v>
      </c>
      <c r="W550" s="6"/>
    </row>
    <row r="551" spans="1:23" hidden="1" x14ac:dyDescent="0.2">
      <c r="A551" t="s">
        <v>20</v>
      </c>
      <c r="B551" t="s">
        <v>114</v>
      </c>
      <c r="C551" t="s">
        <v>18</v>
      </c>
      <c r="H551">
        <v>7.8</v>
      </c>
      <c r="K551" t="s">
        <v>43</v>
      </c>
      <c r="L551" t="s">
        <v>23</v>
      </c>
      <c r="M551" s="1">
        <v>0.53819444444444442</v>
      </c>
      <c r="N551" t="s">
        <v>64</v>
      </c>
      <c r="O551" s="1">
        <v>0.54861111111111116</v>
      </c>
      <c r="Q551">
        <v>7117</v>
      </c>
      <c r="S551" t="str">
        <f>IF(Taulukko3[[#This Row],[Saapumispaikka]]="Jyväskylän Liikenne varikko","X","")</f>
        <v/>
      </c>
      <c r="T551" s="6" t="str">
        <f>_xlfn.IFNA(IF(Taulukko3[[#This Row],[Välilataus]]="X",MAX(0,O552-Taulukko3[[#This Row],[Saapumisaika]]),""),"")</f>
        <v/>
      </c>
      <c r="U551" s="6" t="str">
        <f>IF(Taulukko3[[#This Row],[Välilataus]]="X",Taulukko3[[#This Row],[Saapumisaika]],"")</f>
        <v/>
      </c>
      <c r="V551" s="6" t="str">
        <f>IF(Taulukko3[[#This Row],[Välilataus]]="X",M552,"")</f>
        <v/>
      </c>
      <c r="W551" s="6"/>
    </row>
    <row r="552" spans="1:23" hidden="1" x14ac:dyDescent="0.2">
      <c r="A552" t="s">
        <v>20</v>
      </c>
      <c r="B552" t="s">
        <v>114</v>
      </c>
      <c r="C552" t="s">
        <v>18</v>
      </c>
      <c r="G552" t="s">
        <v>45</v>
      </c>
      <c r="H552">
        <v>20.21</v>
      </c>
      <c r="I552" t="s">
        <v>63</v>
      </c>
      <c r="J552">
        <v>2</v>
      </c>
      <c r="K552" t="s">
        <v>43</v>
      </c>
      <c r="L552" t="s">
        <v>64</v>
      </c>
      <c r="M552" s="1">
        <v>0.54861111111111116</v>
      </c>
      <c r="N552" t="s">
        <v>62</v>
      </c>
      <c r="O552" s="1">
        <v>0.57638888888888884</v>
      </c>
      <c r="Q552">
        <v>7117</v>
      </c>
      <c r="R552">
        <v>12</v>
      </c>
      <c r="S552" t="str">
        <f>IF(Taulukko3[[#This Row],[Saapumispaikka]]="Jyväskylän Liikenne varikko","X","")</f>
        <v/>
      </c>
      <c r="T552" s="6" t="str">
        <f>_xlfn.IFNA(IF(Taulukko3[[#This Row],[Välilataus]]="X",MAX(0,O553-Taulukko3[[#This Row],[Saapumisaika]]),""),"")</f>
        <v/>
      </c>
      <c r="U552" s="6" t="str">
        <f>IF(Taulukko3[[#This Row],[Välilataus]]="X",Taulukko3[[#This Row],[Saapumisaika]],"")</f>
        <v/>
      </c>
      <c r="V552" s="6" t="str">
        <f>IF(Taulukko3[[#This Row],[Välilataus]]="X",M553,"")</f>
        <v/>
      </c>
      <c r="W552" s="6"/>
    </row>
    <row r="553" spans="1:23" hidden="1" x14ac:dyDescent="0.2">
      <c r="A553" t="s">
        <v>20</v>
      </c>
      <c r="B553" t="s">
        <v>114</v>
      </c>
      <c r="C553" t="s">
        <v>18</v>
      </c>
      <c r="G553" t="s">
        <v>45</v>
      </c>
      <c r="H553">
        <v>20.577999999999999</v>
      </c>
      <c r="I553" t="s">
        <v>63</v>
      </c>
      <c r="J553">
        <v>1</v>
      </c>
      <c r="K553" t="s">
        <v>43</v>
      </c>
      <c r="L553" t="s">
        <v>62</v>
      </c>
      <c r="M553" s="1">
        <v>0.59027777777777779</v>
      </c>
      <c r="N553" t="s">
        <v>64</v>
      </c>
      <c r="O553" s="1">
        <v>0.62361111111111112</v>
      </c>
      <c r="Q553">
        <v>7117</v>
      </c>
      <c r="R553">
        <v>12</v>
      </c>
      <c r="S553" t="str">
        <f>IF(Taulukko3[[#This Row],[Saapumispaikka]]="Jyväskylän Liikenne varikko","X","")</f>
        <v/>
      </c>
      <c r="T553" s="6" t="str">
        <f>_xlfn.IFNA(IF(Taulukko3[[#This Row],[Välilataus]]="X",MAX(0,O554-Taulukko3[[#This Row],[Saapumisaika]]),""),"")</f>
        <v/>
      </c>
      <c r="U553" s="6" t="str">
        <f>IF(Taulukko3[[#This Row],[Välilataus]]="X",Taulukko3[[#This Row],[Saapumisaika]],"")</f>
        <v/>
      </c>
      <c r="V553" s="6" t="str">
        <f>IF(Taulukko3[[#This Row],[Välilataus]]="X",M554,"")</f>
        <v/>
      </c>
      <c r="W553" s="6"/>
    </row>
    <row r="554" spans="1:23" hidden="1" x14ac:dyDescent="0.2">
      <c r="A554" t="s">
        <v>20</v>
      </c>
      <c r="B554" t="s">
        <v>114</v>
      </c>
      <c r="C554" t="s">
        <v>18</v>
      </c>
      <c r="G554" t="s">
        <v>45</v>
      </c>
      <c r="H554">
        <v>20.21</v>
      </c>
      <c r="I554" t="s">
        <v>63</v>
      </c>
      <c r="J554">
        <v>2</v>
      </c>
      <c r="K554" t="s">
        <v>43</v>
      </c>
      <c r="L554" t="s">
        <v>64</v>
      </c>
      <c r="M554" s="1">
        <v>0.63194444444444442</v>
      </c>
      <c r="N554" t="s">
        <v>62</v>
      </c>
      <c r="O554" s="1">
        <v>0.65972222222222221</v>
      </c>
      <c r="Q554" t="s">
        <v>115</v>
      </c>
      <c r="R554">
        <v>12</v>
      </c>
      <c r="S554" t="str">
        <f>IF(Taulukko3[[#This Row],[Saapumispaikka]]="Jyväskylän Liikenne varikko","X","")</f>
        <v/>
      </c>
      <c r="T554" s="6" t="str">
        <f>_xlfn.IFNA(IF(Taulukko3[[#This Row],[Välilataus]]="X",MAX(0,O555-Taulukko3[[#This Row],[Saapumisaika]]),""),"")</f>
        <v/>
      </c>
      <c r="U554" s="6" t="str">
        <f>IF(Taulukko3[[#This Row],[Välilataus]]="X",Taulukko3[[#This Row],[Saapumisaika]],"")</f>
        <v/>
      </c>
      <c r="V554" s="6" t="str">
        <f>IF(Taulukko3[[#This Row],[Välilataus]]="X",M555,"")</f>
        <v/>
      </c>
      <c r="W554" s="6"/>
    </row>
    <row r="555" spans="1:23" hidden="1" x14ac:dyDescent="0.2">
      <c r="A555" t="s">
        <v>20</v>
      </c>
      <c r="B555" t="s">
        <v>114</v>
      </c>
      <c r="C555" t="s">
        <v>18</v>
      </c>
      <c r="G555" t="s">
        <v>45</v>
      </c>
      <c r="H555">
        <v>20.577999999999999</v>
      </c>
      <c r="I555" t="s">
        <v>63</v>
      </c>
      <c r="J555">
        <v>1</v>
      </c>
      <c r="K555" t="s">
        <v>43</v>
      </c>
      <c r="L555" t="s">
        <v>62</v>
      </c>
      <c r="M555" s="1">
        <v>0.67361111111111116</v>
      </c>
      <c r="N555" t="s">
        <v>64</v>
      </c>
      <c r="O555" s="1">
        <v>0.70694444444444449</v>
      </c>
      <c r="Q555">
        <v>7218</v>
      </c>
      <c r="R555">
        <v>12</v>
      </c>
      <c r="S555" t="str">
        <f>IF(Taulukko3[[#This Row],[Saapumispaikka]]="Jyväskylän Liikenne varikko","X","")</f>
        <v/>
      </c>
      <c r="T555" s="6" t="str">
        <f>_xlfn.IFNA(IF(Taulukko3[[#This Row],[Välilataus]]="X",MAX(0,O556-Taulukko3[[#This Row],[Saapumisaika]]),""),"")</f>
        <v/>
      </c>
      <c r="U555" s="6" t="str">
        <f>IF(Taulukko3[[#This Row],[Välilataus]]="X",Taulukko3[[#This Row],[Saapumisaika]],"")</f>
        <v/>
      </c>
      <c r="V555" s="6" t="str">
        <f>IF(Taulukko3[[#This Row],[Välilataus]]="X",M556,"")</f>
        <v/>
      </c>
      <c r="W555" s="6"/>
    </row>
    <row r="556" spans="1:23" hidden="1" x14ac:dyDescent="0.2">
      <c r="A556" t="s">
        <v>20</v>
      </c>
      <c r="B556" t="s">
        <v>114</v>
      </c>
      <c r="C556" t="s">
        <v>18</v>
      </c>
      <c r="G556" t="s">
        <v>45</v>
      </c>
      <c r="H556">
        <v>20.21</v>
      </c>
      <c r="I556" t="s">
        <v>63</v>
      </c>
      <c r="J556">
        <v>2</v>
      </c>
      <c r="K556" t="s">
        <v>43</v>
      </c>
      <c r="L556" t="s">
        <v>64</v>
      </c>
      <c r="M556" s="1">
        <v>0.71527777777777779</v>
      </c>
      <c r="N556" t="s">
        <v>62</v>
      </c>
      <c r="O556" s="1">
        <v>0.74305555555555558</v>
      </c>
      <c r="Q556">
        <v>7218</v>
      </c>
      <c r="R556">
        <v>12</v>
      </c>
      <c r="S556" t="str">
        <f>IF(Taulukko3[[#This Row],[Saapumispaikka]]="Jyväskylän Liikenne varikko","X","")</f>
        <v/>
      </c>
      <c r="T556" s="6" t="str">
        <f>_xlfn.IFNA(IF(Taulukko3[[#This Row],[Välilataus]]="X",MAX(0,O557-Taulukko3[[#This Row],[Saapumisaika]]),""),"")</f>
        <v/>
      </c>
      <c r="U556" s="6" t="str">
        <f>IF(Taulukko3[[#This Row],[Välilataus]]="X",Taulukko3[[#This Row],[Saapumisaika]],"")</f>
        <v/>
      </c>
      <c r="V556" s="6" t="str">
        <f>IF(Taulukko3[[#This Row],[Välilataus]]="X",M557,"")</f>
        <v/>
      </c>
      <c r="W556" s="6"/>
    </row>
    <row r="557" spans="1:23" hidden="1" x14ac:dyDescent="0.2">
      <c r="A557" t="s">
        <v>20</v>
      </c>
      <c r="B557" t="s">
        <v>114</v>
      </c>
      <c r="C557" t="s">
        <v>18</v>
      </c>
      <c r="G557" t="s">
        <v>45</v>
      </c>
      <c r="H557">
        <v>20.577999999999999</v>
      </c>
      <c r="I557" t="s">
        <v>63</v>
      </c>
      <c r="J557">
        <v>1</v>
      </c>
      <c r="K557" t="s">
        <v>43</v>
      </c>
      <c r="L557" t="s">
        <v>62</v>
      </c>
      <c r="M557" s="1">
        <v>0.75694444444444442</v>
      </c>
      <c r="N557" t="s">
        <v>64</v>
      </c>
      <c r="O557" s="1">
        <v>0.79027777777777775</v>
      </c>
      <c r="Q557">
        <v>7218</v>
      </c>
      <c r="R557">
        <v>12</v>
      </c>
      <c r="S557" t="str">
        <f>IF(Taulukko3[[#This Row],[Saapumispaikka]]="Jyväskylän Liikenne varikko","X","")</f>
        <v/>
      </c>
      <c r="T557" s="6" t="str">
        <f>_xlfn.IFNA(IF(Taulukko3[[#This Row],[Välilataus]]="X",MAX(0,O558-Taulukko3[[#This Row],[Saapumisaika]]),""),"")</f>
        <v/>
      </c>
      <c r="U557" s="6" t="str">
        <f>IF(Taulukko3[[#This Row],[Välilataus]]="X",Taulukko3[[#This Row],[Saapumisaika]],"")</f>
        <v/>
      </c>
      <c r="V557" s="6" t="str">
        <f>IF(Taulukko3[[#This Row],[Välilataus]]="X",M558,"")</f>
        <v/>
      </c>
      <c r="W557" s="6"/>
    </row>
    <row r="558" spans="1:23" hidden="1" x14ac:dyDescent="0.2">
      <c r="A558" t="s">
        <v>20</v>
      </c>
      <c r="B558" t="s">
        <v>114</v>
      </c>
      <c r="C558" t="s">
        <v>18</v>
      </c>
      <c r="G558" t="s">
        <v>45</v>
      </c>
      <c r="H558">
        <v>20.21</v>
      </c>
      <c r="I558" t="s">
        <v>63</v>
      </c>
      <c r="J558">
        <v>2</v>
      </c>
      <c r="K558" t="s">
        <v>43</v>
      </c>
      <c r="L558" t="s">
        <v>64</v>
      </c>
      <c r="M558" s="1">
        <v>0.79861111111111116</v>
      </c>
      <c r="N558" t="s">
        <v>62</v>
      </c>
      <c r="O558" s="1">
        <v>0.82638888888888884</v>
      </c>
      <c r="Q558" t="s">
        <v>116</v>
      </c>
      <c r="R558">
        <v>12</v>
      </c>
      <c r="S558" t="str">
        <f>IF(Taulukko3[[#This Row],[Saapumispaikka]]="Jyväskylän Liikenne varikko","X","")</f>
        <v/>
      </c>
      <c r="T558" s="6" t="str">
        <f>_xlfn.IFNA(IF(Taulukko3[[#This Row],[Välilataus]]="X",MAX(0,O559-Taulukko3[[#This Row],[Saapumisaika]]),""),"")</f>
        <v/>
      </c>
      <c r="U558" s="6" t="str">
        <f>IF(Taulukko3[[#This Row],[Välilataus]]="X",Taulukko3[[#This Row],[Saapumisaika]],"")</f>
        <v/>
      </c>
      <c r="V558" s="6" t="str">
        <f>IF(Taulukko3[[#This Row],[Välilataus]]="X",M559,"")</f>
        <v/>
      </c>
      <c r="W558" s="6"/>
    </row>
    <row r="559" spans="1:23" hidden="1" x14ac:dyDescent="0.2">
      <c r="A559" t="s">
        <v>20</v>
      </c>
      <c r="B559" t="s">
        <v>114</v>
      </c>
      <c r="C559" t="s">
        <v>18</v>
      </c>
      <c r="G559" t="s">
        <v>45</v>
      </c>
      <c r="H559">
        <v>20.577999999999999</v>
      </c>
      <c r="I559" t="s">
        <v>63</v>
      </c>
      <c r="J559">
        <v>1</v>
      </c>
      <c r="K559" t="s">
        <v>43</v>
      </c>
      <c r="L559" t="s">
        <v>62</v>
      </c>
      <c r="M559" s="1">
        <v>0.84027777777777779</v>
      </c>
      <c r="N559" t="s">
        <v>64</v>
      </c>
      <c r="O559" s="1">
        <v>0.87361111111111112</v>
      </c>
      <c r="Q559">
        <v>7213</v>
      </c>
      <c r="R559">
        <v>12</v>
      </c>
      <c r="S559" t="str">
        <f>IF(Taulukko3[[#This Row],[Saapumispaikka]]="Jyväskylän Liikenne varikko","X","")</f>
        <v/>
      </c>
      <c r="T559" s="6" t="str">
        <f>_xlfn.IFNA(IF(Taulukko3[[#This Row],[Välilataus]]="X",MAX(0,O560-Taulukko3[[#This Row],[Saapumisaika]]),""),"")</f>
        <v/>
      </c>
      <c r="U559" s="6" t="str">
        <f>IF(Taulukko3[[#This Row],[Välilataus]]="X",Taulukko3[[#This Row],[Saapumisaika]],"")</f>
        <v/>
      </c>
      <c r="V559" s="6" t="str">
        <f>IF(Taulukko3[[#This Row],[Välilataus]]="X",M560,"")</f>
        <v/>
      </c>
      <c r="W559" s="6"/>
    </row>
    <row r="560" spans="1:23" hidden="1" x14ac:dyDescent="0.2">
      <c r="A560" t="s">
        <v>20</v>
      </c>
      <c r="B560" t="s">
        <v>114</v>
      </c>
      <c r="C560" t="s">
        <v>18</v>
      </c>
      <c r="G560" t="s">
        <v>45</v>
      </c>
      <c r="H560">
        <v>20.21</v>
      </c>
      <c r="I560" t="s">
        <v>63</v>
      </c>
      <c r="J560">
        <v>2</v>
      </c>
      <c r="K560" t="s">
        <v>43</v>
      </c>
      <c r="L560" t="s">
        <v>64</v>
      </c>
      <c r="M560" s="1">
        <v>0.88194444444444442</v>
      </c>
      <c r="N560" t="s">
        <v>62</v>
      </c>
      <c r="O560" s="1">
        <v>0.90972222222222221</v>
      </c>
      <c r="Q560">
        <v>7213</v>
      </c>
      <c r="R560">
        <v>12</v>
      </c>
      <c r="S560" t="str">
        <f>IF(Taulukko3[[#This Row],[Saapumispaikka]]="Jyväskylän Liikenne varikko","X","")</f>
        <v/>
      </c>
      <c r="T560" s="6" t="str">
        <f>_xlfn.IFNA(IF(Taulukko3[[#This Row],[Välilataus]]="X",MAX(0,O561-Taulukko3[[#This Row],[Saapumisaika]]),""),"")</f>
        <v/>
      </c>
      <c r="U560" s="6" t="str">
        <f>IF(Taulukko3[[#This Row],[Välilataus]]="X",Taulukko3[[#This Row],[Saapumisaika]],"")</f>
        <v/>
      </c>
      <c r="V560" s="6" t="str">
        <f>IF(Taulukko3[[#This Row],[Välilataus]]="X",M561,"")</f>
        <v/>
      </c>
      <c r="W560" s="6"/>
    </row>
    <row r="561" spans="1:23" hidden="1" x14ac:dyDescent="0.2">
      <c r="A561" t="s">
        <v>20</v>
      </c>
      <c r="B561" t="s">
        <v>114</v>
      </c>
      <c r="C561" t="s">
        <v>18</v>
      </c>
      <c r="G561" t="s">
        <v>45</v>
      </c>
      <c r="H561">
        <v>20.577999999999999</v>
      </c>
      <c r="I561" t="s">
        <v>63</v>
      </c>
      <c r="J561">
        <v>1</v>
      </c>
      <c r="K561" t="s">
        <v>43</v>
      </c>
      <c r="L561" t="s">
        <v>62</v>
      </c>
      <c r="M561" s="1">
        <v>0.92361111111111116</v>
      </c>
      <c r="N561" t="s">
        <v>64</v>
      </c>
      <c r="O561" s="1">
        <v>0.95694444444444449</v>
      </c>
      <c r="Q561">
        <v>7213</v>
      </c>
      <c r="R561">
        <v>12</v>
      </c>
      <c r="S561" t="str">
        <f>IF(Taulukko3[[#This Row],[Saapumispaikka]]="Jyväskylän Liikenne varikko","X","")</f>
        <v/>
      </c>
      <c r="T561" s="6" t="str">
        <f>_xlfn.IFNA(IF(Taulukko3[[#This Row],[Välilataus]]="X",MAX(0,O562-Taulukko3[[#This Row],[Saapumisaika]]),""),"")</f>
        <v/>
      </c>
      <c r="U561" s="6" t="str">
        <f>IF(Taulukko3[[#This Row],[Välilataus]]="X",Taulukko3[[#This Row],[Saapumisaika]],"")</f>
        <v/>
      </c>
      <c r="V561" s="6" t="str">
        <f>IF(Taulukko3[[#This Row],[Välilataus]]="X",M562,"")</f>
        <v/>
      </c>
      <c r="W561" s="6"/>
    </row>
    <row r="562" spans="1:23" hidden="1" x14ac:dyDescent="0.2">
      <c r="A562" t="s">
        <v>20</v>
      </c>
      <c r="B562" t="s">
        <v>114</v>
      </c>
      <c r="C562" t="s">
        <v>18</v>
      </c>
      <c r="G562" t="s">
        <v>45</v>
      </c>
      <c r="H562">
        <v>20.21</v>
      </c>
      <c r="I562" t="s">
        <v>63</v>
      </c>
      <c r="J562">
        <v>2</v>
      </c>
      <c r="K562" t="s">
        <v>43</v>
      </c>
      <c r="L562" t="s">
        <v>64</v>
      </c>
      <c r="M562" s="1">
        <v>0.96527777777777779</v>
      </c>
      <c r="N562" t="s">
        <v>62</v>
      </c>
      <c r="O562" s="1">
        <v>0.99305555555555558</v>
      </c>
      <c r="Q562">
        <v>7213</v>
      </c>
      <c r="R562">
        <v>12</v>
      </c>
      <c r="S562" t="str">
        <f>IF(Taulukko3[[#This Row],[Saapumispaikka]]="Jyväskylän Liikenne varikko","X","")</f>
        <v/>
      </c>
      <c r="T562" s="6" t="str">
        <f>_xlfn.IFNA(IF(Taulukko3[[#This Row],[Välilataus]]="X",MAX(0,O563-Taulukko3[[#This Row],[Saapumisaika]]),""),"")</f>
        <v/>
      </c>
      <c r="U562" s="6" t="str">
        <f>IF(Taulukko3[[#This Row],[Välilataus]]="X",Taulukko3[[#This Row],[Saapumisaika]],"")</f>
        <v/>
      </c>
      <c r="V562" s="6" t="str">
        <f>IF(Taulukko3[[#This Row],[Välilataus]]="X",M563,"")</f>
        <v/>
      </c>
      <c r="W562" s="6"/>
    </row>
    <row r="563" spans="1:23" hidden="1" x14ac:dyDescent="0.2">
      <c r="A563" t="s">
        <v>20</v>
      </c>
      <c r="B563" t="s">
        <v>114</v>
      </c>
      <c r="C563" t="s">
        <v>18</v>
      </c>
      <c r="H563">
        <v>13.5</v>
      </c>
      <c r="K563" t="s">
        <v>43</v>
      </c>
      <c r="L563" t="s">
        <v>62</v>
      </c>
      <c r="M563" s="1">
        <v>0.99305555555555558</v>
      </c>
      <c r="N563" t="s">
        <v>23</v>
      </c>
      <c r="O563" s="2">
        <v>1.0048611111111112</v>
      </c>
      <c r="Q563">
        <v>7213</v>
      </c>
      <c r="S563" t="str">
        <f>IF(Taulukko3[[#This Row],[Saapumispaikka]]="Jyväskylän Liikenne varikko","X","")</f>
        <v>X</v>
      </c>
      <c r="T563" s="6">
        <f>_xlfn.IFNA(IF(Taulukko3[[#This Row],[Välilataus]]="X",MAX(0,O564-Taulukko3[[#This Row],[Saapumisaika]]),""),"")</f>
        <v>0</v>
      </c>
      <c r="U563" s="6">
        <f>IF(Taulukko3[[#This Row],[Välilataus]]="X",Taulukko3[[#This Row],[Saapumisaika]],"")</f>
        <v>1.0048611111111112</v>
      </c>
      <c r="V563" s="6">
        <f>IF(Taulukko3[[#This Row],[Välilataus]]="X",M564,"")</f>
        <v>0.50694444444444442</v>
      </c>
      <c r="W563" s="6"/>
    </row>
    <row r="564" spans="1:23" hidden="1" x14ac:dyDescent="0.2">
      <c r="A564" t="s">
        <v>20</v>
      </c>
      <c r="B564" t="s">
        <v>112</v>
      </c>
      <c r="C564" t="s">
        <v>18</v>
      </c>
      <c r="H564">
        <v>2.7</v>
      </c>
      <c r="K564" t="s">
        <v>43</v>
      </c>
      <c r="L564" t="s">
        <v>23</v>
      </c>
      <c r="M564" s="1">
        <v>0.50694444444444442</v>
      </c>
      <c r="N564" t="s">
        <v>51</v>
      </c>
      <c r="O564" s="1">
        <v>0.51041666666666663</v>
      </c>
      <c r="Q564">
        <v>7113</v>
      </c>
      <c r="S564" t="str">
        <f>IF(Taulukko3[[#This Row],[Saapumispaikka]]="Jyväskylän Liikenne varikko","X","")</f>
        <v/>
      </c>
      <c r="T564" s="6" t="str">
        <f>_xlfn.IFNA(IF(Taulukko3[[#This Row],[Välilataus]]="X",MAX(0,O565-Taulukko3[[#This Row],[Saapumisaika]]),""),"")</f>
        <v/>
      </c>
      <c r="U564" s="6" t="str">
        <f>IF(Taulukko3[[#This Row],[Välilataus]]="X",Taulukko3[[#This Row],[Saapumisaika]],"")</f>
        <v/>
      </c>
      <c r="V564" s="6" t="str">
        <f>IF(Taulukko3[[#This Row],[Välilataus]]="X",M565,"")</f>
        <v/>
      </c>
      <c r="W564" s="6"/>
    </row>
    <row r="565" spans="1:23" hidden="1" x14ac:dyDescent="0.2">
      <c r="A565" t="s">
        <v>20</v>
      </c>
      <c r="B565" t="s">
        <v>112</v>
      </c>
      <c r="C565" t="s">
        <v>18</v>
      </c>
      <c r="G565" t="s">
        <v>45</v>
      </c>
      <c r="H565">
        <v>19.007000000000001</v>
      </c>
      <c r="I565" t="s">
        <v>52</v>
      </c>
      <c r="J565">
        <v>1</v>
      </c>
      <c r="K565" t="s">
        <v>43</v>
      </c>
      <c r="L565" t="s">
        <v>51</v>
      </c>
      <c r="M565" s="1">
        <v>0.51041666666666663</v>
      </c>
      <c r="N565" t="s">
        <v>53</v>
      </c>
      <c r="O565" s="1">
        <v>0.54583333333333328</v>
      </c>
      <c r="Q565">
        <v>7113</v>
      </c>
      <c r="R565">
        <v>12</v>
      </c>
      <c r="S565" t="str">
        <f>IF(Taulukko3[[#This Row],[Saapumispaikka]]="Jyväskylän Liikenne varikko","X","")</f>
        <v/>
      </c>
      <c r="T565" s="6" t="str">
        <f>_xlfn.IFNA(IF(Taulukko3[[#This Row],[Välilataus]]="X",MAX(0,O566-Taulukko3[[#This Row],[Saapumisaika]]),""),"")</f>
        <v/>
      </c>
      <c r="U565" s="6" t="str">
        <f>IF(Taulukko3[[#This Row],[Välilataus]]="X",Taulukko3[[#This Row],[Saapumisaika]],"")</f>
        <v/>
      </c>
      <c r="V565" s="6" t="str">
        <f>IF(Taulukko3[[#This Row],[Välilataus]]="X",M566,"")</f>
        <v/>
      </c>
      <c r="W565" s="6"/>
    </row>
    <row r="566" spans="1:23" hidden="1" x14ac:dyDescent="0.2">
      <c r="A566" t="s">
        <v>20</v>
      </c>
      <c r="B566" t="s">
        <v>112</v>
      </c>
      <c r="C566" t="s">
        <v>18</v>
      </c>
      <c r="G566" t="s">
        <v>45</v>
      </c>
      <c r="H566">
        <v>21.001999999999999</v>
      </c>
      <c r="I566" t="s">
        <v>52</v>
      </c>
      <c r="J566">
        <v>2</v>
      </c>
      <c r="K566" t="s">
        <v>43</v>
      </c>
      <c r="L566" t="s">
        <v>53</v>
      </c>
      <c r="M566" s="1">
        <v>0.55555555555555558</v>
      </c>
      <c r="N566" t="s">
        <v>83</v>
      </c>
      <c r="O566" s="1">
        <v>0.58819444444444446</v>
      </c>
      <c r="Q566">
        <v>7113</v>
      </c>
      <c r="R566">
        <v>12</v>
      </c>
      <c r="S566" t="str">
        <f>IF(Taulukko3[[#This Row],[Saapumispaikka]]="Jyväskylän Liikenne varikko","X","")</f>
        <v/>
      </c>
      <c r="T566" s="6" t="str">
        <f>_xlfn.IFNA(IF(Taulukko3[[#This Row],[Välilataus]]="X",MAX(0,O567-Taulukko3[[#This Row],[Saapumisaika]]),""),"")</f>
        <v/>
      </c>
      <c r="U566" s="6" t="str">
        <f>IF(Taulukko3[[#This Row],[Välilataus]]="X",Taulukko3[[#This Row],[Saapumisaika]],"")</f>
        <v/>
      </c>
      <c r="V566" s="6" t="str">
        <f>IF(Taulukko3[[#This Row],[Välilataus]]="X",M567,"")</f>
        <v/>
      </c>
      <c r="W566" s="6"/>
    </row>
    <row r="567" spans="1:23" hidden="1" x14ac:dyDescent="0.2">
      <c r="A567" t="s">
        <v>20</v>
      </c>
      <c r="B567" t="s">
        <v>112</v>
      </c>
      <c r="C567" t="s">
        <v>18</v>
      </c>
      <c r="H567">
        <v>1.7</v>
      </c>
      <c r="K567" t="s">
        <v>43</v>
      </c>
      <c r="L567" t="s">
        <v>83</v>
      </c>
      <c r="M567" s="1">
        <v>0.58819444444444446</v>
      </c>
      <c r="N567" t="s">
        <v>51</v>
      </c>
      <c r="O567" s="1">
        <v>0.59027777777777779</v>
      </c>
      <c r="Q567">
        <v>7113</v>
      </c>
      <c r="S567" t="str">
        <f>IF(Taulukko3[[#This Row],[Saapumispaikka]]="Jyväskylän Liikenne varikko","X","")</f>
        <v/>
      </c>
      <c r="T567" s="6" t="str">
        <f>_xlfn.IFNA(IF(Taulukko3[[#This Row],[Välilataus]]="X",MAX(0,O568-Taulukko3[[#This Row],[Saapumisaika]]),""),"")</f>
        <v/>
      </c>
      <c r="U567" s="6" t="str">
        <f>IF(Taulukko3[[#This Row],[Välilataus]]="X",Taulukko3[[#This Row],[Saapumisaika]],"")</f>
        <v/>
      </c>
      <c r="V567" s="6" t="str">
        <f>IF(Taulukko3[[#This Row],[Välilataus]]="X",M568,"")</f>
        <v/>
      </c>
      <c r="W567" s="6"/>
    </row>
    <row r="568" spans="1:23" hidden="1" x14ac:dyDescent="0.2">
      <c r="A568" t="s">
        <v>20</v>
      </c>
      <c r="B568" t="s">
        <v>112</v>
      </c>
      <c r="C568" t="s">
        <v>18</v>
      </c>
      <c r="G568" t="s">
        <v>45</v>
      </c>
      <c r="H568">
        <v>19.007000000000001</v>
      </c>
      <c r="I568" t="s">
        <v>52</v>
      </c>
      <c r="J568">
        <v>1</v>
      </c>
      <c r="K568" t="s">
        <v>43</v>
      </c>
      <c r="L568" t="s">
        <v>51</v>
      </c>
      <c r="M568" s="1">
        <v>0.59375</v>
      </c>
      <c r="N568" t="s">
        <v>53</v>
      </c>
      <c r="O568" s="1">
        <v>0.62916666666666665</v>
      </c>
      <c r="Q568">
        <v>7113</v>
      </c>
      <c r="R568">
        <v>12</v>
      </c>
      <c r="S568" t="str">
        <f>IF(Taulukko3[[#This Row],[Saapumispaikka]]="Jyväskylän Liikenne varikko","X","")</f>
        <v/>
      </c>
      <c r="T568" s="6" t="str">
        <f>_xlfn.IFNA(IF(Taulukko3[[#This Row],[Välilataus]]="X",MAX(0,O569-Taulukko3[[#This Row],[Saapumisaika]]),""),"")</f>
        <v/>
      </c>
      <c r="U568" s="6" t="str">
        <f>IF(Taulukko3[[#This Row],[Välilataus]]="X",Taulukko3[[#This Row],[Saapumisaika]],"")</f>
        <v/>
      </c>
      <c r="V568" s="6" t="str">
        <f>IF(Taulukko3[[#This Row],[Välilataus]]="X",M569,"")</f>
        <v/>
      </c>
      <c r="W568" s="6"/>
    </row>
    <row r="569" spans="1:23" hidden="1" x14ac:dyDescent="0.2">
      <c r="A569" t="s">
        <v>20</v>
      </c>
      <c r="B569" t="s">
        <v>112</v>
      </c>
      <c r="C569" t="s">
        <v>18</v>
      </c>
      <c r="G569" t="s">
        <v>45</v>
      </c>
      <c r="H569">
        <v>17.852</v>
      </c>
      <c r="I569" t="s">
        <v>52</v>
      </c>
      <c r="J569">
        <v>2</v>
      </c>
      <c r="K569" t="s">
        <v>43</v>
      </c>
      <c r="L569" t="s">
        <v>53</v>
      </c>
      <c r="M569" s="1">
        <v>0.63888888888888884</v>
      </c>
      <c r="N569" t="s">
        <v>51</v>
      </c>
      <c r="O569" s="1">
        <v>0.67013888888888884</v>
      </c>
      <c r="Q569">
        <v>7113</v>
      </c>
      <c r="R569">
        <v>12</v>
      </c>
      <c r="S569" t="str">
        <f>IF(Taulukko3[[#This Row],[Saapumispaikka]]="Jyväskylän Liikenne varikko","X","")</f>
        <v/>
      </c>
      <c r="T569" s="6" t="str">
        <f>_xlfn.IFNA(IF(Taulukko3[[#This Row],[Välilataus]]="X",MAX(0,O570-Taulukko3[[#This Row],[Saapumisaika]]),""),"")</f>
        <v/>
      </c>
      <c r="U569" s="6" t="str">
        <f>IF(Taulukko3[[#This Row],[Välilataus]]="X",Taulukko3[[#This Row],[Saapumisaika]],"")</f>
        <v/>
      </c>
      <c r="V569" s="6" t="str">
        <f>IF(Taulukko3[[#This Row],[Välilataus]]="X",M570,"")</f>
        <v/>
      </c>
      <c r="W569" s="6"/>
    </row>
    <row r="570" spans="1:23" hidden="1" x14ac:dyDescent="0.2">
      <c r="A570" t="s">
        <v>20</v>
      </c>
      <c r="B570" t="s">
        <v>112</v>
      </c>
      <c r="C570" t="s">
        <v>18</v>
      </c>
      <c r="G570" t="s">
        <v>45</v>
      </c>
      <c r="H570">
        <v>19.007000000000001</v>
      </c>
      <c r="I570" t="s">
        <v>52</v>
      </c>
      <c r="J570">
        <v>1</v>
      </c>
      <c r="K570" t="s">
        <v>43</v>
      </c>
      <c r="L570" t="s">
        <v>51</v>
      </c>
      <c r="M570" s="1">
        <v>0.67708333333333337</v>
      </c>
      <c r="N570" t="s">
        <v>53</v>
      </c>
      <c r="O570" s="1">
        <v>0.71250000000000002</v>
      </c>
      <c r="Q570" t="s">
        <v>113</v>
      </c>
      <c r="R570">
        <v>12</v>
      </c>
      <c r="S570" t="str">
        <f>IF(Taulukko3[[#This Row],[Saapumispaikka]]="Jyväskylän Liikenne varikko","X","")</f>
        <v/>
      </c>
      <c r="T570" s="6" t="str">
        <f>_xlfn.IFNA(IF(Taulukko3[[#This Row],[Välilataus]]="X",MAX(0,O571-Taulukko3[[#This Row],[Saapumisaika]]),""),"")</f>
        <v/>
      </c>
      <c r="U570" s="6" t="str">
        <f>IF(Taulukko3[[#This Row],[Välilataus]]="X",Taulukko3[[#This Row],[Saapumisaika]],"")</f>
        <v/>
      </c>
      <c r="V570" s="6" t="str">
        <f>IF(Taulukko3[[#This Row],[Välilataus]]="X",M571,"")</f>
        <v/>
      </c>
      <c r="W570" s="6"/>
    </row>
    <row r="571" spans="1:23" hidden="1" x14ac:dyDescent="0.2">
      <c r="A571" t="s">
        <v>20</v>
      </c>
      <c r="B571" t="s">
        <v>112</v>
      </c>
      <c r="C571" t="s">
        <v>18</v>
      </c>
      <c r="G571" t="s">
        <v>45</v>
      </c>
      <c r="H571">
        <v>17.852</v>
      </c>
      <c r="I571" t="s">
        <v>52</v>
      </c>
      <c r="J571">
        <v>2</v>
      </c>
      <c r="K571" t="s">
        <v>43</v>
      </c>
      <c r="L571" t="s">
        <v>53</v>
      </c>
      <c r="M571" s="1">
        <v>0.72222222222222221</v>
      </c>
      <c r="N571" t="s">
        <v>51</v>
      </c>
      <c r="O571" s="1">
        <v>0.75347222222222221</v>
      </c>
      <c r="Q571">
        <v>7201</v>
      </c>
      <c r="R571">
        <v>12</v>
      </c>
      <c r="S571" t="str">
        <f>IF(Taulukko3[[#This Row],[Saapumispaikka]]="Jyväskylän Liikenne varikko","X","")</f>
        <v/>
      </c>
      <c r="T571" s="6" t="str">
        <f>_xlfn.IFNA(IF(Taulukko3[[#This Row],[Välilataus]]="X",MAX(0,O572-Taulukko3[[#This Row],[Saapumisaika]]),""),"")</f>
        <v/>
      </c>
      <c r="U571" s="6" t="str">
        <f>IF(Taulukko3[[#This Row],[Välilataus]]="X",Taulukko3[[#This Row],[Saapumisaika]],"")</f>
        <v/>
      </c>
      <c r="V571" s="6" t="str">
        <f>IF(Taulukko3[[#This Row],[Välilataus]]="X",M572,"")</f>
        <v/>
      </c>
      <c r="W571" s="6"/>
    </row>
    <row r="572" spans="1:23" hidden="1" x14ac:dyDescent="0.2">
      <c r="A572" t="s">
        <v>20</v>
      </c>
      <c r="B572" t="s">
        <v>112</v>
      </c>
      <c r="C572" t="s">
        <v>18</v>
      </c>
      <c r="G572" t="s">
        <v>45</v>
      </c>
      <c r="H572">
        <v>19.007000000000001</v>
      </c>
      <c r="I572" t="s">
        <v>52</v>
      </c>
      <c r="J572">
        <v>1</v>
      </c>
      <c r="K572" t="s">
        <v>43</v>
      </c>
      <c r="L572" t="s">
        <v>51</v>
      </c>
      <c r="M572" s="1">
        <v>0.76041666666666663</v>
      </c>
      <c r="N572" t="s">
        <v>53</v>
      </c>
      <c r="O572" s="1">
        <v>0.79583333333333328</v>
      </c>
      <c r="Q572">
        <v>7201</v>
      </c>
      <c r="R572">
        <v>12</v>
      </c>
      <c r="S572" t="str">
        <f>IF(Taulukko3[[#This Row],[Saapumispaikka]]="Jyväskylän Liikenne varikko","X","")</f>
        <v/>
      </c>
      <c r="T572" s="6" t="str">
        <f>_xlfn.IFNA(IF(Taulukko3[[#This Row],[Välilataus]]="X",MAX(0,O573-Taulukko3[[#This Row],[Saapumisaika]]),""),"")</f>
        <v/>
      </c>
      <c r="U572" s="6" t="str">
        <f>IF(Taulukko3[[#This Row],[Välilataus]]="X",Taulukko3[[#This Row],[Saapumisaika]],"")</f>
        <v/>
      </c>
      <c r="V572" s="6" t="str">
        <f>IF(Taulukko3[[#This Row],[Välilataus]]="X",M573,"")</f>
        <v/>
      </c>
      <c r="W572" s="6"/>
    </row>
    <row r="573" spans="1:23" hidden="1" x14ac:dyDescent="0.2">
      <c r="A573" t="s">
        <v>20</v>
      </c>
      <c r="B573" t="s">
        <v>112</v>
      </c>
      <c r="C573" t="s">
        <v>18</v>
      </c>
      <c r="G573" t="s">
        <v>45</v>
      </c>
      <c r="H573">
        <v>19.308</v>
      </c>
      <c r="I573" t="s">
        <v>52</v>
      </c>
      <c r="J573">
        <v>2</v>
      </c>
      <c r="K573" t="s">
        <v>43</v>
      </c>
      <c r="L573" t="s">
        <v>53</v>
      </c>
      <c r="M573" s="1">
        <v>0.80555555555555558</v>
      </c>
      <c r="N573" t="s">
        <v>51</v>
      </c>
      <c r="O573" s="1">
        <v>0.83680555555555558</v>
      </c>
      <c r="Q573">
        <v>7201</v>
      </c>
      <c r="R573">
        <v>12</v>
      </c>
      <c r="S573" t="str">
        <f>IF(Taulukko3[[#This Row],[Saapumispaikka]]="Jyväskylän Liikenne varikko","X","")</f>
        <v/>
      </c>
      <c r="T573" s="6" t="str">
        <f>_xlfn.IFNA(IF(Taulukko3[[#This Row],[Välilataus]]="X",MAX(0,O574-Taulukko3[[#This Row],[Saapumisaika]]),""),"")</f>
        <v/>
      </c>
      <c r="U573" s="6" t="str">
        <f>IF(Taulukko3[[#This Row],[Välilataus]]="X",Taulukko3[[#This Row],[Saapumisaika]],"")</f>
        <v/>
      </c>
      <c r="V573" s="6" t="str">
        <f>IF(Taulukko3[[#This Row],[Välilataus]]="X",M574,"")</f>
        <v/>
      </c>
      <c r="W573" s="6"/>
    </row>
    <row r="574" spans="1:23" hidden="1" x14ac:dyDescent="0.2">
      <c r="A574" t="s">
        <v>20</v>
      </c>
      <c r="B574" t="s">
        <v>112</v>
      </c>
      <c r="C574" t="s">
        <v>18</v>
      </c>
      <c r="G574" t="s">
        <v>45</v>
      </c>
      <c r="H574">
        <v>19.007000000000001</v>
      </c>
      <c r="I574" t="s">
        <v>52</v>
      </c>
      <c r="J574">
        <v>1</v>
      </c>
      <c r="K574" t="s">
        <v>43</v>
      </c>
      <c r="L574" t="s">
        <v>51</v>
      </c>
      <c r="M574" s="1">
        <v>0.84375</v>
      </c>
      <c r="N574" t="s">
        <v>53</v>
      </c>
      <c r="O574" s="1">
        <v>0.87847222222222221</v>
      </c>
      <c r="Q574">
        <v>7201</v>
      </c>
      <c r="R574">
        <v>12</v>
      </c>
      <c r="S574" t="str">
        <f>IF(Taulukko3[[#This Row],[Saapumispaikka]]="Jyväskylän Liikenne varikko","X","")</f>
        <v/>
      </c>
      <c r="T574" s="6" t="str">
        <f>_xlfn.IFNA(IF(Taulukko3[[#This Row],[Välilataus]]="X",MAX(0,O575-Taulukko3[[#This Row],[Saapumisaika]]),""),"")</f>
        <v/>
      </c>
      <c r="U574" s="6" t="str">
        <f>IF(Taulukko3[[#This Row],[Välilataus]]="X",Taulukko3[[#This Row],[Saapumisaika]],"")</f>
        <v/>
      </c>
      <c r="V574" s="6" t="str">
        <f>IF(Taulukko3[[#This Row],[Välilataus]]="X",M575,"")</f>
        <v/>
      </c>
      <c r="W574" s="6"/>
    </row>
    <row r="575" spans="1:23" hidden="1" x14ac:dyDescent="0.2">
      <c r="A575" t="s">
        <v>20</v>
      </c>
      <c r="B575" t="s">
        <v>112</v>
      </c>
      <c r="C575" t="s">
        <v>18</v>
      </c>
      <c r="H575">
        <v>4.2</v>
      </c>
      <c r="K575" t="s">
        <v>43</v>
      </c>
      <c r="L575" t="s">
        <v>53</v>
      </c>
      <c r="M575" s="1">
        <v>0.87847222222222221</v>
      </c>
      <c r="N575" t="s">
        <v>23</v>
      </c>
      <c r="O575" s="1">
        <v>0.8833333333333333</v>
      </c>
      <c r="Q575">
        <v>7201</v>
      </c>
      <c r="S575" t="str">
        <f>IF(Taulukko3[[#This Row],[Saapumispaikka]]="Jyväskylän Liikenne varikko","X","")</f>
        <v>X</v>
      </c>
      <c r="T575" s="6">
        <f>_xlfn.IFNA(IF(Taulukko3[[#This Row],[Välilataus]]="X",MAX(0,O576-Taulukko3[[#This Row],[Saapumisaika]]),""),"")</f>
        <v>0</v>
      </c>
      <c r="U575" s="6">
        <f>IF(Taulukko3[[#This Row],[Välilataus]]="X",Taulukko3[[#This Row],[Saapumisaika]],"")</f>
        <v>0.8833333333333333</v>
      </c>
      <c r="V575" s="6">
        <f>IF(Taulukko3[[#This Row],[Välilataus]]="X",M576,"")</f>
        <v>0.47569444444444442</v>
      </c>
      <c r="W575" s="6"/>
    </row>
    <row r="576" spans="1:23" hidden="1" x14ac:dyDescent="0.2">
      <c r="A576" t="s">
        <v>20</v>
      </c>
      <c r="B576" t="s">
        <v>109</v>
      </c>
      <c r="C576" t="s">
        <v>18</v>
      </c>
      <c r="H576">
        <v>5.9</v>
      </c>
      <c r="K576" t="s">
        <v>43</v>
      </c>
      <c r="L576" t="s">
        <v>23</v>
      </c>
      <c r="M576" s="1">
        <v>0.47569444444444442</v>
      </c>
      <c r="N576" t="s">
        <v>104</v>
      </c>
      <c r="O576" s="1">
        <v>0.4826388888888889</v>
      </c>
      <c r="Q576">
        <v>7204</v>
      </c>
      <c r="S576" t="str">
        <f>IF(Taulukko3[[#This Row],[Saapumispaikka]]="Jyväskylän Liikenne varikko","X","")</f>
        <v/>
      </c>
      <c r="T576" s="6" t="str">
        <f>_xlfn.IFNA(IF(Taulukko3[[#This Row],[Välilataus]]="X",MAX(0,O577-Taulukko3[[#This Row],[Saapumisaika]]),""),"")</f>
        <v/>
      </c>
      <c r="U576" s="6" t="str">
        <f>IF(Taulukko3[[#This Row],[Välilataus]]="X",Taulukko3[[#This Row],[Saapumisaika]],"")</f>
        <v/>
      </c>
      <c r="V576" s="6" t="str">
        <f>IF(Taulukko3[[#This Row],[Välilataus]]="X",M577,"")</f>
        <v/>
      </c>
      <c r="W576" s="6"/>
    </row>
    <row r="577" spans="1:23" hidden="1" x14ac:dyDescent="0.2">
      <c r="A577" t="s">
        <v>20</v>
      </c>
      <c r="B577" t="s">
        <v>109</v>
      </c>
      <c r="C577" t="s">
        <v>18</v>
      </c>
      <c r="G577" t="s">
        <v>45</v>
      </c>
      <c r="H577">
        <v>3.6589999999999998</v>
      </c>
      <c r="I577" t="s">
        <v>58</v>
      </c>
      <c r="J577">
        <v>1</v>
      </c>
      <c r="K577" t="s">
        <v>43</v>
      </c>
      <c r="L577" t="s">
        <v>104</v>
      </c>
      <c r="M577" s="1">
        <v>0.4826388888888889</v>
      </c>
      <c r="N577" t="s">
        <v>59</v>
      </c>
      <c r="O577" s="1">
        <v>0.48888888888888887</v>
      </c>
      <c r="Q577">
        <v>7204</v>
      </c>
      <c r="R577">
        <v>12</v>
      </c>
      <c r="S577" t="str">
        <f>IF(Taulukko3[[#This Row],[Saapumispaikka]]="Jyväskylän Liikenne varikko","X","")</f>
        <v/>
      </c>
      <c r="T577" s="6" t="str">
        <f>_xlfn.IFNA(IF(Taulukko3[[#This Row],[Välilataus]]="X",MAX(0,O578-Taulukko3[[#This Row],[Saapumisaika]]),""),"")</f>
        <v/>
      </c>
      <c r="U577" s="6" t="str">
        <f>IF(Taulukko3[[#This Row],[Välilataus]]="X",Taulukko3[[#This Row],[Saapumisaika]],"")</f>
        <v/>
      </c>
      <c r="V577" s="6" t="str">
        <f>IF(Taulukko3[[#This Row],[Välilataus]]="X",M578,"")</f>
        <v/>
      </c>
      <c r="W577" s="6"/>
    </row>
    <row r="578" spans="1:23" hidden="1" x14ac:dyDescent="0.2">
      <c r="A578" t="s">
        <v>20</v>
      </c>
      <c r="B578" t="s">
        <v>109</v>
      </c>
      <c r="C578" t="s">
        <v>18</v>
      </c>
      <c r="G578" t="s">
        <v>45</v>
      </c>
      <c r="H578">
        <v>10.365</v>
      </c>
      <c r="I578" t="s">
        <v>58</v>
      </c>
      <c r="J578">
        <v>2</v>
      </c>
      <c r="K578" t="s">
        <v>43</v>
      </c>
      <c r="L578" t="s">
        <v>59</v>
      </c>
      <c r="M578" s="1">
        <v>0.48958333333333331</v>
      </c>
      <c r="N578" t="s">
        <v>57</v>
      </c>
      <c r="O578" s="1">
        <v>0.51180555555555551</v>
      </c>
      <c r="Q578">
        <v>7204</v>
      </c>
      <c r="R578">
        <v>12</v>
      </c>
      <c r="S578" t="str">
        <f>IF(Taulukko3[[#This Row],[Saapumispaikka]]="Jyväskylän Liikenne varikko","X","")</f>
        <v/>
      </c>
      <c r="T578" s="6" t="str">
        <f>_xlfn.IFNA(IF(Taulukko3[[#This Row],[Välilataus]]="X",MAX(0,O579-Taulukko3[[#This Row],[Saapumisaika]]),""),"")</f>
        <v/>
      </c>
      <c r="U578" s="6" t="str">
        <f>IF(Taulukko3[[#This Row],[Välilataus]]="X",Taulukko3[[#This Row],[Saapumisaika]],"")</f>
        <v/>
      </c>
      <c r="V578" s="6" t="str">
        <f>IF(Taulukko3[[#This Row],[Välilataus]]="X",M579,"")</f>
        <v/>
      </c>
      <c r="W578" s="6"/>
    </row>
    <row r="579" spans="1:23" hidden="1" x14ac:dyDescent="0.2">
      <c r="A579" t="s">
        <v>20</v>
      </c>
      <c r="B579" t="s">
        <v>109</v>
      </c>
      <c r="C579" t="s">
        <v>18</v>
      </c>
      <c r="G579" t="s">
        <v>45</v>
      </c>
      <c r="H579">
        <v>10.462999999999999</v>
      </c>
      <c r="I579" t="s">
        <v>58</v>
      </c>
      <c r="J579">
        <v>1</v>
      </c>
      <c r="K579" t="s">
        <v>43</v>
      </c>
      <c r="L579" t="s">
        <v>57</v>
      </c>
      <c r="M579" s="1">
        <v>0.53125</v>
      </c>
      <c r="N579" t="s">
        <v>59</v>
      </c>
      <c r="O579" s="1">
        <v>0.55069444444444449</v>
      </c>
      <c r="Q579">
        <v>7204</v>
      </c>
      <c r="R579">
        <v>12</v>
      </c>
      <c r="S579" t="str">
        <f>IF(Taulukko3[[#This Row],[Saapumispaikka]]="Jyväskylän Liikenne varikko","X","")</f>
        <v/>
      </c>
      <c r="T579" s="6" t="str">
        <f>_xlfn.IFNA(IF(Taulukko3[[#This Row],[Välilataus]]="X",MAX(0,O580-Taulukko3[[#This Row],[Saapumisaika]]),""),"")</f>
        <v/>
      </c>
      <c r="U579" s="6" t="str">
        <f>IF(Taulukko3[[#This Row],[Välilataus]]="X",Taulukko3[[#This Row],[Saapumisaika]],"")</f>
        <v/>
      </c>
      <c r="V579" s="6" t="str">
        <f>IF(Taulukko3[[#This Row],[Välilataus]]="X",M580,"")</f>
        <v/>
      </c>
      <c r="W579" s="6"/>
    </row>
    <row r="580" spans="1:23" hidden="1" x14ac:dyDescent="0.2">
      <c r="A580" t="s">
        <v>20</v>
      </c>
      <c r="B580" t="s">
        <v>109</v>
      </c>
      <c r="C580" t="s">
        <v>18</v>
      </c>
      <c r="G580" t="s">
        <v>45</v>
      </c>
      <c r="H580">
        <v>10.404999999999999</v>
      </c>
      <c r="I580" t="s">
        <v>99</v>
      </c>
      <c r="J580">
        <v>2</v>
      </c>
      <c r="K580" t="s">
        <v>43</v>
      </c>
      <c r="L580" t="s">
        <v>59</v>
      </c>
      <c r="M580" s="1">
        <v>0.55208333333333337</v>
      </c>
      <c r="N580" t="s">
        <v>98</v>
      </c>
      <c r="O580" s="1">
        <v>0.57638888888888884</v>
      </c>
      <c r="Q580">
        <v>7204</v>
      </c>
      <c r="R580">
        <v>12</v>
      </c>
      <c r="S580" t="str">
        <f>IF(Taulukko3[[#This Row],[Saapumispaikka]]="Jyväskylän Liikenne varikko","X","")</f>
        <v/>
      </c>
      <c r="T580" s="6" t="str">
        <f>_xlfn.IFNA(IF(Taulukko3[[#This Row],[Välilataus]]="X",MAX(0,O581-Taulukko3[[#This Row],[Saapumisaika]]),""),"")</f>
        <v/>
      </c>
      <c r="U580" s="6" t="str">
        <f>IF(Taulukko3[[#This Row],[Välilataus]]="X",Taulukko3[[#This Row],[Saapumisaika]],"")</f>
        <v/>
      </c>
      <c r="V580" s="6" t="str">
        <f>IF(Taulukko3[[#This Row],[Välilataus]]="X",M581,"")</f>
        <v/>
      </c>
      <c r="W580" s="6"/>
    </row>
    <row r="581" spans="1:23" hidden="1" x14ac:dyDescent="0.2">
      <c r="A581" t="s">
        <v>20</v>
      </c>
      <c r="B581" t="s">
        <v>109</v>
      </c>
      <c r="C581" t="s">
        <v>18</v>
      </c>
      <c r="G581" t="s">
        <v>45</v>
      </c>
      <c r="H581">
        <v>10.709</v>
      </c>
      <c r="I581" t="s">
        <v>99</v>
      </c>
      <c r="J581">
        <v>1</v>
      </c>
      <c r="K581" t="s">
        <v>43</v>
      </c>
      <c r="L581" t="s">
        <v>98</v>
      </c>
      <c r="M581" s="1">
        <v>0.59375</v>
      </c>
      <c r="N581" t="s">
        <v>59</v>
      </c>
      <c r="O581" s="1">
        <v>0.61458333333333337</v>
      </c>
      <c r="Q581">
        <v>7204</v>
      </c>
      <c r="R581">
        <v>12</v>
      </c>
      <c r="S581" t="str">
        <f>IF(Taulukko3[[#This Row],[Saapumispaikka]]="Jyväskylän Liikenne varikko","X","")</f>
        <v/>
      </c>
      <c r="T581" s="6" t="str">
        <f>_xlfn.IFNA(IF(Taulukko3[[#This Row],[Välilataus]]="X",MAX(0,O582-Taulukko3[[#This Row],[Saapumisaika]]),""),"")</f>
        <v/>
      </c>
      <c r="U581" s="6" t="str">
        <f>IF(Taulukko3[[#This Row],[Välilataus]]="X",Taulukko3[[#This Row],[Saapumisaika]],"")</f>
        <v/>
      </c>
      <c r="V581" s="6" t="str">
        <f>IF(Taulukko3[[#This Row],[Välilataus]]="X",M582,"")</f>
        <v/>
      </c>
      <c r="W581" s="6"/>
    </row>
    <row r="582" spans="1:23" hidden="1" x14ac:dyDescent="0.2">
      <c r="A582" t="s">
        <v>20</v>
      </c>
      <c r="B582" t="s">
        <v>109</v>
      </c>
      <c r="C582" t="s">
        <v>18</v>
      </c>
      <c r="G582" t="s">
        <v>45</v>
      </c>
      <c r="H582">
        <v>10.365</v>
      </c>
      <c r="I582" t="s">
        <v>58</v>
      </c>
      <c r="J582">
        <v>2</v>
      </c>
      <c r="K582" t="s">
        <v>43</v>
      </c>
      <c r="L582" t="s">
        <v>59</v>
      </c>
      <c r="M582" s="1">
        <v>0.61458333333333337</v>
      </c>
      <c r="N582" t="s">
        <v>57</v>
      </c>
      <c r="O582" s="1">
        <v>0.63680555555555551</v>
      </c>
      <c r="Q582">
        <v>7204</v>
      </c>
      <c r="R582">
        <v>12</v>
      </c>
      <c r="S582" t="str">
        <f>IF(Taulukko3[[#This Row],[Saapumispaikka]]="Jyväskylän Liikenne varikko","X","")</f>
        <v/>
      </c>
      <c r="T582" s="6" t="str">
        <f>_xlfn.IFNA(IF(Taulukko3[[#This Row],[Välilataus]]="X",MAX(0,O583-Taulukko3[[#This Row],[Saapumisaika]]),""),"")</f>
        <v/>
      </c>
      <c r="U582" s="6" t="str">
        <f>IF(Taulukko3[[#This Row],[Välilataus]]="X",Taulukko3[[#This Row],[Saapumisaika]],"")</f>
        <v/>
      </c>
      <c r="V582" s="6" t="str">
        <f>IF(Taulukko3[[#This Row],[Välilataus]]="X",M583,"")</f>
        <v/>
      </c>
      <c r="W582" s="6"/>
    </row>
    <row r="583" spans="1:23" hidden="1" x14ac:dyDescent="0.2">
      <c r="A583" t="s">
        <v>20</v>
      </c>
      <c r="B583" t="s">
        <v>109</v>
      </c>
      <c r="C583" t="s">
        <v>18</v>
      </c>
      <c r="G583" t="s">
        <v>45</v>
      </c>
      <c r="H583">
        <v>10.462999999999999</v>
      </c>
      <c r="I583" t="s">
        <v>58</v>
      </c>
      <c r="J583">
        <v>1</v>
      </c>
      <c r="K583" t="s">
        <v>43</v>
      </c>
      <c r="L583" t="s">
        <v>57</v>
      </c>
      <c r="M583" s="1">
        <v>0.65625</v>
      </c>
      <c r="N583" t="s">
        <v>59</v>
      </c>
      <c r="O583" s="1">
        <v>0.67569444444444449</v>
      </c>
      <c r="Q583">
        <v>7204</v>
      </c>
      <c r="R583">
        <v>12</v>
      </c>
      <c r="S583" t="str">
        <f>IF(Taulukko3[[#This Row],[Saapumispaikka]]="Jyväskylän Liikenne varikko","X","")</f>
        <v/>
      </c>
      <c r="T583" s="6" t="str">
        <f>_xlfn.IFNA(IF(Taulukko3[[#This Row],[Välilataus]]="X",MAX(0,O584-Taulukko3[[#This Row],[Saapumisaika]]),""),"")</f>
        <v/>
      </c>
      <c r="U583" s="6" t="str">
        <f>IF(Taulukko3[[#This Row],[Välilataus]]="X",Taulukko3[[#This Row],[Saapumisaika]],"")</f>
        <v/>
      </c>
      <c r="V583" s="6" t="str">
        <f>IF(Taulukko3[[#This Row],[Välilataus]]="X",M584,"")</f>
        <v/>
      </c>
      <c r="W583" s="6"/>
    </row>
    <row r="584" spans="1:23" hidden="1" x14ac:dyDescent="0.2">
      <c r="A584" t="s">
        <v>20</v>
      </c>
      <c r="B584" t="s">
        <v>109</v>
      </c>
      <c r="C584" t="s">
        <v>18</v>
      </c>
      <c r="G584" t="s">
        <v>45</v>
      </c>
      <c r="H584">
        <v>10.404999999999999</v>
      </c>
      <c r="I584" t="s">
        <v>99</v>
      </c>
      <c r="J584">
        <v>2</v>
      </c>
      <c r="K584" t="s">
        <v>43</v>
      </c>
      <c r="L584" t="s">
        <v>59</v>
      </c>
      <c r="M584" s="1">
        <v>0.67708333333333337</v>
      </c>
      <c r="N584" t="s">
        <v>98</v>
      </c>
      <c r="O584" s="1">
        <v>0.70138888888888884</v>
      </c>
      <c r="Q584" t="s">
        <v>110</v>
      </c>
      <c r="R584">
        <v>12</v>
      </c>
      <c r="S584" t="str">
        <f>IF(Taulukko3[[#This Row],[Saapumispaikka]]="Jyväskylän Liikenne varikko","X","")</f>
        <v/>
      </c>
      <c r="T584" s="6" t="str">
        <f>_xlfn.IFNA(IF(Taulukko3[[#This Row],[Välilataus]]="X",MAX(0,O585-Taulukko3[[#This Row],[Saapumisaika]]),""),"")</f>
        <v/>
      </c>
      <c r="U584" s="6" t="str">
        <f>IF(Taulukko3[[#This Row],[Välilataus]]="X",Taulukko3[[#This Row],[Saapumisaika]],"")</f>
        <v/>
      </c>
      <c r="V584" s="6" t="str">
        <f>IF(Taulukko3[[#This Row],[Välilataus]]="X",M585,"")</f>
        <v/>
      </c>
      <c r="W584" s="6"/>
    </row>
    <row r="585" spans="1:23" hidden="1" x14ac:dyDescent="0.2">
      <c r="A585" t="s">
        <v>20</v>
      </c>
      <c r="B585" t="s">
        <v>109</v>
      </c>
      <c r="C585" t="s">
        <v>18</v>
      </c>
      <c r="G585" t="s">
        <v>45</v>
      </c>
      <c r="H585">
        <v>10.709</v>
      </c>
      <c r="I585" t="s">
        <v>99</v>
      </c>
      <c r="J585">
        <v>1</v>
      </c>
      <c r="K585" t="s">
        <v>43</v>
      </c>
      <c r="L585" t="s">
        <v>98</v>
      </c>
      <c r="M585" s="1">
        <v>0.71875</v>
      </c>
      <c r="N585" t="s">
        <v>59</v>
      </c>
      <c r="O585" s="1">
        <v>0.73958333333333337</v>
      </c>
      <c r="Q585">
        <v>7200</v>
      </c>
      <c r="R585">
        <v>12</v>
      </c>
      <c r="S585" t="str">
        <f>IF(Taulukko3[[#This Row],[Saapumispaikka]]="Jyväskylän Liikenne varikko","X","")</f>
        <v/>
      </c>
      <c r="T585" s="6" t="str">
        <f>_xlfn.IFNA(IF(Taulukko3[[#This Row],[Välilataus]]="X",MAX(0,O586-Taulukko3[[#This Row],[Saapumisaika]]),""),"")</f>
        <v/>
      </c>
      <c r="U585" s="6" t="str">
        <f>IF(Taulukko3[[#This Row],[Välilataus]]="X",Taulukko3[[#This Row],[Saapumisaika]],"")</f>
        <v/>
      </c>
      <c r="V585" s="6" t="str">
        <f>IF(Taulukko3[[#This Row],[Välilataus]]="X",M586,"")</f>
        <v/>
      </c>
      <c r="W585" s="6"/>
    </row>
    <row r="586" spans="1:23" hidden="1" x14ac:dyDescent="0.2">
      <c r="A586" t="s">
        <v>20</v>
      </c>
      <c r="B586" t="s">
        <v>109</v>
      </c>
      <c r="C586" t="s">
        <v>18</v>
      </c>
      <c r="G586" t="s">
        <v>45</v>
      </c>
      <c r="H586">
        <v>10.365</v>
      </c>
      <c r="I586" t="s">
        <v>58</v>
      </c>
      <c r="J586">
        <v>2</v>
      </c>
      <c r="K586" t="s">
        <v>43</v>
      </c>
      <c r="L586" t="s">
        <v>59</v>
      </c>
      <c r="M586" s="1">
        <v>0.73958333333333337</v>
      </c>
      <c r="N586" t="s">
        <v>57</v>
      </c>
      <c r="O586" s="1">
        <v>0.76180555555555551</v>
      </c>
      <c r="Q586">
        <v>7200</v>
      </c>
      <c r="R586">
        <v>12</v>
      </c>
      <c r="S586" t="str">
        <f>IF(Taulukko3[[#This Row],[Saapumispaikka]]="Jyväskylän Liikenne varikko","X","")</f>
        <v/>
      </c>
      <c r="T586" s="6" t="str">
        <f>_xlfn.IFNA(IF(Taulukko3[[#This Row],[Välilataus]]="X",MAX(0,O587-Taulukko3[[#This Row],[Saapumisaika]]),""),"")</f>
        <v/>
      </c>
      <c r="U586" s="6" t="str">
        <f>IF(Taulukko3[[#This Row],[Välilataus]]="X",Taulukko3[[#This Row],[Saapumisaika]],"")</f>
        <v/>
      </c>
      <c r="V586" s="6" t="str">
        <f>IF(Taulukko3[[#This Row],[Välilataus]]="X",M587,"")</f>
        <v/>
      </c>
      <c r="W586" s="6"/>
    </row>
    <row r="587" spans="1:23" hidden="1" x14ac:dyDescent="0.2">
      <c r="A587" t="s">
        <v>20</v>
      </c>
      <c r="B587" t="s">
        <v>109</v>
      </c>
      <c r="C587" t="s">
        <v>18</v>
      </c>
      <c r="H587">
        <v>9.8000000000000007</v>
      </c>
      <c r="K587" t="s">
        <v>43</v>
      </c>
      <c r="L587" t="s">
        <v>57</v>
      </c>
      <c r="M587" s="1">
        <v>0.76180555555555551</v>
      </c>
      <c r="N587" t="s">
        <v>64</v>
      </c>
      <c r="O587" s="1">
        <v>0.77569444444444446</v>
      </c>
      <c r="Q587">
        <v>7200</v>
      </c>
      <c r="S587" t="str">
        <f>IF(Taulukko3[[#This Row],[Saapumispaikka]]="Jyväskylän Liikenne varikko","X","")</f>
        <v/>
      </c>
      <c r="T587" s="6" t="str">
        <f>_xlfn.IFNA(IF(Taulukko3[[#This Row],[Välilataus]]="X",MAX(0,O588-Taulukko3[[#This Row],[Saapumisaika]]),""),"")</f>
        <v/>
      </c>
      <c r="U587" s="6" t="str">
        <f>IF(Taulukko3[[#This Row],[Välilataus]]="X",Taulukko3[[#This Row],[Saapumisaika]],"")</f>
        <v/>
      </c>
      <c r="V587" s="6" t="str">
        <f>IF(Taulukko3[[#This Row],[Välilataus]]="X",M588,"")</f>
        <v/>
      </c>
      <c r="W587" s="6"/>
    </row>
    <row r="588" spans="1:23" hidden="1" x14ac:dyDescent="0.2">
      <c r="A588" t="s">
        <v>20</v>
      </c>
      <c r="B588" t="s">
        <v>109</v>
      </c>
      <c r="C588" t="s">
        <v>18</v>
      </c>
      <c r="G588" t="s">
        <v>45</v>
      </c>
      <c r="H588">
        <v>20.344000000000001</v>
      </c>
      <c r="I588" t="s">
        <v>77</v>
      </c>
      <c r="J588">
        <v>2</v>
      </c>
      <c r="K588" t="s">
        <v>43</v>
      </c>
      <c r="L588" t="s">
        <v>64</v>
      </c>
      <c r="M588" s="1">
        <v>0.77777777777777779</v>
      </c>
      <c r="N588" t="s">
        <v>78</v>
      </c>
      <c r="O588" s="1">
        <v>0.80763888888888891</v>
      </c>
      <c r="Q588">
        <v>7200</v>
      </c>
      <c r="R588">
        <v>12</v>
      </c>
      <c r="S588" t="str">
        <f>IF(Taulukko3[[#This Row],[Saapumispaikka]]="Jyväskylän Liikenne varikko","X","")</f>
        <v/>
      </c>
      <c r="T588" s="6" t="str">
        <f>_xlfn.IFNA(IF(Taulukko3[[#This Row],[Välilataus]]="X",MAX(0,O589-Taulukko3[[#This Row],[Saapumisaika]]),""),"")</f>
        <v/>
      </c>
      <c r="U588" s="6" t="str">
        <f>IF(Taulukko3[[#This Row],[Välilataus]]="X",Taulukko3[[#This Row],[Saapumisaika]],"")</f>
        <v/>
      </c>
      <c r="V588" s="6" t="str">
        <f>IF(Taulukko3[[#This Row],[Välilataus]]="X",M589,"")</f>
        <v/>
      </c>
      <c r="W588" s="6"/>
    </row>
    <row r="589" spans="1:23" hidden="1" x14ac:dyDescent="0.2">
      <c r="A589" t="s">
        <v>20</v>
      </c>
      <c r="B589" t="s">
        <v>109</v>
      </c>
      <c r="C589" t="s">
        <v>18</v>
      </c>
      <c r="G589" t="s">
        <v>45</v>
      </c>
      <c r="H589">
        <v>20.125</v>
      </c>
      <c r="I589" t="s">
        <v>77</v>
      </c>
      <c r="J589">
        <v>1</v>
      </c>
      <c r="K589" t="s">
        <v>43</v>
      </c>
      <c r="L589" t="s">
        <v>78</v>
      </c>
      <c r="M589" s="1">
        <v>0.81944444444444442</v>
      </c>
      <c r="N589" t="s">
        <v>64</v>
      </c>
      <c r="O589" s="1">
        <v>0.8520833333333333</v>
      </c>
      <c r="Q589" t="s">
        <v>111</v>
      </c>
      <c r="R589">
        <v>12</v>
      </c>
      <c r="S589" t="str">
        <f>IF(Taulukko3[[#This Row],[Saapumispaikka]]="Jyväskylän Liikenne varikko","X","")</f>
        <v/>
      </c>
      <c r="T589" s="6" t="str">
        <f>_xlfn.IFNA(IF(Taulukko3[[#This Row],[Välilataus]]="X",MAX(0,O590-Taulukko3[[#This Row],[Saapumisaika]]),""),"")</f>
        <v/>
      </c>
      <c r="U589" s="6" t="str">
        <f>IF(Taulukko3[[#This Row],[Välilataus]]="X",Taulukko3[[#This Row],[Saapumisaika]],"")</f>
        <v/>
      </c>
      <c r="V589" s="6" t="str">
        <f>IF(Taulukko3[[#This Row],[Välilataus]]="X",M590,"")</f>
        <v/>
      </c>
      <c r="W589" s="6"/>
    </row>
    <row r="590" spans="1:23" hidden="1" x14ac:dyDescent="0.2">
      <c r="A590" t="s">
        <v>20</v>
      </c>
      <c r="B590" t="s">
        <v>109</v>
      </c>
      <c r="C590" t="s">
        <v>18</v>
      </c>
      <c r="G590" t="s">
        <v>45</v>
      </c>
      <c r="H590">
        <v>20.344000000000001</v>
      </c>
      <c r="I590" t="s">
        <v>77</v>
      </c>
      <c r="J590">
        <v>2</v>
      </c>
      <c r="K590" t="s">
        <v>43</v>
      </c>
      <c r="L590" t="s">
        <v>64</v>
      </c>
      <c r="M590" s="1">
        <v>0.86111111111111116</v>
      </c>
      <c r="N590" t="s">
        <v>78</v>
      </c>
      <c r="O590" s="1">
        <v>0.89097222222222228</v>
      </c>
      <c r="Q590">
        <v>7228</v>
      </c>
      <c r="R590">
        <v>12</v>
      </c>
      <c r="S590" t="str">
        <f>IF(Taulukko3[[#This Row],[Saapumispaikka]]="Jyväskylän Liikenne varikko","X","")</f>
        <v/>
      </c>
      <c r="T590" s="6" t="str">
        <f>_xlfn.IFNA(IF(Taulukko3[[#This Row],[Välilataus]]="X",MAX(0,O591-Taulukko3[[#This Row],[Saapumisaika]]),""),"")</f>
        <v/>
      </c>
      <c r="U590" s="6" t="str">
        <f>IF(Taulukko3[[#This Row],[Välilataus]]="X",Taulukko3[[#This Row],[Saapumisaika]],"")</f>
        <v/>
      </c>
      <c r="V590" s="6" t="str">
        <f>IF(Taulukko3[[#This Row],[Välilataus]]="X",M591,"")</f>
        <v/>
      </c>
      <c r="W590" s="6"/>
    </row>
    <row r="591" spans="1:23" hidden="1" x14ac:dyDescent="0.2">
      <c r="A591" t="s">
        <v>20</v>
      </c>
      <c r="B591" t="s">
        <v>109</v>
      </c>
      <c r="C591" t="s">
        <v>18</v>
      </c>
      <c r="G591" t="s">
        <v>45</v>
      </c>
      <c r="H591">
        <v>20.125</v>
      </c>
      <c r="I591" t="s">
        <v>77</v>
      </c>
      <c r="J591">
        <v>1</v>
      </c>
      <c r="K591" t="s">
        <v>43</v>
      </c>
      <c r="L591" t="s">
        <v>78</v>
      </c>
      <c r="M591" s="1">
        <v>0.90277777777777779</v>
      </c>
      <c r="N591" t="s">
        <v>64</v>
      </c>
      <c r="O591" s="1">
        <v>0.93541666666666667</v>
      </c>
      <c r="Q591">
        <v>7228</v>
      </c>
      <c r="R591">
        <v>12</v>
      </c>
      <c r="S591" t="str">
        <f>IF(Taulukko3[[#This Row],[Saapumispaikka]]="Jyväskylän Liikenne varikko","X","")</f>
        <v/>
      </c>
      <c r="T591" s="6" t="str">
        <f>_xlfn.IFNA(IF(Taulukko3[[#This Row],[Välilataus]]="X",MAX(0,O592-Taulukko3[[#This Row],[Saapumisaika]]),""),"")</f>
        <v/>
      </c>
      <c r="U591" s="6" t="str">
        <f>IF(Taulukko3[[#This Row],[Välilataus]]="X",Taulukko3[[#This Row],[Saapumisaika]],"")</f>
        <v/>
      </c>
      <c r="V591" s="6" t="str">
        <f>IF(Taulukko3[[#This Row],[Välilataus]]="X",M592,"")</f>
        <v/>
      </c>
      <c r="W591" s="6"/>
    </row>
    <row r="592" spans="1:23" hidden="1" x14ac:dyDescent="0.2">
      <c r="A592" t="s">
        <v>20</v>
      </c>
      <c r="B592" t="s">
        <v>109</v>
      </c>
      <c r="C592" t="s">
        <v>18</v>
      </c>
      <c r="G592" t="s">
        <v>45</v>
      </c>
      <c r="H592">
        <v>20.344000000000001</v>
      </c>
      <c r="I592" t="s">
        <v>77</v>
      </c>
      <c r="J592">
        <v>2</v>
      </c>
      <c r="K592" t="s">
        <v>43</v>
      </c>
      <c r="L592" t="s">
        <v>64</v>
      </c>
      <c r="M592" s="1">
        <v>0.94444444444444442</v>
      </c>
      <c r="N592" t="s">
        <v>78</v>
      </c>
      <c r="O592" s="1">
        <v>0.97430555555555554</v>
      </c>
      <c r="Q592">
        <v>7228</v>
      </c>
      <c r="R592">
        <v>12</v>
      </c>
      <c r="S592" t="str">
        <f>IF(Taulukko3[[#This Row],[Saapumispaikka]]="Jyväskylän Liikenne varikko","X","")</f>
        <v/>
      </c>
      <c r="T592" s="6" t="str">
        <f>_xlfn.IFNA(IF(Taulukko3[[#This Row],[Välilataus]]="X",MAX(0,O593-Taulukko3[[#This Row],[Saapumisaika]]),""),"")</f>
        <v/>
      </c>
      <c r="U592" s="6" t="str">
        <f>IF(Taulukko3[[#This Row],[Välilataus]]="X",Taulukko3[[#This Row],[Saapumisaika]],"")</f>
        <v/>
      </c>
      <c r="V592" s="6" t="str">
        <f>IF(Taulukko3[[#This Row],[Välilataus]]="X",M593,"")</f>
        <v/>
      </c>
      <c r="W592" s="6"/>
    </row>
    <row r="593" spans="1:23" hidden="1" x14ac:dyDescent="0.2">
      <c r="A593" t="s">
        <v>20</v>
      </c>
      <c r="B593" t="s">
        <v>109</v>
      </c>
      <c r="C593" t="s">
        <v>18</v>
      </c>
      <c r="G593" t="s">
        <v>45</v>
      </c>
      <c r="H593">
        <v>20.125</v>
      </c>
      <c r="I593" t="s">
        <v>77</v>
      </c>
      <c r="J593">
        <v>1</v>
      </c>
      <c r="K593" t="s">
        <v>43</v>
      </c>
      <c r="L593" t="s">
        <v>78</v>
      </c>
      <c r="M593" s="1">
        <v>0.98611111111111116</v>
      </c>
      <c r="N593" t="s">
        <v>64</v>
      </c>
      <c r="O593" s="2">
        <v>1.01875</v>
      </c>
      <c r="Q593">
        <v>7228</v>
      </c>
      <c r="R593">
        <v>12</v>
      </c>
      <c r="S593" t="str">
        <f>IF(Taulukko3[[#This Row],[Saapumispaikka]]="Jyväskylän Liikenne varikko","X","")</f>
        <v/>
      </c>
      <c r="T593" s="6" t="str">
        <f>_xlfn.IFNA(IF(Taulukko3[[#This Row],[Välilataus]]="X",MAX(0,O594-Taulukko3[[#This Row],[Saapumisaika]]),""),"")</f>
        <v/>
      </c>
      <c r="U593" s="6" t="str">
        <f>IF(Taulukko3[[#This Row],[Välilataus]]="X",Taulukko3[[#This Row],[Saapumisaika]],"")</f>
        <v/>
      </c>
      <c r="V593" s="6" t="str">
        <f>IF(Taulukko3[[#This Row],[Välilataus]]="X",M594,"")</f>
        <v/>
      </c>
      <c r="W593" s="6"/>
    </row>
    <row r="594" spans="1:23" hidden="1" x14ac:dyDescent="0.2">
      <c r="A594" t="s">
        <v>20</v>
      </c>
      <c r="B594" t="s">
        <v>109</v>
      </c>
      <c r="C594" t="s">
        <v>18</v>
      </c>
      <c r="H594">
        <v>7.8</v>
      </c>
      <c r="K594" t="s">
        <v>43</v>
      </c>
      <c r="L594" t="s">
        <v>64</v>
      </c>
      <c r="M594" s="2">
        <v>1.01875</v>
      </c>
      <c r="N594" t="s">
        <v>23</v>
      </c>
      <c r="O594" s="2">
        <v>1.0291666666666666</v>
      </c>
      <c r="Q594">
        <v>7228</v>
      </c>
      <c r="S594" t="str">
        <f>IF(Taulukko3[[#This Row],[Saapumispaikka]]="Jyväskylän Liikenne varikko","X","")</f>
        <v>X</v>
      </c>
      <c r="T594" s="6">
        <f>_xlfn.IFNA(IF(Taulukko3[[#This Row],[Välilataus]]="X",MAX(0,O595-Taulukko3[[#This Row],[Saapumisaika]]),""),"")</f>
        <v>0</v>
      </c>
      <c r="U594" s="6">
        <f>IF(Taulukko3[[#This Row],[Välilataus]]="X",Taulukko3[[#This Row],[Saapumisaika]],"")</f>
        <v>1.0291666666666666</v>
      </c>
      <c r="V594" s="6">
        <f>IF(Taulukko3[[#This Row],[Välilataus]]="X",M595,"")</f>
        <v>0.4465277777777778</v>
      </c>
      <c r="W594" s="6"/>
    </row>
    <row r="595" spans="1:23" hidden="1" x14ac:dyDescent="0.2">
      <c r="A595" t="s">
        <v>20</v>
      </c>
      <c r="B595" t="s">
        <v>106</v>
      </c>
      <c r="C595" t="s">
        <v>18</v>
      </c>
      <c r="H595">
        <v>4.2</v>
      </c>
      <c r="K595" t="s">
        <v>43</v>
      </c>
      <c r="L595" t="s">
        <v>23</v>
      </c>
      <c r="M595" s="1">
        <v>0.4465277777777778</v>
      </c>
      <c r="N595" t="s">
        <v>53</v>
      </c>
      <c r="O595" s="1">
        <v>0.4513888888888889</v>
      </c>
      <c r="Q595">
        <v>7202</v>
      </c>
      <c r="S595" t="str">
        <f>IF(Taulukko3[[#This Row],[Saapumispaikka]]="Jyväskylän Liikenne varikko","X","")</f>
        <v/>
      </c>
      <c r="T595" s="6" t="str">
        <f>_xlfn.IFNA(IF(Taulukko3[[#This Row],[Välilataus]]="X",MAX(0,O596-Taulukko3[[#This Row],[Saapumisaika]]),""),"")</f>
        <v/>
      </c>
      <c r="U595" s="6" t="str">
        <f>IF(Taulukko3[[#This Row],[Välilataus]]="X",Taulukko3[[#This Row],[Saapumisaika]],"")</f>
        <v/>
      </c>
      <c r="V595" s="6" t="str">
        <f>IF(Taulukko3[[#This Row],[Välilataus]]="X",M596,"")</f>
        <v/>
      </c>
      <c r="W595" s="6"/>
    </row>
    <row r="596" spans="1:23" hidden="1" x14ac:dyDescent="0.2">
      <c r="A596" t="s">
        <v>20</v>
      </c>
      <c r="B596" t="s">
        <v>106</v>
      </c>
      <c r="C596" t="s">
        <v>18</v>
      </c>
      <c r="G596" t="s">
        <v>45</v>
      </c>
      <c r="H596">
        <v>17.852</v>
      </c>
      <c r="I596" t="s">
        <v>52</v>
      </c>
      <c r="J596">
        <v>2</v>
      </c>
      <c r="K596" t="s">
        <v>43</v>
      </c>
      <c r="L596" t="s">
        <v>53</v>
      </c>
      <c r="M596" s="1">
        <v>0.4513888888888889</v>
      </c>
      <c r="N596" t="s">
        <v>51</v>
      </c>
      <c r="O596" s="1">
        <v>0.4826388888888889</v>
      </c>
      <c r="Q596">
        <v>7202</v>
      </c>
      <c r="R596">
        <v>12</v>
      </c>
      <c r="S596" t="str">
        <f>IF(Taulukko3[[#This Row],[Saapumispaikka]]="Jyväskylän Liikenne varikko","X","")</f>
        <v/>
      </c>
      <c r="T596" s="6" t="str">
        <f>_xlfn.IFNA(IF(Taulukko3[[#This Row],[Välilataus]]="X",MAX(0,O597-Taulukko3[[#This Row],[Saapumisaika]]),""),"")</f>
        <v/>
      </c>
      <c r="U596" s="6" t="str">
        <f>IF(Taulukko3[[#This Row],[Välilataus]]="X",Taulukko3[[#This Row],[Saapumisaika]],"")</f>
        <v/>
      </c>
      <c r="V596" s="6" t="str">
        <f>IF(Taulukko3[[#This Row],[Välilataus]]="X",M597,"")</f>
        <v/>
      </c>
      <c r="W596" s="6"/>
    </row>
    <row r="597" spans="1:23" hidden="1" x14ac:dyDescent="0.2">
      <c r="A597" t="s">
        <v>20</v>
      </c>
      <c r="B597" t="s">
        <v>106</v>
      </c>
      <c r="C597" t="s">
        <v>18</v>
      </c>
      <c r="G597" t="s">
        <v>45</v>
      </c>
      <c r="H597">
        <v>19.007000000000001</v>
      </c>
      <c r="I597" t="s">
        <v>52</v>
      </c>
      <c r="J597">
        <v>1</v>
      </c>
      <c r="K597" t="s">
        <v>43</v>
      </c>
      <c r="L597" t="s">
        <v>51</v>
      </c>
      <c r="M597" s="1">
        <v>0.48958333333333331</v>
      </c>
      <c r="N597" t="s">
        <v>53</v>
      </c>
      <c r="O597" s="1">
        <v>0.52500000000000002</v>
      </c>
      <c r="Q597">
        <v>7202</v>
      </c>
      <c r="R597">
        <v>12</v>
      </c>
      <c r="S597" t="str">
        <f>IF(Taulukko3[[#This Row],[Saapumispaikka]]="Jyväskylän Liikenne varikko","X","")</f>
        <v/>
      </c>
      <c r="T597" s="6" t="str">
        <f>_xlfn.IFNA(IF(Taulukko3[[#This Row],[Välilataus]]="X",MAX(0,O598-Taulukko3[[#This Row],[Saapumisaika]]),""),"")</f>
        <v/>
      </c>
      <c r="U597" s="6" t="str">
        <f>IF(Taulukko3[[#This Row],[Välilataus]]="X",Taulukko3[[#This Row],[Saapumisaika]],"")</f>
        <v/>
      </c>
      <c r="V597" s="6" t="str">
        <f>IF(Taulukko3[[#This Row],[Välilataus]]="X",M598,"")</f>
        <v/>
      </c>
      <c r="W597" s="6"/>
    </row>
    <row r="598" spans="1:23" hidden="1" x14ac:dyDescent="0.2">
      <c r="A598" t="s">
        <v>20</v>
      </c>
      <c r="B598" t="s">
        <v>106</v>
      </c>
      <c r="C598" t="s">
        <v>18</v>
      </c>
      <c r="G598" t="s">
        <v>45</v>
      </c>
      <c r="H598">
        <v>17.852</v>
      </c>
      <c r="I598" t="s">
        <v>52</v>
      </c>
      <c r="J598">
        <v>2</v>
      </c>
      <c r="K598" t="s">
        <v>43</v>
      </c>
      <c r="L598" t="s">
        <v>53</v>
      </c>
      <c r="M598" s="1">
        <v>0.53472222222222221</v>
      </c>
      <c r="N598" t="s">
        <v>51</v>
      </c>
      <c r="O598" s="1">
        <v>0.56597222222222221</v>
      </c>
      <c r="Q598">
        <v>7202</v>
      </c>
      <c r="R598">
        <v>12</v>
      </c>
      <c r="S598" t="str">
        <f>IF(Taulukko3[[#This Row],[Saapumispaikka]]="Jyväskylän Liikenne varikko","X","")</f>
        <v/>
      </c>
      <c r="T598" s="6" t="str">
        <f>_xlfn.IFNA(IF(Taulukko3[[#This Row],[Välilataus]]="X",MAX(0,O599-Taulukko3[[#This Row],[Saapumisaika]]),""),"")</f>
        <v/>
      </c>
      <c r="U598" s="6" t="str">
        <f>IF(Taulukko3[[#This Row],[Välilataus]]="X",Taulukko3[[#This Row],[Saapumisaika]],"")</f>
        <v/>
      </c>
      <c r="V598" s="6" t="str">
        <f>IF(Taulukko3[[#This Row],[Välilataus]]="X",M599,"")</f>
        <v/>
      </c>
      <c r="W598" s="6"/>
    </row>
    <row r="599" spans="1:23" hidden="1" x14ac:dyDescent="0.2">
      <c r="A599" t="s">
        <v>20</v>
      </c>
      <c r="B599" t="s">
        <v>106</v>
      </c>
      <c r="C599" t="s">
        <v>18</v>
      </c>
      <c r="G599" t="s">
        <v>45</v>
      </c>
      <c r="H599">
        <v>19.007000000000001</v>
      </c>
      <c r="I599" t="s">
        <v>52</v>
      </c>
      <c r="J599">
        <v>1</v>
      </c>
      <c r="K599" t="s">
        <v>43</v>
      </c>
      <c r="L599" t="s">
        <v>51</v>
      </c>
      <c r="M599" s="1">
        <v>0.57291666666666663</v>
      </c>
      <c r="N599" t="s">
        <v>53</v>
      </c>
      <c r="O599" s="1">
        <v>0.60833333333333328</v>
      </c>
      <c r="Q599">
        <v>7202</v>
      </c>
      <c r="R599">
        <v>12</v>
      </c>
      <c r="S599" t="str">
        <f>IF(Taulukko3[[#This Row],[Saapumispaikka]]="Jyväskylän Liikenne varikko","X","")</f>
        <v/>
      </c>
      <c r="T599" s="6" t="str">
        <f>_xlfn.IFNA(IF(Taulukko3[[#This Row],[Välilataus]]="X",MAX(0,O600-Taulukko3[[#This Row],[Saapumisaika]]),""),"")</f>
        <v/>
      </c>
      <c r="U599" s="6" t="str">
        <f>IF(Taulukko3[[#This Row],[Välilataus]]="X",Taulukko3[[#This Row],[Saapumisaika]],"")</f>
        <v/>
      </c>
      <c r="V599" s="6" t="str">
        <f>IF(Taulukko3[[#This Row],[Välilataus]]="X",M600,"")</f>
        <v/>
      </c>
      <c r="W599" s="6"/>
    </row>
    <row r="600" spans="1:23" hidden="1" x14ac:dyDescent="0.2">
      <c r="A600" t="s">
        <v>20</v>
      </c>
      <c r="B600" t="s">
        <v>106</v>
      </c>
      <c r="C600" t="s">
        <v>18</v>
      </c>
      <c r="G600" t="s">
        <v>45</v>
      </c>
      <c r="H600">
        <v>17.852</v>
      </c>
      <c r="I600" t="s">
        <v>52</v>
      </c>
      <c r="J600">
        <v>2</v>
      </c>
      <c r="K600" t="s">
        <v>43</v>
      </c>
      <c r="L600" t="s">
        <v>53</v>
      </c>
      <c r="M600" s="1">
        <v>0.61805555555555558</v>
      </c>
      <c r="N600" t="s">
        <v>51</v>
      </c>
      <c r="O600" s="1">
        <v>0.64930555555555558</v>
      </c>
      <c r="Q600" t="s">
        <v>107</v>
      </c>
      <c r="R600">
        <v>12</v>
      </c>
      <c r="S600" t="str">
        <f>IF(Taulukko3[[#This Row],[Saapumispaikka]]="Jyväskylän Liikenne varikko","X","")</f>
        <v/>
      </c>
      <c r="T600" s="6" t="str">
        <f>_xlfn.IFNA(IF(Taulukko3[[#This Row],[Välilataus]]="X",MAX(0,O601-Taulukko3[[#This Row],[Saapumisaika]]),""),"")</f>
        <v/>
      </c>
      <c r="U600" s="6" t="str">
        <f>IF(Taulukko3[[#This Row],[Välilataus]]="X",Taulukko3[[#This Row],[Saapumisaika]],"")</f>
        <v/>
      </c>
      <c r="V600" s="6" t="str">
        <f>IF(Taulukko3[[#This Row],[Välilataus]]="X",M601,"")</f>
        <v/>
      </c>
      <c r="W600" s="6"/>
    </row>
    <row r="601" spans="1:23" hidden="1" x14ac:dyDescent="0.2">
      <c r="A601" t="s">
        <v>20</v>
      </c>
      <c r="B601" t="s">
        <v>106</v>
      </c>
      <c r="C601" t="s">
        <v>18</v>
      </c>
      <c r="G601" t="s">
        <v>45</v>
      </c>
      <c r="H601">
        <v>19.007000000000001</v>
      </c>
      <c r="I601" t="s">
        <v>52</v>
      </c>
      <c r="J601">
        <v>1</v>
      </c>
      <c r="K601" t="s">
        <v>43</v>
      </c>
      <c r="L601" t="s">
        <v>51</v>
      </c>
      <c r="M601" s="1">
        <v>0.65625</v>
      </c>
      <c r="N601" t="s">
        <v>53</v>
      </c>
      <c r="O601" s="1">
        <v>0.69166666666666665</v>
      </c>
      <c r="Q601">
        <v>7131</v>
      </c>
      <c r="R601">
        <v>12</v>
      </c>
      <c r="S601" t="str">
        <f>IF(Taulukko3[[#This Row],[Saapumispaikka]]="Jyväskylän Liikenne varikko","X","")</f>
        <v/>
      </c>
      <c r="T601" s="6" t="str">
        <f>_xlfn.IFNA(IF(Taulukko3[[#This Row],[Välilataus]]="X",MAX(0,O602-Taulukko3[[#This Row],[Saapumisaika]]),""),"")</f>
        <v/>
      </c>
      <c r="U601" s="6" t="str">
        <f>IF(Taulukko3[[#This Row],[Välilataus]]="X",Taulukko3[[#This Row],[Saapumisaika]],"")</f>
        <v/>
      </c>
      <c r="V601" s="6" t="str">
        <f>IF(Taulukko3[[#This Row],[Välilataus]]="X",M602,"")</f>
        <v/>
      </c>
      <c r="W601" s="6"/>
    </row>
    <row r="602" spans="1:23" hidden="1" x14ac:dyDescent="0.2">
      <c r="A602" t="s">
        <v>20</v>
      </c>
      <c r="B602" t="s">
        <v>106</v>
      </c>
      <c r="C602" t="s">
        <v>18</v>
      </c>
      <c r="G602" t="s">
        <v>45</v>
      </c>
      <c r="H602">
        <v>17.852</v>
      </c>
      <c r="I602" t="s">
        <v>52</v>
      </c>
      <c r="J602">
        <v>2</v>
      </c>
      <c r="K602" t="s">
        <v>43</v>
      </c>
      <c r="L602" t="s">
        <v>53</v>
      </c>
      <c r="M602" s="1">
        <v>0.70138888888888884</v>
      </c>
      <c r="N602" t="s">
        <v>51</v>
      </c>
      <c r="O602" s="1">
        <v>0.73263888888888884</v>
      </c>
      <c r="Q602">
        <v>7131</v>
      </c>
      <c r="R602">
        <v>12</v>
      </c>
      <c r="S602" t="str">
        <f>IF(Taulukko3[[#This Row],[Saapumispaikka]]="Jyväskylän Liikenne varikko","X","")</f>
        <v/>
      </c>
      <c r="T602" s="6" t="str">
        <f>_xlfn.IFNA(IF(Taulukko3[[#This Row],[Välilataus]]="X",MAX(0,O603-Taulukko3[[#This Row],[Saapumisaika]]),""),"")</f>
        <v/>
      </c>
      <c r="U602" s="6" t="str">
        <f>IF(Taulukko3[[#This Row],[Välilataus]]="X",Taulukko3[[#This Row],[Saapumisaika]],"")</f>
        <v/>
      </c>
      <c r="V602" s="6" t="str">
        <f>IF(Taulukko3[[#This Row],[Välilataus]]="X",M603,"")</f>
        <v/>
      </c>
      <c r="W602" s="6"/>
    </row>
    <row r="603" spans="1:23" hidden="1" x14ac:dyDescent="0.2">
      <c r="A603" t="s">
        <v>20</v>
      </c>
      <c r="B603" t="s">
        <v>106</v>
      </c>
      <c r="C603" t="s">
        <v>18</v>
      </c>
      <c r="G603" t="s">
        <v>45</v>
      </c>
      <c r="H603">
        <v>19.007000000000001</v>
      </c>
      <c r="I603" t="s">
        <v>52</v>
      </c>
      <c r="J603">
        <v>1</v>
      </c>
      <c r="K603" t="s">
        <v>43</v>
      </c>
      <c r="L603" t="s">
        <v>51</v>
      </c>
      <c r="M603" s="1">
        <v>0.73958333333333337</v>
      </c>
      <c r="N603" t="s">
        <v>53</v>
      </c>
      <c r="O603" s="1">
        <v>0.77500000000000002</v>
      </c>
      <c r="Q603">
        <v>7131</v>
      </c>
      <c r="R603">
        <v>12</v>
      </c>
      <c r="S603" t="str">
        <f>IF(Taulukko3[[#This Row],[Saapumispaikka]]="Jyväskylän Liikenne varikko","X","")</f>
        <v/>
      </c>
      <c r="T603" s="6" t="str">
        <f>_xlfn.IFNA(IF(Taulukko3[[#This Row],[Välilataus]]="X",MAX(0,O604-Taulukko3[[#This Row],[Saapumisaika]]),""),"")</f>
        <v/>
      </c>
      <c r="U603" s="6" t="str">
        <f>IF(Taulukko3[[#This Row],[Välilataus]]="X",Taulukko3[[#This Row],[Saapumisaika]],"")</f>
        <v/>
      </c>
      <c r="V603" s="6" t="str">
        <f>IF(Taulukko3[[#This Row],[Välilataus]]="X",M604,"")</f>
        <v/>
      </c>
      <c r="W603" s="6"/>
    </row>
    <row r="604" spans="1:23" hidden="1" x14ac:dyDescent="0.2">
      <c r="A604" t="s">
        <v>20</v>
      </c>
      <c r="B604" t="s">
        <v>106</v>
      </c>
      <c r="C604" t="s">
        <v>18</v>
      </c>
      <c r="G604" t="s">
        <v>45</v>
      </c>
      <c r="H604">
        <v>21.001999999999999</v>
      </c>
      <c r="I604" t="s">
        <v>52</v>
      </c>
      <c r="J604">
        <v>2</v>
      </c>
      <c r="K604" t="s">
        <v>43</v>
      </c>
      <c r="L604" t="s">
        <v>53</v>
      </c>
      <c r="M604" s="1">
        <v>0.78472222222222221</v>
      </c>
      <c r="N604" t="s">
        <v>83</v>
      </c>
      <c r="O604" s="1">
        <v>0.81736111111111109</v>
      </c>
      <c r="Q604" t="s">
        <v>108</v>
      </c>
      <c r="R604">
        <v>12</v>
      </c>
      <c r="S604" t="str">
        <f>IF(Taulukko3[[#This Row],[Saapumispaikka]]="Jyväskylän Liikenne varikko","X","")</f>
        <v/>
      </c>
      <c r="T604" s="6" t="str">
        <f>_xlfn.IFNA(IF(Taulukko3[[#This Row],[Välilataus]]="X",MAX(0,O605-Taulukko3[[#This Row],[Saapumisaika]]),""),"")</f>
        <v/>
      </c>
      <c r="U604" s="6" t="str">
        <f>IF(Taulukko3[[#This Row],[Välilataus]]="X",Taulukko3[[#This Row],[Saapumisaika]],"")</f>
        <v/>
      </c>
      <c r="V604" s="6" t="str">
        <f>IF(Taulukko3[[#This Row],[Välilataus]]="X",M605,"")</f>
        <v/>
      </c>
      <c r="W604" s="6"/>
    </row>
    <row r="605" spans="1:23" hidden="1" x14ac:dyDescent="0.2">
      <c r="A605" t="s">
        <v>20</v>
      </c>
      <c r="B605" t="s">
        <v>106</v>
      </c>
      <c r="C605" t="s">
        <v>18</v>
      </c>
      <c r="H605">
        <v>1.7</v>
      </c>
      <c r="K605" t="s">
        <v>43</v>
      </c>
      <c r="L605" t="s">
        <v>83</v>
      </c>
      <c r="M605" s="1">
        <v>0.81736111111111109</v>
      </c>
      <c r="N605" t="s">
        <v>51</v>
      </c>
      <c r="O605" s="1">
        <v>0.81944444444444442</v>
      </c>
      <c r="Q605">
        <v>7216</v>
      </c>
      <c r="S605" t="str">
        <f>IF(Taulukko3[[#This Row],[Saapumispaikka]]="Jyväskylän Liikenne varikko","X","")</f>
        <v/>
      </c>
      <c r="T605" s="6" t="str">
        <f>_xlfn.IFNA(IF(Taulukko3[[#This Row],[Välilataus]]="X",MAX(0,O606-Taulukko3[[#This Row],[Saapumisaika]]),""),"")</f>
        <v/>
      </c>
      <c r="U605" s="6" t="str">
        <f>IF(Taulukko3[[#This Row],[Välilataus]]="X",Taulukko3[[#This Row],[Saapumisaika]],"")</f>
        <v/>
      </c>
      <c r="V605" s="6" t="str">
        <f>IF(Taulukko3[[#This Row],[Välilataus]]="X",M606,"")</f>
        <v/>
      </c>
      <c r="W605" s="6"/>
    </row>
    <row r="606" spans="1:23" hidden="1" x14ac:dyDescent="0.2">
      <c r="A606" t="s">
        <v>20</v>
      </c>
      <c r="B606" t="s">
        <v>106</v>
      </c>
      <c r="C606" t="s">
        <v>18</v>
      </c>
      <c r="G606" t="s">
        <v>45</v>
      </c>
      <c r="H606">
        <v>19.007000000000001</v>
      </c>
      <c r="I606" t="s">
        <v>52</v>
      </c>
      <c r="J606">
        <v>1</v>
      </c>
      <c r="K606" t="s">
        <v>43</v>
      </c>
      <c r="L606" t="s">
        <v>51</v>
      </c>
      <c r="M606" s="1">
        <v>0.82291666666666663</v>
      </c>
      <c r="N606" t="s">
        <v>53</v>
      </c>
      <c r="O606" s="1">
        <v>0.85763888888888884</v>
      </c>
      <c r="Q606">
        <v>7216</v>
      </c>
      <c r="R606">
        <v>12</v>
      </c>
      <c r="S606" t="str">
        <f>IF(Taulukko3[[#This Row],[Saapumispaikka]]="Jyväskylän Liikenne varikko","X","")</f>
        <v/>
      </c>
      <c r="T606" s="6" t="str">
        <f>_xlfn.IFNA(IF(Taulukko3[[#This Row],[Välilataus]]="X",MAX(0,O607-Taulukko3[[#This Row],[Saapumisaika]]),""),"")</f>
        <v/>
      </c>
      <c r="U606" s="6" t="str">
        <f>IF(Taulukko3[[#This Row],[Välilataus]]="X",Taulukko3[[#This Row],[Saapumisaika]],"")</f>
        <v/>
      </c>
      <c r="V606" s="6" t="str">
        <f>IF(Taulukko3[[#This Row],[Välilataus]]="X",M607,"")</f>
        <v/>
      </c>
      <c r="W606" s="6"/>
    </row>
    <row r="607" spans="1:23" hidden="1" x14ac:dyDescent="0.2">
      <c r="A607" t="s">
        <v>20</v>
      </c>
      <c r="B607" t="s">
        <v>106</v>
      </c>
      <c r="C607" t="s">
        <v>18</v>
      </c>
      <c r="G607" t="s">
        <v>45</v>
      </c>
      <c r="H607">
        <v>19.308</v>
      </c>
      <c r="I607" t="s">
        <v>52</v>
      </c>
      <c r="J607">
        <v>2</v>
      </c>
      <c r="K607" t="s">
        <v>43</v>
      </c>
      <c r="L607" t="s">
        <v>53</v>
      </c>
      <c r="M607" s="1">
        <v>0.86805555555555558</v>
      </c>
      <c r="N607" t="s">
        <v>51</v>
      </c>
      <c r="O607" s="1">
        <v>0.89930555555555558</v>
      </c>
      <c r="Q607">
        <v>7216</v>
      </c>
      <c r="R607">
        <v>12</v>
      </c>
      <c r="S607" t="str">
        <f>IF(Taulukko3[[#This Row],[Saapumispaikka]]="Jyväskylän Liikenne varikko","X","")</f>
        <v/>
      </c>
      <c r="T607" s="6" t="str">
        <f>_xlfn.IFNA(IF(Taulukko3[[#This Row],[Välilataus]]="X",MAX(0,O608-Taulukko3[[#This Row],[Saapumisaika]]),""),"")</f>
        <v/>
      </c>
      <c r="U607" s="6" t="str">
        <f>IF(Taulukko3[[#This Row],[Välilataus]]="X",Taulukko3[[#This Row],[Saapumisaika]],"")</f>
        <v/>
      </c>
      <c r="V607" s="6" t="str">
        <f>IF(Taulukko3[[#This Row],[Välilataus]]="X",M608,"")</f>
        <v/>
      </c>
      <c r="W607" s="6"/>
    </row>
    <row r="608" spans="1:23" hidden="1" x14ac:dyDescent="0.2">
      <c r="A608" t="s">
        <v>20</v>
      </c>
      <c r="B608" t="s">
        <v>106</v>
      </c>
      <c r="C608" t="s">
        <v>18</v>
      </c>
      <c r="G608" t="s">
        <v>45</v>
      </c>
      <c r="H608">
        <v>19.007000000000001</v>
      </c>
      <c r="I608" t="s">
        <v>52</v>
      </c>
      <c r="J608">
        <v>1</v>
      </c>
      <c r="K608" t="s">
        <v>43</v>
      </c>
      <c r="L608" t="s">
        <v>51</v>
      </c>
      <c r="M608" s="1">
        <v>0.90625</v>
      </c>
      <c r="N608" t="s">
        <v>53</v>
      </c>
      <c r="O608" s="1">
        <v>0.94097222222222221</v>
      </c>
      <c r="Q608">
        <v>7216</v>
      </c>
      <c r="R608">
        <v>12</v>
      </c>
      <c r="S608" t="str">
        <f>IF(Taulukko3[[#This Row],[Saapumispaikka]]="Jyväskylän Liikenne varikko","X","")</f>
        <v/>
      </c>
      <c r="T608" s="6" t="str">
        <f>_xlfn.IFNA(IF(Taulukko3[[#This Row],[Välilataus]]="X",MAX(0,O609-Taulukko3[[#This Row],[Saapumisaika]]),""),"")</f>
        <v/>
      </c>
      <c r="U608" s="6" t="str">
        <f>IF(Taulukko3[[#This Row],[Välilataus]]="X",Taulukko3[[#This Row],[Saapumisaika]],"")</f>
        <v/>
      </c>
      <c r="V608" s="6" t="str">
        <f>IF(Taulukko3[[#This Row],[Välilataus]]="X",M609,"")</f>
        <v/>
      </c>
      <c r="W608" s="6"/>
    </row>
    <row r="609" spans="1:23" hidden="1" x14ac:dyDescent="0.2">
      <c r="A609" t="s">
        <v>20</v>
      </c>
      <c r="B609" t="s">
        <v>106</v>
      </c>
      <c r="C609" t="s">
        <v>18</v>
      </c>
      <c r="G609" t="s">
        <v>45</v>
      </c>
      <c r="H609">
        <v>21.001999999999999</v>
      </c>
      <c r="I609" t="s">
        <v>52</v>
      </c>
      <c r="J609">
        <v>2</v>
      </c>
      <c r="K609" t="s">
        <v>43</v>
      </c>
      <c r="L609" t="s">
        <v>53</v>
      </c>
      <c r="M609" s="1">
        <v>0.95138888888888884</v>
      </c>
      <c r="N609" t="s">
        <v>83</v>
      </c>
      <c r="O609" s="1">
        <v>0.98055555555555551</v>
      </c>
      <c r="Q609">
        <v>7216</v>
      </c>
      <c r="R609">
        <v>12</v>
      </c>
      <c r="S609" t="str">
        <f>IF(Taulukko3[[#This Row],[Saapumispaikka]]="Jyväskylän Liikenne varikko","X","")</f>
        <v/>
      </c>
      <c r="T609" s="6" t="str">
        <f>_xlfn.IFNA(IF(Taulukko3[[#This Row],[Välilataus]]="X",MAX(0,O610-Taulukko3[[#This Row],[Saapumisaika]]),""),"")</f>
        <v/>
      </c>
      <c r="U609" s="6" t="str">
        <f>IF(Taulukko3[[#This Row],[Välilataus]]="X",Taulukko3[[#This Row],[Saapumisaika]],"")</f>
        <v/>
      </c>
      <c r="V609" s="6" t="str">
        <f>IF(Taulukko3[[#This Row],[Välilataus]]="X",M610,"")</f>
        <v/>
      </c>
      <c r="W609" s="6"/>
    </row>
    <row r="610" spans="1:23" hidden="1" x14ac:dyDescent="0.2">
      <c r="A610" t="s">
        <v>20</v>
      </c>
      <c r="B610" t="s">
        <v>106</v>
      </c>
      <c r="C610" t="s">
        <v>18</v>
      </c>
      <c r="H610">
        <v>2.4</v>
      </c>
      <c r="K610" t="s">
        <v>43</v>
      </c>
      <c r="L610" t="s">
        <v>83</v>
      </c>
      <c r="M610" s="1">
        <v>0.98055555555555551</v>
      </c>
      <c r="N610" t="s">
        <v>23</v>
      </c>
      <c r="O610" s="1">
        <v>0.98402777777777772</v>
      </c>
      <c r="Q610">
        <v>7216</v>
      </c>
      <c r="S610" t="str">
        <f>IF(Taulukko3[[#This Row],[Saapumispaikka]]="Jyväskylän Liikenne varikko","X","")</f>
        <v>X</v>
      </c>
      <c r="T610" s="6">
        <f>_xlfn.IFNA(IF(Taulukko3[[#This Row],[Välilataus]]="X",MAX(0,O611-Taulukko3[[#This Row],[Saapumisaika]]),""),"")</f>
        <v>0</v>
      </c>
      <c r="U610" s="6">
        <f>IF(Taulukko3[[#This Row],[Välilataus]]="X",Taulukko3[[#This Row],[Saapumisaika]],"")</f>
        <v>0.98402777777777772</v>
      </c>
      <c r="V610" s="6">
        <f>IF(Taulukko3[[#This Row],[Välilataus]]="X",M611,"")</f>
        <v>0.3263888888888889</v>
      </c>
      <c r="W610" s="6"/>
    </row>
    <row r="611" spans="1:23" hidden="1" x14ac:dyDescent="0.2">
      <c r="A611" t="s">
        <v>20</v>
      </c>
      <c r="B611" t="s">
        <v>103</v>
      </c>
      <c r="C611" t="s">
        <v>18</v>
      </c>
      <c r="H611">
        <v>5.9</v>
      </c>
      <c r="K611" t="s">
        <v>43</v>
      </c>
      <c r="L611" t="s">
        <v>23</v>
      </c>
      <c r="M611" s="1">
        <v>0.3263888888888889</v>
      </c>
      <c r="N611" t="s">
        <v>104</v>
      </c>
      <c r="O611" s="1">
        <v>0.33680555555555558</v>
      </c>
      <c r="Q611">
        <v>7121</v>
      </c>
      <c r="S611" t="str">
        <f>IF(Taulukko3[[#This Row],[Saapumispaikka]]="Jyväskylän Liikenne varikko","X","")</f>
        <v/>
      </c>
      <c r="T611" s="6" t="str">
        <f>_xlfn.IFNA(IF(Taulukko3[[#This Row],[Välilataus]]="X",MAX(0,O612-Taulukko3[[#This Row],[Saapumisaika]]),""),"")</f>
        <v/>
      </c>
      <c r="U611" s="6" t="str">
        <f>IF(Taulukko3[[#This Row],[Välilataus]]="X",Taulukko3[[#This Row],[Saapumisaika]],"")</f>
        <v/>
      </c>
      <c r="V611" s="6" t="str">
        <f>IF(Taulukko3[[#This Row],[Välilataus]]="X",M612,"")</f>
        <v/>
      </c>
      <c r="W611" s="6"/>
    </row>
    <row r="612" spans="1:23" hidden="1" x14ac:dyDescent="0.2">
      <c r="A612" t="s">
        <v>20</v>
      </c>
      <c r="B612" t="s">
        <v>103</v>
      </c>
      <c r="C612" t="s">
        <v>18</v>
      </c>
      <c r="G612" t="s">
        <v>45</v>
      </c>
      <c r="H612">
        <v>3.6589999999999998</v>
      </c>
      <c r="I612" t="s">
        <v>58</v>
      </c>
      <c r="J612">
        <v>1</v>
      </c>
      <c r="K612" t="s">
        <v>43</v>
      </c>
      <c r="L612" t="s">
        <v>104</v>
      </c>
      <c r="M612" s="1">
        <v>0.33680555555555558</v>
      </c>
      <c r="N612" t="s">
        <v>59</v>
      </c>
      <c r="O612" s="1">
        <v>0.34305555555555556</v>
      </c>
      <c r="Q612">
        <v>7121</v>
      </c>
      <c r="R612">
        <v>12</v>
      </c>
      <c r="S612" t="str">
        <f>IF(Taulukko3[[#This Row],[Saapumispaikka]]="Jyväskylän Liikenne varikko","X","")</f>
        <v/>
      </c>
      <c r="T612" s="6" t="str">
        <f>_xlfn.IFNA(IF(Taulukko3[[#This Row],[Välilataus]]="X",MAX(0,O613-Taulukko3[[#This Row],[Saapumisaika]]),""),"")</f>
        <v/>
      </c>
      <c r="U612" s="6" t="str">
        <f>IF(Taulukko3[[#This Row],[Välilataus]]="X",Taulukko3[[#This Row],[Saapumisaika]],"")</f>
        <v/>
      </c>
      <c r="V612" s="6" t="str">
        <f>IF(Taulukko3[[#This Row],[Välilataus]]="X",M613,"")</f>
        <v/>
      </c>
      <c r="W612" s="6"/>
    </row>
    <row r="613" spans="1:23" hidden="1" x14ac:dyDescent="0.2">
      <c r="A613" t="s">
        <v>20</v>
      </c>
      <c r="B613" t="s">
        <v>103</v>
      </c>
      <c r="C613" t="s">
        <v>18</v>
      </c>
      <c r="G613" t="s">
        <v>45</v>
      </c>
      <c r="H613">
        <v>10.365</v>
      </c>
      <c r="I613" t="s">
        <v>58</v>
      </c>
      <c r="J613">
        <v>2</v>
      </c>
      <c r="K613" t="s">
        <v>43</v>
      </c>
      <c r="L613" t="s">
        <v>59</v>
      </c>
      <c r="M613" s="1">
        <v>0.34375</v>
      </c>
      <c r="N613" t="s">
        <v>57</v>
      </c>
      <c r="O613" s="1">
        <v>0.36319444444444443</v>
      </c>
      <c r="Q613">
        <v>7121</v>
      </c>
      <c r="R613">
        <v>12</v>
      </c>
      <c r="S613" t="str">
        <f>IF(Taulukko3[[#This Row],[Saapumispaikka]]="Jyväskylän Liikenne varikko","X","")</f>
        <v/>
      </c>
      <c r="T613" s="6" t="str">
        <f>_xlfn.IFNA(IF(Taulukko3[[#This Row],[Välilataus]]="X",MAX(0,O614-Taulukko3[[#This Row],[Saapumisaika]]),""),"")</f>
        <v/>
      </c>
      <c r="U613" s="6" t="str">
        <f>IF(Taulukko3[[#This Row],[Välilataus]]="X",Taulukko3[[#This Row],[Saapumisaika]],"")</f>
        <v/>
      </c>
      <c r="V613" s="6" t="str">
        <f>IF(Taulukko3[[#This Row],[Välilataus]]="X",M614,"")</f>
        <v/>
      </c>
      <c r="W613" s="6"/>
    </row>
    <row r="614" spans="1:23" hidden="1" x14ac:dyDescent="0.2">
      <c r="A614" t="s">
        <v>20</v>
      </c>
      <c r="B614" t="s">
        <v>103</v>
      </c>
      <c r="C614" t="s">
        <v>18</v>
      </c>
      <c r="G614" t="s">
        <v>45</v>
      </c>
      <c r="H614">
        <v>10.462999999999999</v>
      </c>
      <c r="I614" t="s">
        <v>58</v>
      </c>
      <c r="J614">
        <v>1</v>
      </c>
      <c r="K614" t="s">
        <v>43</v>
      </c>
      <c r="L614" t="s">
        <v>57</v>
      </c>
      <c r="M614" s="1">
        <v>0.36458333333333331</v>
      </c>
      <c r="N614" t="s">
        <v>59</v>
      </c>
      <c r="O614" s="1">
        <v>0.3840277777777778</v>
      </c>
      <c r="Q614">
        <v>7121</v>
      </c>
      <c r="R614">
        <v>12</v>
      </c>
      <c r="S614" t="str">
        <f>IF(Taulukko3[[#This Row],[Saapumispaikka]]="Jyväskylän Liikenne varikko","X","")</f>
        <v/>
      </c>
      <c r="T614" s="6" t="str">
        <f>_xlfn.IFNA(IF(Taulukko3[[#This Row],[Välilataus]]="X",MAX(0,O615-Taulukko3[[#This Row],[Saapumisaika]]),""),"")</f>
        <v/>
      </c>
      <c r="U614" s="6" t="str">
        <f>IF(Taulukko3[[#This Row],[Välilataus]]="X",Taulukko3[[#This Row],[Saapumisaika]],"")</f>
        <v/>
      </c>
      <c r="V614" s="6" t="str">
        <f>IF(Taulukko3[[#This Row],[Välilataus]]="X",M615,"")</f>
        <v/>
      </c>
      <c r="W614" s="6"/>
    </row>
    <row r="615" spans="1:23" hidden="1" x14ac:dyDescent="0.2">
      <c r="A615" t="s">
        <v>20</v>
      </c>
      <c r="B615" t="s">
        <v>103</v>
      </c>
      <c r="C615" t="s">
        <v>18</v>
      </c>
      <c r="G615" t="s">
        <v>45</v>
      </c>
      <c r="H615">
        <v>10.365</v>
      </c>
      <c r="I615" t="s">
        <v>58</v>
      </c>
      <c r="J615">
        <v>2</v>
      </c>
      <c r="K615" t="s">
        <v>43</v>
      </c>
      <c r="L615" t="s">
        <v>59</v>
      </c>
      <c r="M615" s="1">
        <v>0.38541666666666669</v>
      </c>
      <c r="N615" t="s">
        <v>57</v>
      </c>
      <c r="O615" s="1">
        <v>0.40486111111111112</v>
      </c>
      <c r="Q615">
        <v>7121</v>
      </c>
      <c r="R615">
        <v>12</v>
      </c>
      <c r="S615" t="str">
        <f>IF(Taulukko3[[#This Row],[Saapumispaikka]]="Jyväskylän Liikenne varikko","X","")</f>
        <v/>
      </c>
      <c r="T615" s="6" t="str">
        <f>_xlfn.IFNA(IF(Taulukko3[[#This Row],[Välilataus]]="X",MAX(0,O616-Taulukko3[[#This Row],[Saapumisaika]]),""),"")</f>
        <v/>
      </c>
      <c r="U615" s="6" t="str">
        <f>IF(Taulukko3[[#This Row],[Välilataus]]="X",Taulukko3[[#This Row],[Saapumisaika]],"")</f>
        <v/>
      </c>
      <c r="V615" s="6" t="str">
        <f>IF(Taulukko3[[#This Row],[Välilataus]]="X",M616,"")</f>
        <v/>
      </c>
      <c r="W615" s="6"/>
    </row>
    <row r="616" spans="1:23" hidden="1" x14ac:dyDescent="0.2">
      <c r="A616" t="s">
        <v>20</v>
      </c>
      <c r="B616" t="s">
        <v>103</v>
      </c>
      <c r="C616" t="s">
        <v>18</v>
      </c>
      <c r="G616" t="s">
        <v>45</v>
      </c>
      <c r="H616">
        <v>10.462999999999999</v>
      </c>
      <c r="I616" t="s">
        <v>58</v>
      </c>
      <c r="J616">
        <v>1</v>
      </c>
      <c r="K616" t="s">
        <v>43</v>
      </c>
      <c r="L616" t="s">
        <v>57</v>
      </c>
      <c r="M616" s="1">
        <v>0.40625</v>
      </c>
      <c r="N616" t="s">
        <v>59</v>
      </c>
      <c r="O616" s="1">
        <v>0.42569444444444443</v>
      </c>
      <c r="Q616">
        <v>7121</v>
      </c>
      <c r="R616">
        <v>12</v>
      </c>
      <c r="S616" t="str">
        <f>IF(Taulukko3[[#This Row],[Saapumispaikka]]="Jyväskylän Liikenne varikko","X","")</f>
        <v/>
      </c>
      <c r="T616" s="6" t="str">
        <f>_xlfn.IFNA(IF(Taulukko3[[#This Row],[Välilataus]]="X",MAX(0,O617-Taulukko3[[#This Row],[Saapumisaika]]),""),"")</f>
        <v/>
      </c>
      <c r="U616" s="6" t="str">
        <f>IF(Taulukko3[[#This Row],[Välilataus]]="X",Taulukko3[[#This Row],[Saapumisaika]],"")</f>
        <v/>
      </c>
      <c r="V616" s="6" t="str">
        <f>IF(Taulukko3[[#This Row],[Välilataus]]="X",M617,"")</f>
        <v/>
      </c>
      <c r="W616" s="6"/>
    </row>
    <row r="617" spans="1:23" hidden="1" x14ac:dyDescent="0.2">
      <c r="A617" t="s">
        <v>20</v>
      </c>
      <c r="B617" t="s">
        <v>103</v>
      </c>
      <c r="C617" t="s">
        <v>18</v>
      </c>
      <c r="G617" t="s">
        <v>45</v>
      </c>
      <c r="H617">
        <v>10.365</v>
      </c>
      <c r="I617" t="s">
        <v>58</v>
      </c>
      <c r="J617">
        <v>2</v>
      </c>
      <c r="K617" t="s">
        <v>43</v>
      </c>
      <c r="L617" t="s">
        <v>59</v>
      </c>
      <c r="M617" s="1">
        <v>0.42708333333333331</v>
      </c>
      <c r="N617" t="s">
        <v>57</v>
      </c>
      <c r="O617" s="1">
        <v>0.4465277777777778</v>
      </c>
      <c r="Q617">
        <v>7121</v>
      </c>
      <c r="R617">
        <v>12</v>
      </c>
      <c r="S617" t="str">
        <f>IF(Taulukko3[[#This Row],[Saapumispaikka]]="Jyväskylän Liikenne varikko","X","")</f>
        <v/>
      </c>
      <c r="T617" s="6" t="str">
        <f>_xlfn.IFNA(IF(Taulukko3[[#This Row],[Välilataus]]="X",MAX(0,O618-Taulukko3[[#This Row],[Saapumisaika]]),""),"")</f>
        <v/>
      </c>
      <c r="U617" s="6" t="str">
        <f>IF(Taulukko3[[#This Row],[Välilataus]]="X",Taulukko3[[#This Row],[Saapumisaika]],"")</f>
        <v/>
      </c>
      <c r="V617" s="6" t="str">
        <f>IF(Taulukko3[[#This Row],[Välilataus]]="X",M618,"")</f>
        <v/>
      </c>
      <c r="W617" s="6"/>
    </row>
    <row r="618" spans="1:23" hidden="1" x14ac:dyDescent="0.2">
      <c r="A618" t="s">
        <v>20</v>
      </c>
      <c r="B618" t="s">
        <v>103</v>
      </c>
      <c r="C618" t="s">
        <v>18</v>
      </c>
      <c r="G618" t="s">
        <v>45</v>
      </c>
      <c r="H618">
        <v>10.462999999999999</v>
      </c>
      <c r="I618" t="s">
        <v>58</v>
      </c>
      <c r="J618">
        <v>1</v>
      </c>
      <c r="K618" t="s">
        <v>43</v>
      </c>
      <c r="L618" t="s">
        <v>57</v>
      </c>
      <c r="M618" s="1">
        <v>0.44791666666666669</v>
      </c>
      <c r="N618" t="s">
        <v>59</v>
      </c>
      <c r="O618" s="1">
        <v>0.46736111111111112</v>
      </c>
      <c r="Q618">
        <v>7121</v>
      </c>
      <c r="R618">
        <v>12</v>
      </c>
      <c r="S618" t="str">
        <f>IF(Taulukko3[[#This Row],[Saapumispaikka]]="Jyväskylän Liikenne varikko","X","")</f>
        <v/>
      </c>
      <c r="T618" s="6" t="str">
        <f>_xlfn.IFNA(IF(Taulukko3[[#This Row],[Välilataus]]="X",MAX(0,O619-Taulukko3[[#This Row],[Saapumisaika]]),""),"")</f>
        <v/>
      </c>
      <c r="U618" s="6" t="str">
        <f>IF(Taulukko3[[#This Row],[Välilataus]]="X",Taulukko3[[#This Row],[Saapumisaika]],"")</f>
        <v/>
      </c>
      <c r="V618" s="6" t="str">
        <f>IF(Taulukko3[[#This Row],[Välilataus]]="X",M619,"")</f>
        <v/>
      </c>
      <c r="W618" s="6"/>
    </row>
    <row r="619" spans="1:23" hidden="1" x14ac:dyDescent="0.2">
      <c r="A619" t="s">
        <v>20</v>
      </c>
      <c r="B619" t="s">
        <v>103</v>
      </c>
      <c r="C619" t="s">
        <v>18</v>
      </c>
      <c r="G619" t="s">
        <v>45</v>
      </c>
      <c r="H619">
        <v>10.365</v>
      </c>
      <c r="I619" t="s">
        <v>58</v>
      </c>
      <c r="J619">
        <v>2</v>
      </c>
      <c r="K619" t="s">
        <v>43</v>
      </c>
      <c r="L619" t="s">
        <v>59</v>
      </c>
      <c r="M619" s="1">
        <v>0.46875</v>
      </c>
      <c r="N619" t="s">
        <v>57</v>
      </c>
      <c r="O619" s="1">
        <v>0.48819444444444443</v>
      </c>
      <c r="Q619">
        <v>7121</v>
      </c>
      <c r="R619">
        <v>12</v>
      </c>
      <c r="S619" t="str">
        <f>IF(Taulukko3[[#This Row],[Saapumispaikka]]="Jyväskylän Liikenne varikko","X","")</f>
        <v/>
      </c>
      <c r="T619" s="6" t="str">
        <f>_xlfn.IFNA(IF(Taulukko3[[#This Row],[Välilataus]]="X",MAX(0,O620-Taulukko3[[#This Row],[Saapumisaika]]),""),"")</f>
        <v/>
      </c>
      <c r="U619" s="6" t="str">
        <f>IF(Taulukko3[[#This Row],[Välilataus]]="X",Taulukko3[[#This Row],[Saapumisaika]],"")</f>
        <v/>
      </c>
      <c r="V619" s="6" t="str">
        <f>IF(Taulukko3[[#This Row],[Välilataus]]="X",M620,"")</f>
        <v/>
      </c>
      <c r="W619" s="6"/>
    </row>
    <row r="620" spans="1:23" hidden="1" x14ac:dyDescent="0.2">
      <c r="A620" t="s">
        <v>20</v>
      </c>
      <c r="B620" t="s">
        <v>103</v>
      </c>
      <c r="C620" t="s">
        <v>18</v>
      </c>
      <c r="G620" t="s">
        <v>45</v>
      </c>
      <c r="H620">
        <v>10.462999999999999</v>
      </c>
      <c r="I620" t="s">
        <v>58</v>
      </c>
      <c r="J620">
        <v>1</v>
      </c>
      <c r="K620" t="s">
        <v>43</v>
      </c>
      <c r="L620" t="s">
        <v>57</v>
      </c>
      <c r="M620" s="1">
        <v>0.48958333333333331</v>
      </c>
      <c r="N620" t="s">
        <v>59</v>
      </c>
      <c r="O620" s="1">
        <v>0.50902777777777775</v>
      </c>
      <c r="Q620">
        <v>7121</v>
      </c>
      <c r="R620">
        <v>12</v>
      </c>
      <c r="S620" t="str">
        <f>IF(Taulukko3[[#This Row],[Saapumispaikka]]="Jyväskylän Liikenne varikko","X","")</f>
        <v/>
      </c>
      <c r="T620" s="6" t="str">
        <f>_xlfn.IFNA(IF(Taulukko3[[#This Row],[Välilataus]]="X",MAX(0,O621-Taulukko3[[#This Row],[Saapumisaika]]),""),"")</f>
        <v/>
      </c>
      <c r="U620" s="6" t="str">
        <f>IF(Taulukko3[[#This Row],[Välilataus]]="X",Taulukko3[[#This Row],[Saapumisaika]],"")</f>
        <v/>
      </c>
      <c r="V620" s="6" t="str">
        <f>IF(Taulukko3[[#This Row],[Välilataus]]="X",M621,"")</f>
        <v/>
      </c>
      <c r="W620" s="6"/>
    </row>
    <row r="621" spans="1:23" hidden="1" x14ac:dyDescent="0.2">
      <c r="A621" t="s">
        <v>20</v>
      </c>
      <c r="B621" t="s">
        <v>103</v>
      </c>
      <c r="C621" t="s">
        <v>18</v>
      </c>
      <c r="G621" t="s">
        <v>45</v>
      </c>
      <c r="H621">
        <v>10.404999999999999</v>
      </c>
      <c r="I621" t="s">
        <v>99</v>
      </c>
      <c r="J621">
        <v>2</v>
      </c>
      <c r="K621" t="s">
        <v>43</v>
      </c>
      <c r="L621" t="s">
        <v>59</v>
      </c>
      <c r="M621" s="1">
        <v>0.51041666666666663</v>
      </c>
      <c r="N621" t="s">
        <v>98</v>
      </c>
      <c r="O621" s="1">
        <v>0.53472222222222221</v>
      </c>
      <c r="Q621" t="s">
        <v>105</v>
      </c>
      <c r="R621">
        <v>12</v>
      </c>
      <c r="S621" t="str">
        <f>IF(Taulukko3[[#This Row],[Saapumispaikka]]="Jyväskylän Liikenne varikko","X","")</f>
        <v/>
      </c>
      <c r="T621" s="6" t="str">
        <f>_xlfn.IFNA(IF(Taulukko3[[#This Row],[Välilataus]]="X",MAX(0,O622-Taulukko3[[#This Row],[Saapumisaika]]),""),"")</f>
        <v/>
      </c>
      <c r="U621" s="6" t="str">
        <f>IF(Taulukko3[[#This Row],[Välilataus]]="X",Taulukko3[[#This Row],[Saapumisaika]],"")</f>
        <v/>
      </c>
      <c r="V621" s="6" t="str">
        <f>IF(Taulukko3[[#This Row],[Välilataus]]="X",M622,"")</f>
        <v/>
      </c>
      <c r="W621" s="6"/>
    </row>
    <row r="622" spans="1:23" hidden="1" x14ac:dyDescent="0.2">
      <c r="A622" t="s">
        <v>20</v>
      </c>
      <c r="B622" t="s">
        <v>103</v>
      </c>
      <c r="C622" t="s">
        <v>18</v>
      </c>
      <c r="G622" t="s">
        <v>45</v>
      </c>
      <c r="H622">
        <v>10.709</v>
      </c>
      <c r="I622" t="s">
        <v>99</v>
      </c>
      <c r="J622">
        <v>1</v>
      </c>
      <c r="K622" t="s">
        <v>43</v>
      </c>
      <c r="L622" t="s">
        <v>98</v>
      </c>
      <c r="M622" s="1">
        <v>0.55208333333333337</v>
      </c>
      <c r="N622" t="s">
        <v>59</v>
      </c>
      <c r="O622" s="1">
        <v>0.57291666666666663</v>
      </c>
      <c r="Q622">
        <v>7119</v>
      </c>
      <c r="R622">
        <v>12</v>
      </c>
      <c r="S622" t="str">
        <f>IF(Taulukko3[[#This Row],[Saapumispaikka]]="Jyväskylän Liikenne varikko","X","")</f>
        <v/>
      </c>
      <c r="T622" s="6" t="str">
        <f>_xlfn.IFNA(IF(Taulukko3[[#This Row],[Välilataus]]="X",MAX(0,O623-Taulukko3[[#This Row],[Saapumisaika]]),""),"")</f>
        <v/>
      </c>
      <c r="U622" s="6" t="str">
        <f>IF(Taulukko3[[#This Row],[Välilataus]]="X",Taulukko3[[#This Row],[Saapumisaika]],"")</f>
        <v/>
      </c>
      <c r="V622" s="6" t="str">
        <f>IF(Taulukko3[[#This Row],[Välilataus]]="X",M623,"")</f>
        <v/>
      </c>
      <c r="W622" s="6"/>
    </row>
    <row r="623" spans="1:23" hidden="1" x14ac:dyDescent="0.2">
      <c r="A623" t="s">
        <v>20</v>
      </c>
      <c r="B623" t="s">
        <v>103</v>
      </c>
      <c r="C623" t="s">
        <v>18</v>
      </c>
      <c r="G623" t="s">
        <v>45</v>
      </c>
      <c r="H623">
        <v>10.365</v>
      </c>
      <c r="I623" t="s">
        <v>58</v>
      </c>
      <c r="J623">
        <v>2</v>
      </c>
      <c r="K623" t="s">
        <v>43</v>
      </c>
      <c r="L623" t="s">
        <v>59</v>
      </c>
      <c r="M623" s="1">
        <v>0.57291666666666663</v>
      </c>
      <c r="N623" t="s">
        <v>57</v>
      </c>
      <c r="O623" s="1">
        <v>0.59513888888888888</v>
      </c>
      <c r="Q623">
        <v>7119</v>
      </c>
      <c r="R623">
        <v>12</v>
      </c>
      <c r="S623" t="str">
        <f>IF(Taulukko3[[#This Row],[Saapumispaikka]]="Jyväskylän Liikenne varikko","X","")</f>
        <v/>
      </c>
      <c r="T623" s="6" t="str">
        <f>_xlfn.IFNA(IF(Taulukko3[[#This Row],[Välilataus]]="X",MAX(0,O624-Taulukko3[[#This Row],[Saapumisaika]]),""),"")</f>
        <v/>
      </c>
      <c r="U623" s="6" t="str">
        <f>IF(Taulukko3[[#This Row],[Välilataus]]="X",Taulukko3[[#This Row],[Saapumisaika]],"")</f>
        <v/>
      </c>
      <c r="V623" s="6" t="str">
        <f>IF(Taulukko3[[#This Row],[Välilataus]]="X",M624,"")</f>
        <v/>
      </c>
      <c r="W623" s="6"/>
    </row>
    <row r="624" spans="1:23" hidden="1" x14ac:dyDescent="0.2">
      <c r="A624" t="s">
        <v>20</v>
      </c>
      <c r="B624" t="s">
        <v>103</v>
      </c>
      <c r="C624" t="s">
        <v>18</v>
      </c>
      <c r="G624" t="s">
        <v>45</v>
      </c>
      <c r="H624">
        <v>10.462999999999999</v>
      </c>
      <c r="I624" t="s">
        <v>58</v>
      </c>
      <c r="J624">
        <v>1</v>
      </c>
      <c r="K624" t="s">
        <v>43</v>
      </c>
      <c r="L624" t="s">
        <v>57</v>
      </c>
      <c r="M624" s="1">
        <v>0.61458333333333337</v>
      </c>
      <c r="N624" t="s">
        <v>59</v>
      </c>
      <c r="O624" s="1">
        <v>0.63402777777777775</v>
      </c>
      <c r="Q624">
        <v>7119</v>
      </c>
      <c r="R624">
        <v>12</v>
      </c>
      <c r="S624" t="str">
        <f>IF(Taulukko3[[#This Row],[Saapumispaikka]]="Jyväskylän Liikenne varikko","X","")</f>
        <v/>
      </c>
      <c r="T624" s="6" t="str">
        <f>_xlfn.IFNA(IF(Taulukko3[[#This Row],[Välilataus]]="X",MAX(0,O625-Taulukko3[[#This Row],[Saapumisaika]]),""),"")</f>
        <v/>
      </c>
      <c r="U624" s="6" t="str">
        <f>IF(Taulukko3[[#This Row],[Välilataus]]="X",Taulukko3[[#This Row],[Saapumisaika]],"")</f>
        <v/>
      </c>
      <c r="V624" s="6" t="str">
        <f>IF(Taulukko3[[#This Row],[Välilataus]]="X",M625,"")</f>
        <v/>
      </c>
      <c r="W624" s="6"/>
    </row>
    <row r="625" spans="1:23" hidden="1" x14ac:dyDescent="0.2">
      <c r="A625" t="s">
        <v>20</v>
      </c>
      <c r="B625" t="s">
        <v>103</v>
      </c>
      <c r="C625" t="s">
        <v>18</v>
      </c>
      <c r="G625" t="s">
        <v>45</v>
      </c>
      <c r="H625">
        <v>10.404999999999999</v>
      </c>
      <c r="I625" t="s">
        <v>99</v>
      </c>
      <c r="J625">
        <v>2</v>
      </c>
      <c r="K625" t="s">
        <v>43</v>
      </c>
      <c r="L625" t="s">
        <v>59</v>
      </c>
      <c r="M625" s="1">
        <v>0.63541666666666663</v>
      </c>
      <c r="N625" t="s">
        <v>98</v>
      </c>
      <c r="O625" s="1">
        <v>0.65972222222222221</v>
      </c>
      <c r="Q625">
        <v>7119</v>
      </c>
      <c r="R625">
        <v>12</v>
      </c>
      <c r="S625" t="str">
        <f>IF(Taulukko3[[#This Row],[Saapumispaikka]]="Jyväskylän Liikenne varikko","X","")</f>
        <v/>
      </c>
      <c r="T625" s="6" t="str">
        <f>_xlfn.IFNA(IF(Taulukko3[[#This Row],[Välilataus]]="X",MAX(0,O626-Taulukko3[[#This Row],[Saapumisaika]]),""),"")</f>
        <v/>
      </c>
      <c r="U625" s="6" t="str">
        <f>IF(Taulukko3[[#This Row],[Välilataus]]="X",Taulukko3[[#This Row],[Saapumisaika]],"")</f>
        <v/>
      </c>
      <c r="V625" s="6" t="str">
        <f>IF(Taulukko3[[#This Row],[Välilataus]]="X",M626,"")</f>
        <v/>
      </c>
      <c r="W625" s="6"/>
    </row>
    <row r="626" spans="1:23" hidden="1" x14ac:dyDescent="0.2">
      <c r="A626" t="s">
        <v>20</v>
      </c>
      <c r="B626" t="s">
        <v>103</v>
      </c>
      <c r="C626" t="s">
        <v>18</v>
      </c>
      <c r="G626" t="s">
        <v>45</v>
      </c>
      <c r="H626">
        <v>10.709</v>
      </c>
      <c r="I626" t="s">
        <v>99</v>
      </c>
      <c r="J626">
        <v>1</v>
      </c>
      <c r="K626" t="s">
        <v>43</v>
      </c>
      <c r="L626" t="s">
        <v>98</v>
      </c>
      <c r="M626" s="1">
        <v>0.67708333333333337</v>
      </c>
      <c r="N626" t="s">
        <v>59</v>
      </c>
      <c r="O626" s="1">
        <v>0.69791666666666663</v>
      </c>
      <c r="Q626">
        <v>7119</v>
      </c>
      <c r="R626">
        <v>12</v>
      </c>
      <c r="S626" t="str">
        <f>IF(Taulukko3[[#This Row],[Saapumispaikka]]="Jyväskylän Liikenne varikko","X","")</f>
        <v/>
      </c>
      <c r="T626" s="6" t="str">
        <f>_xlfn.IFNA(IF(Taulukko3[[#This Row],[Välilataus]]="X",MAX(0,O627-Taulukko3[[#This Row],[Saapumisaika]]),""),"")</f>
        <v/>
      </c>
      <c r="U626" s="6" t="str">
        <f>IF(Taulukko3[[#This Row],[Välilataus]]="X",Taulukko3[[#This Row],[Saapumisaika]],"")</f>
        <v/>
      </c>
      <c r="V626" s="6" t="str">
        <f>IF(Taulukko3[[#This Row],[Välilataus]]="X",M627,"")</f>
        <v/>
      </c>
      <c r="W626" s="6"/>
    </row>
    <row r="627" spans="1:23" hidden="1" x14ac:dyDescent="0.2">
      <c r="A627" t="s">
        <v>20</v>
      </c>
      <c r="B627" t="s">
        <v>103</v>
      </c>
      <c r="C627" t="s">
        <v>18</v>
      </c>
      <c r="G627" t="s">
        <v>45</v>
      </c>
      <c r="H627">
        <v>10.365</v>
      </c>
      <c r="I627" t="s">
        <v>58</v>
      </c>
      <c r="J627">
        <v>2</v>
      </c>
      <c r="K627" t="s">
        <v>43</v>
      </c>
      <c r="L627" t="s">
        <v>59</v>
      </c>
      <c r="M627" s="1">
        <v>0.69791666666666663</v>
      </c>
      <c r="N627" t="s">
        <v>57</v>
      </c>
      <c r="O627" s="1">
        <v>0.72013888888888888</v>
      </c>
      <c r="Q627">
        <v>7119</v>
      </c>
      <c r="R627">
        <v>12</v>
      </c>
      <c r="S627" t="str">
        <f>IF(Taulukko3[[#This Row],[Saapumispaikka]]="Jyväskylän Liikenne varikko","X","")</f>
        <v/>
      </c>
      <c r="T627" s="6" t="str">
        <f>_xlfn.IFNA(IF(Taulukko3[[#This Row],[Välilataus]]="X",MAX(0,O628-Taulukko3[[#This Row],[Saapumisaika]]),""),"")</f>
        <v/>
      </c>
      <c r="U627" s="6" t="str">
        <f>IF(Taulukko3[[#This Row],[Välilataus]]="X",Taulukko3[[#This Row],[Saapumisaika]],"")</f>
        <v/>
      </c>
      <c r="V627" s="6" t="str">
        <f>IF(Taulukko3[[#This Row],[Välilataus]]="X",M628,"")</f>
        <v/>
      </c>
      <c r="W627" s="6"/>
    </row>
    <row r="628" spans="1:23" x14ac:dyDescent="0.2">
      <c r="A628" t="s">
        <v>20</v>
      </c>
      <c r="B628" t="s">
        <v>103</v>
      </c>
      <c r="C628" t="s">
        <v>18</v>
      </c>
      <c r="H628">
        <v>10.199999999999999</v>
      </c>
      <c r="K628" t="s">
        <v>43</v>
      </c>
      <c r="L628" t="s">
        <v>57</v>
      </c>
      <c r="M628" s="1">
        <v>0.72013888888888888</v>
      </c>
      <c r="N628" t="s">
        <v>23</v>
      </c>
      <c r="O628" s="1">
        <v>0.73124999999999996</v>
      </c>
      <c r="Q628">
        <v>7119</v>
      </c>
      <c r="S628" t="str">
        <f>IF(Taulukko3[[#This Row],[Saapumispaikka]]="Jyväskylän Liikenne varikko","X","")</f>
        <v>X</v>
      </c>
      <c r="T628" s="6">
        <f>_xlfn.IFNA(IF(Taulukko3[[#This Row],[Välilataus]]="X",MAX(0,O629-Taulukko3[[#This Row],[Saapumisaika]]),""),"")</f>
        <v>0.12638888888888888</v>
      </c>
      <c r="U628" s="6">
        <f>IF(Taulukko3[[#This Row],[Välilataus]]="X",Taulukko3[[#This Row],[Saapumisaika]],"")</f>
        <v>0.73124999999999996</v>
      </c>
      <c r="V628" s="6">
        <f>IF(Taulukko3[[#This Row],[Välilataus]]="X",M629,"")</f>
        <v>0.84722222222222221</v>
      </c>
      <c r="W628" s="6"/>
    </row>
    <row r="629" spans="1:23" hidden="1" x14ac:dyDescent="0.2">
      <c r="A629" t="s">
        <v>20</v>
      </c>
      <c r="B629" t="s">
        <v>103</v>
      </c>
      <c r="C629" t="s">
        <v>18</v>
      </c>
      <c r="H629">
        <v>9</v>
      </c>
      <c r="K629" t="s">
        <v>43</v>
      </c>
      <c r="L629" t="s">
        <v>23</v>
      </c>
      <c r="M629" s="1">
        <v>0.84722222222222221</v>
      </c>
      <c r="N629" t="s">
        <v>48</v>
      </c>
      <c r="O629" s="1">
        <v>0.85763888888888884</v>
      </c>
      <c r="Q629">
        <v>7231</v>
      </c>
      <c r="S629" t="str">
        <f>IF(Taulukko3[[#This Row],[Saapumispaikka]]="Jyväskylän Liikenne varikko","X","")</f>
        <v/>
      </c>
      <c r="T629" s="6" t="str">
        <f>_xlfn.IFNA(IF(Taulukko3[[#This Row],[Välilataus]]="X",MAX(0,O630-Taulukko3[[#This Row],[Saapumisaika]]),""),"")</f>
        <v/>
      </c>
      <c r="U629" s="6" t="str">
        <f>IF(Taulukko3[[#This Row],[Välilataus]]="X",Taulukko3[[#This Row],[Saapumisaika]],"")</f>
        <v/>
      </c>
      <c r="V629" s="6" t="str">
        <f>IF(Taulukko3[[#This Row],[Välilataus]]="X",M630,"")</f>
        <v/>
      </c>
      <c r="W629" s="6"/>
    </row>
    <row r="630" spans="1:23" hidden="1" x14ac:dyDescent="0.2">
      <c r="A630" t="s">
        <v>20</v>
      </c>
      <c r="B630" t="s">
        <v>103</v>
      </c>
      <c r="C630" t="s">
        <v>18</v>
      </c>
      <c r="G630" t="s">
        <v>45</v>
      </c>
      <c r="H630">
        <v>22.085999999999999</v>
      </c>
      <c r="I630" t="s">
        <v>46</v>
      </c>
      <c r="J630">
        <v>2</v>
      </c>
      <c r="K630" t="s">
        <v>43</v>
      </c>
      <c r="L630" t="s">
        <v>48</v>
      </c>
      <c r="M630" s="1">
        <v>0.85763888888888884</v>
      </c>
      <c r="N630" t="s">
        <v>44</v>
      </c>
      <c r="O630" s="1">
        <v>0.89236111111111116</v>
      </c>
      <c r="Q630">
        <v>7231</v>
      </c>
      <c r="R630">
        <v>12</v>
      </c>
      <c r="S630" t="str">
        <f>IF(Taulukko3[[#This Row],[Saapumispaikka]]="Jyväskylän Liikenne varikko","X","")</f>
        <v/>
      </c>
      <c r="T630" s="6" t="str">
        <f>_xlfn.IFNA(IF(Taulukko3[[#This Row],[Välilataus]]="X",MAX(0,O631-Taulukko3[[#This Row],[Saapumisaika]]),""),"")</f>
        <v/>
      </c>
      <c r="U630" s="6" t="str">
        <f>IF(Taulukko3[[#This Row],[Välilataus]]="X",Taulukko3[[#This Row],[Saapumisaika]],"")</f>
        <v/>
      </c>
      <c r="V630" s="6" t="str">
        <f>IF(Taulukko3[[#This Row],[Välilataus]]="X",M631,"")</f>
        <v/>
      </c>
      <c r="W630" s="6"/>
    </row>
    <row r="631" spans="1:23" hidden="1" x14ac:dyDescent="0.2">
      <c r="A631" t="s">
        <v>20</v>
      </c>
      <c r="B631" t="s">
        <v>103</v>
      </c>
      <c r="C631" t="s">
        <v>18</v>
      </c>
      <c r="G631" t="s">
        <v>45</v>
      </c>
      <c r="H631">
        <v>22.07</v>
      </c>
      <c r="I631" t="s">
        <v>46</v>
      </c>
      <c r="J631">
        <v>1</v>
      </c>
      <c r="K631" t="s">
        <v>43</v>
      </c>
      <c r="L631" t="s">
        <v>44</v>
      </c>
      <c r="M631" s="1">
        <v>0.89930555555555558</v>
      </c>
      <c r="N631" t="s">
        <v>47</v>
      </c>
      <c r="O631" s="1">
        <v>0.93402777777777779</v>
      </c>
      <c r="Q631">
        <v>7231</v>
      </c>
      <c r="R631">
        <v>12</v>
      </c>
      <c r="S631" t="str">
        <f>IF(Taulukko3[[#This Row],[Saapumispaikka]]="Jyväskylän Liikenne varikko","X","")</f>
        <v/>
      </c>
      <c r="T631" s="6" t="str">
        <f>_xlfn.IFNA(IF(Taulukko3[[#This Row],[Välilataus]]="X",MAX(0,O632-Taulukko3[[#This Row],[Saapumisaika]]),""),"")</f>
        <v/>
      </c>
      <c r="U631" s="6" t="str">
        <f>IF(Taulukko3[[#This Row],[Välilataus]]="X",Taulukko3[[#This Row],[Saapumisaika]],"")</f>
        <v/>
      </c>
      <c r="V631" s="6" t="str">
        <f>IF(Taulukko3[[#This Row],[Välilataus]]="X",M632,"")</f>
        <v/>
      </c>
      <c r="W631" s="6"/>
    </row>
    <row r="632" spans="1:23" hidden="1" x14ac:dyDescent="0.2">
      <c r="A632" t="s">
        <v>20</v>
      </c>
      <c r="B632" t="s">
        <v>103</v>
      </c>
      <c r="C632" t="s">
        <v>18</v>
      </c>
      <c r="G632" t="s">
        <v>45</v>
      </c>
      <c r="H632">
        <v>22.085999999999999</v>
      </c>
      <c r="I632" t="s">
        <v>46</v>
      </c>
      <c r="J632">
        <v>2</v>
      </c>
      <c r="K632" t="s">
        <v>43</v>
      </c>
      <c r="L632" t="s">
        <v>48</v>
      </c>
      <c r="M632" s="1">
        <v>0.94097222222222221</v>
      </c>
      <c r="N632" t="s">
        <v>44</v>
      </c>
      <c r="O632" s="1">
        <v>0.97569444444444442</v>
      </c>
      <c r="Q632">
        <v>7231</v>
      </c>
      <c r="R632">
        <v>12</v>
      </c>
      <c r="S632" t="str">
        <f>IF(Taulukko3[[#This Row],[Saapumispaikka]]="Jyväskylän Liikenne varikko","X","")</f>
        <v/>
      </c>
      <c r="T632" s="6" t="str">
        <f>_xlfn.IFNA(IF(Taulukko3[[#This Row],[Välilataus]]="X",MAX(0,O633-Taulukko3[[#This Row],[Saapumisaika]]),""),"")</f>
        <v/>
      </c>
      <c r="U632" s="6" t="str">
        <f>IF(Taulukko3[[#This Row],[Välilataus]]="X",Taulukko3[[#This Row],[Saapumisaika]],"")</f>
        <v/>
      </c>
      <c r="V632" s="6" t="str">
        <f>IF(Taulukko3[[#This Row],[Välilataus]]="X",M633,"")</f>
        <v/>
      </c>
      <c r="W632" s="6"/>
    </row>
    <row r="633" spans="1:23" hidden="1" x14ac:dyDescent="0.2">
      <c r="A633" t="s">
        <v>20</v>
      </c>
      <c r="B633" t="s">
        <v>103</v>
      </c>
      <c r="C633" t="s">
        <v>18</v>
      </c>
      <c r="G633" t="s">
        <v>45</v>
      </c>
      <c r="H633">
        <v>22.07</v>
      </c>
      <c r="I633" t="s">
        <v>46</v>
      </c>
      <c r="J633">
        <v>1</v>
      </c>
      <c r="K633" t="s">
        <v>43</v>
      </c>
      <c r="L633" t="s">
        <v>44</v>
      </c>
      <c r="M633" s="1">
        <v>0.98263888888888884</v>
      </c>
      <c r="N633" t="s">
        <v>47</v>
      </c>
      <c r="O633" s="2">
        <v>1.0138888888888888</v>
      </c>
      <c r="Q633">
        <v>7231</v>
      </c>
      <c r="R633">
        <v>12</v>
      </c>
      <c r="S633" t="str">
        <f>IF(Taulukko3[[#This Row],[Saapumispaikka]]="Jyväskylän Liikenne varikko","X","")</f>
        <v/>
      </c>
      <c r="T633" s="6" t="str">
        <f>_xlfn.IFNA(IF(Taulukko3[[#This Row],[Välilataus]]="X",MAX(0,O634-Taulukko3[[#This Row],[Saapumisaika]]),""),"")</f>
        <v/>
      </c>
      <c r="U633" s="6" t="str">
        <f>IF(Taulukko3[[#This Row],[Välilataus]]="X",Taulukko3[[#This Row],[Saapumisaika]],"")</f>
        <v/>
      </c>
      <c r="V633" s="6" t="str">
        <f>IF(Taulukko3[[#This Row],[Välilataus]]="X",M634,"")</f>
        <v/>
      </c>
      <c r="W633" s="6"/>
    </row>
    <row r="634" spans="1:23" hidden="1" x14ac:dyDescent="0.2">
      <c r="A634" t="s">
        <v>20</v>
      </c>
      <c r="B634" t="s">
        <v>103</v>
      </c>
      <c r="C634" t="s">
        <v>18</v>
      </c>
      <c r="H634">
        <v>9</v>
      </c>
      <c r="K634" t="s">
        <v>43</v>
      </c>
      <c r="L634" t="s">
        <v>47</v>
      </c>
      <c r="M634" s="2">
        <v>1.0138888888888888</v>
      </c>
      <c r="N634" t="s">
        <v>23</v>
      </c>
      <c r="O634" s="2">
        <v>1.0243055555555556</v>
      </c>
      <c r="Q634">
        <v>7231</v>
      </c>
      <c r="S634" t="str">
        <f>IF(Taulukko3[[#This Row],[Saapumispaikka]]="Jyväskylän Liikenne varikko","X","")</f>
        <v>X</v>
      </c>
      <c r="T634" s="6">
        <f>_xlfn.IFNA(IF(Taulukko3[[#This Row],[Välilataus]]="X",MAX(0,O635-Taulukko3[[#This Row],[Saapumisaika]]),""),"")</f>
        <v>0</v>
      </c>
      <c r="U634" s="6">
        <f>IF(Taulukko3[[#This Row],[Välilataus]]="X",Taulukko3[[#This Row],[Saapumisaika]],"")</f>
        <v>1.0243055555555556</v>
      </c>
      <c r="V634" s="6">
        <f>IF(Taulukko3[[#This Row],[Välilataus]]="X",M635,"")</f>
        <v>0.27777777777777779</v>
      </c>
      <c r="W634" s="6"/>
    </row>
    <row r="635" spans="1:23" hidden="1" x14ac:dyDescent="0.2">
      <c r="A635" t="s">
        <v>20</v>
      </c>
      <c r="B635" t="s">
        <v>97</v>
      </c>
      <c r="C635" t="s">
        <v>18</v>
      </c>
      <c r="H635">
        <v>4.2</v>
      </c>
      <c r="K635" t="s">
        <v>43</v>
      </c>
      <c r="L635" t="s">
        <v>23</v>
      </c>
      <c r="M635" s="1">
        <v>0.27777777777777779</v>
      </c>
      <c r="N635" t="s">
        <v>53</v>
      </c>
      <c r="O635" s="1">
        <v>0.28472222222222221</v>
      </c>
      <c r="Q635">
        <v>7118</v>
      </c>
      <c r="S635" t="str">
        <f>IF(Taulukko3[[#This Row],[Saapumispaikka]]="Jyväskylän Liikenne varikko","X","")</f>
        <v/>
      </c>
      <c r="T635" s="6" t="str">
        <f>_xlfn.IFNA(IF(Taulukko3[[#This Row],[Välilataus]]="X",MAX(0,O636-Taulukko3[[#This Row],[Saapumisaika]]),""),"")</f>
        <v/>
      </c>
      <c r="U635" s="6" t="str">
        <f>IF(Taulukko3[[#This Row],[Välilataus]]="X",Taulukko3[[#This Row],[Saapumisaika]],"")</f>
        <v/>
      </c>
      <c r="V635" s="6" t="str">
        <f>IF(Taulukko3[[#This Row],[Välilataus]]="X",M636,"")</f>
        <v/>
      </c>
      <c r="W635" s="6"/>
    </row>
    <row r="636" spans="1:23" hidden="1" x14ac:dyDescent="0.2">
      <c r="A636" t="s">
        <v>20</v>
      </c>
      <c r="B636" t="s">
        <v>97</v>
      </c>
      <c r="C636" t="s">
        <v>18</v>
      </c>
      <c r="G636" t="s">
        <v>45</v>
      </c>
      <c r="H636">
        <v>19.308</v>
      </c>
      <c r="I636" t="s">
        <v>52</v>
      </c>
      <c r="J636">
        <v>2</v>
      </c>
      <c r="K636" t="s">
        <v>43</v>
      </c>
      <c r="L636" t="s">
        <v>53</v>
      </c>
      <c r="M636" s="1">
        <v>0.28472222222222221</v>
      </c>
      <c r="N636" t="s">
        <v>51</v>
      </c>
      <c r="O636" s="1">
        <v>0.31597222222222221</v>
      </c>
      <c r="Q636">
        <v>7118</v>
      </c>
      <c r="R636">
        <v>12</v>
      </c>
      <c r="S636" t="str">
        <f>IF(Taulukko3[[#This Row],[Saapumispaikka]]="Jyväskylän Liikenne varikko","X","")</f>
        <v/>
      </c>
      <c r="T636" s="6" t="str">
        <f>_xlfn.IFNA(IF(Taulukko3[[#This Row],[Välilataus]]="X",MAX(0,O637-Taulukko3[[#This Row],[Saapumisaika]]),""),"")</f>
        <v/>
      </c>
      <c r="U636" s="6" t="str">
        <f>IF(Taulukko3[[#This Row],[Välilataus]]="X",Taulukko3[[#This Row],[Saapumisaika]],"")</f>
        <v/>
      </c>
      <c r="V636" s="6" t="str">
        <f>IF(Taulukko3[[#This Row],[Välilataus]]="X",M637,"")</f>
        <v/>
      </c>
      <c r="W636" s="6"/>
    </row>
    <row r="637" spans="1:23" hidden="1" x14ac:dyDescent="0.2">
      <c r="A637" t="s">
        <v>20</v>
      </c>
      <c r="B637" t="s">
        <v>97</v>
      </c>
      <c r="C637" t="s">
        <v>18</v>
      </c>
      <c r="G637" t="s">
        <v>45</v>
      </c>
      <c r="H637">
        <v>19.007000000000001</v>
      </c>
      <c r="I637" t="s">
        <v>52</v>
      </c>
      <c r="J637">
        <v>1</v>
      </c>
      <c r="K637" t="s">
        <v>43</v>
      </c>
      <c r="L637" t="s">
        <v>51</v>
      </c>
      <c r="M637" s="1">
        <v>0.32291666666666669</v>
      </c>
      <c r="N637" t="s">
        <v>53</v>
      </c>
      <c r="O637" s="1">
        <v>0.3576388888888889</v>
      </c>
      <c r="Q637">
        <v>7118</v>
      </c>
      <c r="R637">
        <v>12</v>
      </c>
      <c r="S637" t="str">
        <f>IF(Taulukko3[[#This Row],[Saapumispaikka]]="Jyväskylän Liikenne varikko","X","")</f>
        <v/>
      </c>
      <c r="T637" s="6" t="str">
        <f>_xlfn.IFNA(IF(Taulukko3[[#This Row],[Välilataus]]="X",MAX(0,O638-Taulukko3[[#This Row],[Saapumisaika]]),""),"")</f>
        <v/>
      </c>
      <c r="U637" s="6" t="str">
        <f>IF(Taulukko3[[#This Row],[Välilataus]]="X",Taulukko3[[#This Row],[Saapumisaika]],"")</f>
        <v/>
      </c>
      <c r="V637" s="6" t="str">
        <f>IF(Taulukko3[[#This Row],[Välilataus]]="X",M638,"")</f>
        <v/>
      </c>
      <c r="W637" s="6"/>
    </row>
    <row r="638" spans="1:23" hidden="1" x14ac:dyDescent="0.2">
      <c r="A638" t="s">
        <v>20</v>
      </c>
      <c r="B638" t="s">
        <v>97</v>
      </c>
      <c r="C638" t="s">
        <v>18</v>
      </c>
      <c r="G638" t="s">
        <v>45</v>
      </c>
      <c r="H638">
        <v>19.308</v>
      </c>
      <c r="I638" t="s">
        <v>52</v>
      </c>
      <c r="J638">
        <v>2</v>
      </c>
      <c r="K638" t="s">
        <v>43</v>
      </c>
      <c r="L638" t="s">
        <v>53</v>
      </c>
      <c r="M638" s="1">
        <v>0.36805555555555558</v>
      </c>
      <c r="N638" t="s">
        <v>51</v>
      </c>
      <c r="O638" s="1">
        <v>0.39930555555555558</v>
      </c>
      <c r="Q638">
        <v>7118</v>
      </c>
      <c r="R638">
        <v>12</v>
      </c>
      <c r="S638" t="str">
        <f>IF(Taulukko3[[#This Row],[Saapumispaikka]]="Jyväskylän Liikenne varikko","X","")</f>
        <v/>
      </c>
      <c r="T638" s="6" t="str">
        <f>_xlfn.IFNA(IF(Taulukko3[[#This Row],[Välilataus]]="X",MAX(0,O639-Taulukko3[[#This Row],[Saapumisaika]]),""),"")</f>
        <v/>
      </c>
      <c r="U638" s="6" t="str">
        <f>IF(Taulukko3[[#This Row],[Välilataus]]="X",Taulukko3[[#This Row],[Saapumisaika]],"")</f>
        <v/>
      </c>
      <c r="V638" s="6" t="str">
        <f>IF(Taulukko3[[#This Row],[Välilataus]]="X",M639,"")</f>
        <v/>
      </c>
      <c r="W638" s="6"/>
    </row>
    <row r="639" spans="1:23" hidden="1" x14ac:dyDescent="0.2">
      <c r="A639" t="s">
        <v>20</v>
      </c>
      <c r="B639" t="s">
        <v>97</v>
      </c>
      <c r="C639" t="s">
        <v>18</v>
      </c>
      <c r="G639" t="s">
        <v>45</v>
      </c>
      <c r="H639">
        <v>19.007000000000001</v>
      </c>
      <c r="I639" t="s">
        <v>52</v>
      </c>
      <c r="J639">
        <v>1</v>
      </c>
      <c r="K639" t="s">
        <v>43</v>
      </c>
      <c r="L639" t="s">
        <v>51</v>
      </c>
      <c r="M639" s="1">
        <v>0.40625</v>
      </c>
      <c r="N639" t="s">
        <v>53</v>
      </c>
      <c r="O639" s="1">
        <v>0.44097222222222221</v>
      </c>
      <c r="Q639">
        <v>7118</v>
      </c>
      <c r="R639">
        <v>12</v>
      </c>
      <c r="S639" t="str">
        <f>IF(Taulukko3[[#This Row],[Saapumispaikka]]="Jyväskylän Liikenne varikko","X","")</f>
        <v/>
      </c>
      <c r="T639" s="6" t="str">
        <f>_xlfn.IFNA(IF(Taulukko3[[#This Row],[Välilataus]]="X",MAX(0,O640-Taulukko3[[#This Row],[Saapumisaika]]),""),"")</f>
        <v/>
      </c>
      <c r="U639" s="6" t="str">
        <f>IF(Taulukko3[[#This Row],[Välilataus]]="X",Taulukko3[[#This Row],[Saapumisaika]],"")</f>
        <v/>
      </c>
      <c r="V639" s="6" t="str">
        <f>IF(Taulukko3[[#This Row],[Välilataus]]="X",M640,"")</f>
        <v/>
      </c>
      <c r="W639" s="6"/>
    </row>
    <row r="640" spans="1:23" x14ac:dyDescent="0.2">
      <c r="A640" t="s">
        <v>20</v>
      </c>
      <c r="B640" t="s">
        <v>97</v>
      </c>
      <c r="C640" t="s">
        <v>18</v>
      </c>
      <c r="H640">
        <v>4.2</v>
      </c>
      <c r="K640" t="s">
        <v>43</v>
      </c>
      <c r="L640" t="s">
        <v>53</v>
      </c>
      <c r="M640" s="1">
        <v>0.44097222222222221</v>
      </c>
      <c r="N640" t="s">
        <v>23</v>
      </c>
      <c r="O640" s="1">
        <v>0.44583333333333336</v>
      </c>
      <c r="Q640">
        <v>7118</v>
      </c>
      <c r="S640" t="str">
        <f>IF(Taulukko3[[#This Row],[Saapumispaikka]]="Jyväskylän Liikenne varikko","X","")</f>
        <v>X</v>
      </c>
      <c r="T640" s="6">
        <f>_xlfn.IFNA(IF(Taulukko3[[#This Row],[Välilataus]]="X",MAX(0,O641-Taulukko3[[#This Row],[Saapumisaika]]),""),"")</f>
        <v>6.458333333333327E-2</v>
      </c>
      <c r="U640" s="6">
        <f>IF(Taulukko3[[#This Row],[Välilataus]]="X",Taulukko3[[#This Row],[Saapumisaika]],"")</f>
        <v>0.44583333333333336</v>
      </c>
      <c r="V640" s="6">
        <f>IF(Taulukko3[[#This Row],[Välilataus]]="X",M641,"")</f>
        <v>0.49791666666666667</v>
      </c>
      <c r="W640" s="6"/>
    </row>
    <row r="641" spans="1:23" hidden="1" x14ac:dyDescent="0.2">
      <c r="A641" t="s">
        <v>20</v>
      </c>
      <c r="B641" t="s">
        <v>97</v>
      </c>
      <c r="C641" t="s">
        <v>18</v>
      </c>
      <c r="H641">
        <v>10.4</v>
      </c>
      <c r="K641" t="s">
        <v>43</v>
      </c>
      <c r="L641" t="s">
        <v>23</v>
      </c>
      <c r="M641" s="1">
        <v>0.49791666666666667</v>
      </c>
      <c r="N641" t="s">
        <v>98</v>
      </c>
      <c r="O641" s="1">
        <v>0.51041666666666663</v>
      </c>
      <c r="Q641">
        <v>7118</v>
      </c>
      <c r="S641" t="str">
        <f>IF(Taulukko3[[#This Row],[Saapumispaikka]]="Jyväskylän Liikenne varikko","X","")</f>
        <v/>
      </c>
      <c r="T641" s="6" t="str">
        <f>_xlfn.IFNA(IF(Taulukko3[[#This Row],[Välilataus]]="X",MAX(0,O642-Taulukko3[[#This Row],[Saapumisaika]]),""),"")</f>
        <v/>
      </c>
      <c r="U641" s="6" t="str">
        <f>IF(Taulukko3[[#This Row],[Välilataus]]="X",Taulukko3[[#This Row],[Saapumisaika]],"")</f>
        <v/>
      </c>
      <c r="V641" s="6" t="str">
        <f>IF(Taulukko3[[#This Row],[Välilataus]]="X",M642,"")</f>
        <v/>
      </c>
      <c r="W641" s="6"/>
    </row>
    <row r="642" spans="1:23" hidden="1" x14ac:dyDescent="0.2">
      <c r="A642" t="s">
        <v>20</v>
      </c>
      <c r="B642" t="s">
        <v>97</v>
      </c>
      <c r="C642" t="s">
        <v>18</v>
      </c>
      <c r="G642" t="s">
        <v>45</v>
      </c>
      <c r="H642">
        <v>10.709</v>
      </c>
      <c r="I642" t="s">
        <v>99</v>
      </c>
      <c r="J642">
        <v>1</v>
      </c>
      <c r="K642" t="s">
        <v>43</v>
      </c>
      <c r="L642" t="s">
        <v>98</v>
      </c>
      <c r="M642" s="1">
        <v>0.51041666666666663</v>
      </c>
      <c r="N642" t="s">
        <v>59</v>
      </c>
      <c r="O642" s="1">
        <v>0.53125</v>
      </c>
      <c r="Q642">
        <v>7118</v>
      </c>
      <c r="R642">
        <v>12</v>
      </c>
      <c r="S642" t="str">
        <f>IF(Taulukko3[[#This Row],[Saapumispaikka]]="Jyväskylän Liikenne varikko","X","")</f>
        <v/>
      </c>
      <c r="T642" s="6" t="str">
        <f>_xlfn.IFNA(IF(Taulukko3[[#This Row],[Välilataus]]="X",MAX(0,O643-Taulukko3[[#This Row],[Saapumisaika]]),""),"")</f>
        <v/>
      </c>
      <c r="U642" s="6" t="str">
        <f>IF(Taulukko3[[#This Row],[Välilataus]]="X",Taulukko3[[#This Row],[Saapumisaika]],"")</f>
        <v/>
      </c>
      <c r="V642" s="6" t="str">
        <f>IF(Taulukko3[[#This Row],[Välilataus]]="X",M643,"")</f>
        <v/>
      </c>
      <c r="W642" s="6"/>
    </row>
    <row r="643" spans="1:23" hidden="1" x14ac:dyDescent="0.2">
      <c r="A643" t="s">
        <v>20</v>
      </c>
      <c r="B643" t="s">
        <v>97</v>
      </c>
      <c r="C643" t="s">
        <v>18</v>
      </c>
      <c r="G643" t="s">
        <v>45</v>
      </c>
      <c r="H643">
        <v>10.365</v>
      </c>
      <c r="I643" t="s">
        <v>58</v>
      </c>
      <c r="J643">
        <v>2</v>
      </c>
      <c r="K643" t="s">
        <v>43</v>
      </c>
      <c r="L643" t="s">
        <v>59</v>
      </c>
      <c r="M643" s="1">
        <v>0.53125</v>
      </c>
      <c r="N643" t="s">
        <v>57</v>
      </c>
      <c r="O643" s="1">
        <v>0.55347222222222225</v>
      </c>
      <c r="Q643">
        <v>7118</v>
      </c>
      <c r="R643">
        <v>12</v>
      </c>
      <c r="S643" t="str">
        <f>IF(Taulukko3[[#This Row],[Saapumispaikka]]="Jyväskylän Liikenne varikko","X","")</f>
        <v/>
      </c>
      <c r="T643" s="6" t="str">
        <f>_xlfn.IFNA(IF(Taulukko3[[#This Row],[Välilataus]]="X",MAX(0,O644-Taulukko3[[#This Row],[Saapumisaika]]),""),"")</f>
        <v/>
      </c>
      <c r="U643" s="6" t="str">
        <f>IF(Taulukko3[[#This Row],[Välilataus]]="X",Taulukko3[[#This Row],[Saapumisaika]],"")</f>
        <v/>
      </c>
      <c r="V643" s="6" t="str">
        <f>IF(Taulukko3[[#This Row],[Välilataus]]="X",M644,"")</f>
        <v/>
      </c>
      <c r="W643" s="6"/>
    </row>
    <row r="644" spans="1:23" hidden="1" x14ac:dyDescent="0.2">
      <c r="A644" t="s">
        <v>20</v>
      </c>
      <c r="B644" t="s">
        <v>97</v>
      </c>
      <c r="C644" t="s">
        <v>18</v>
      </c>
      <c r="G644" t="s">
        <v>45</v>
      </c>
      <c r="H644">
        <v>10.462999999999999</v>
      </c>
      <c r="I644" t="s">
        <v>58</v>
      </c>
      <c r="J644">
        <v>1</v>
      </c>
      <c r="K644" t="s">
        <v>43</v>
      </c>
      <c r="L644" t="s">
        <v>57</v>
      </c>
      <c r="M644" s="1">
        <v>0.57291666666666663</v>
      </c>
      <c r="N644" t="s">
        <v>59</v>
      </c>
      <c r="O644" s="1">
        <v>0.59236111111111112</v>
      </c>
      <c r="Q644">
        <v>7118</v>
      </c>
      <c r="R644">
        <v>12</v>
      </c>
      <c r="S644" t="str">
        <f>IF(Taulukko3[[#This Row],[Saapumispaikka]]="Jyväskylän Liikenne varikko","X","")</f>
        <v/>
      </c>
      <c r="T644" s="6" t="str">
        <f>_xlfn.IFNA(IF(Taulukko3[[#This Row],[Välilataus]]="X",MAX(0,O645-Taulukko3[[#This Row],[Saapumisaika]]),""),"")</f>
        <v/>
      </c>
      <c r="U644" s="6" t="str">
        <f>IF(Taulukko3[[#This Row],[Välilataus]]="X",Taulukko3[[#This Row],[Saapumisaika]],"")</f>
        <v/>
      </c>
      <c r="V644" s="6" t="str">
        <f>IF(Taulukko3[[#This Row],[Välilataus]]="X",M645,"")</f>
        <v/>
      </c>
      <c r="W644" s="6"/>
    </row>
    <row r="645" spans="1:23" hidden="1" x14ac:dyDescent="0.2">
      <c r="A645" t="s">
        <v>20</v>
      </c>
      <c r="B645" t="s">
        <v>97</v>
      </c>
      <c r="C645" t="s">
        <v>18</v>
      </c>
      <c r="G645" t="s">
        <v>45</v>
      </c>
      <c r="H645">
        <v>10.404999999999999</v>
      </c>
      <c r="I645" t="s">
        <v>99</v>
      </c>
      <c r="J645">
        <v>2</v>
      </c>
      <c r="K645" t="s">
        <v>43</v>
      </c>
      <c r="L645" t="s">
        <v>59</v>
      </c>
      <c r="M645" s="1">
        <v>0.59375</v>
      </c>
      <c r="N645" t="s">
        <v>98</v>
      </c>
      <c r="O645" s="1">
        <v>0.61805555555555558</v>
      </c>
      <c r="Q645">
        <v>7118</v>
      </c>
      <c r="R645">
        <v>12</v>
      </c>
      <c r="S645" t="str">
        <f>IF(Taulukko3[[#This Row],[Saapumispaikka]]="Jyväskylän Liikenne varikko","X","")</f>
        <v/>
      </c>
      <c r="T645" s="6" t="str">
        <f>_xlfn.IFNA(IF(Taulukko3[[#This Row],[Välilataus]]="X",MAX(0,O646-Taulukko3[[#This Row],[Saapumisaika]]),""),"")</f>
        <v/>
      </c>
      <c r="U645" s="6" t="str">
        <f>IF(Taulukko3[[#This Row],[Välilataus]]="X",Taulukko3[[#This Row],[Saapumisaika]],"")</f>
        <v/>
      </c>
      <c r="V645" s="6" t="str">
        <f>IF(Taulukko3[[#This Row],[Välilataus]]="X",M646,"")</f>
        <v/>
      </c>
      <c r="W645" s="6"/>
    </row>
    <row r="646" spans="1:23" hidden="1" x14ac:dyDescent="0.2">
      <c r="A646" t="s">
        <v>20</v>
      </c>
      <c r="B646" t="s">
        <v>97</v>
      </c>
      <c r="C646" t="s">
        <v>18</v>
      </c>
      <c r="G646" t="s">
        <v>45</v>
      </c>
      <c r="H646">
        <v>10.709</v>
      </c>
      <c r="I646" t="s">
        <v>99</v>
      </c>
      <c r="J646">
        <v>1</v>
      </c>
      <c r="K646" t="s">
        <v>43</v>
      </c>
      <c r="L646" t="s">
        <v>98</v>
      </c>
      <c r="M646" s="1">
        <v>0.63541666666666663</v>
      </c>
      <c r="N646" t="s">
        <v>59</v>
      </c>
      <c r="O646" s="1">
        <v>0.65625</v>
      </c>
      <c r="Q646">
        <v>7118</v>
      </c>
      <c r="R646">
        <v>12</v>
      </c>
      <c r="S646" t="str">
        <f>IF(Taulukko3[[#This Row],[Saapumispaikka]]="Jyväskylän Liikenne varikko","X","")</f>
        <v/>
      </c>
      <c r="T646" s="6" t="str">
        <f>_xlfn.IFNA(IF(Taulukko3[[#This Row],[Välilataus]]="X",MAX(0,O647-Taulukko3[[#This Row],[Saapumisaika]]),""),"")</f>
        <v/>
      </c>
      <c r="U646" s="6" t="str">
        <f>IF(Taulukko3[[#This Row],[Välilataus]]="X",Taulukko3[[#This Row],[Saapumisaika]],"")</f>
        <v/>
      </c>
      <c r="V646" s="6" t="str">
        <f>IF(Taulukko3[[#This Row],[Välilataus]]="X",M647,"")</f>
        <v/>
      </c>
      <c r="W646" s="6"/>
    </row>
    <row r="647" spans="1:23" hidden="1" x14ac:dyDescent="0.2">
      <c r="A647" t="s">
        <v>20</v>
      </c>
      <c r="B647" t="s">
        <v>97</v>
      </c>
      <c r="C647" t="s">
        <v>18</v>
      </c>
      <c r="G647" t="s">
        <v>45</v>
      </c>
      <c r="H647">
        <v>10.365</v>
      </c>
      <c r="I647" t="s">
        <v>58</v>
      </c>
      <c r="J647">
        <v>2</v>
      </c>
      <c r="K647" t="s">
        <v>43</v>
      </c>
      <c r="L647" t="s">
        <v>59</v>
      </c>
      <c r="M647" s="1">
        <v>0.65625</v>
      </c>
      <c r="N647" t="s">
        <v>57</v>
      </c>
      <c r="O647" s="1">
        <v>0.67847222222222225</v>
      </c>
      <c r="Q647" t="s">
        <v>100</v>
      </c>
      <c r="R647">
        <v>12</v>
      </c>
      <c r="S647" t="str">
        <f>IF(Taulukko3[[#This Row],[Saapumispaikka]]="Jyväskylän Liikenne varikko","X","")</f>
        <v/>
      </c>
      <c r="T647" s="6" t="str">
        <f>_xlfn.IFNA(IF(Taulukko3[[#This Row],[Välilataus]]="X",MAX(0,O648-Taulukko3[[#This Row],[Saapumisaika]]),""),"")</f>
        <v/>
      </c>
      <c r="U647" s="6" t="str">
        <f>IF(Taulukko3[[#This Row],[Välilataus]]="X",Taulukko3[[#This Row],[Saapumisaika]],"")</f>
        <v/>
      </c>
      <c r="V647" s="6" t="str">
        <f>IF(Taulukko3[[#This Row],[Välilataus]]="X",M648,"")</f>
        <v/>
      </c>
      <c r="W647" s="6"/>
    </row>
    <row r="648" spans="1:23" hidden="1" x14ac:dyDescent="0.2">
      <c r="A648" t="s">
        <v>20</v>
      </c>
      <c r="B648" t="s">
        <v>97</v>
      </c>
      <c r="C648" t="s">
        <v>18</v>
      </c>
      <c r="G648" t="s">
        <v>45</v>
      </c>
      <c r="H648">
        <v>10.462999999999999</v>
      </c>
      <c r="I648" t="s">
        <v>58</v>
      </c>
      <c r="J648">
        <v>1</v>
      </c>
      <c r="K648" t="s">
        <v>43</v>
      </c>
      <c r="L648" t="s">
        <v>57</v>
      </c>
      <c r="M648" s="1">
        <v>0.69791666666666663</v>
      </c>
      <c r="N648" t="s">
        <v>59</v>
      </c>
      <c r="O648" s="1">
        <v>0.71736111111111112</v>
      </c>
      <c r="Q648">
        <v>7222</v>
      </c>
      <c r="R648">
        <v>12</v>
      </c>
      <c r="S648" t="str">
        <f>IF(Taulukko3[[#This Row],[Saapumispaikka]]="Jyväskylän Liikenne varikko","X","")</f>
        <v/>
      </c>
      <c r="T648" s="6" t="str">
        <f>_xlfn.IFNA(IF(Taulukko3[[#This Row],[Välilataus]]="X",MAX(0,O649-Taulukko3[[#This Row],[Saapumisaika]]),""),"")</f>
        <v/>
      </c>
      <c r="U648" s="6" t="str">
        <f>IF(Taulukko3[[#This Row],[Välilataus]]="X",Taulukko3[[#This Row],[Saapumisaika]],"")</f>
        <v/>
      </c>
      <c r="V648" s="6" t="str">
        <f>IF(Taulukko3[[#This Row],[Välilataus]]="X",M649,"")</f>
        <v/>
      </c>
      <c r="W648" s="6"/>
    </row>
    <row r="649" spans="1:23" hidden="1" x14ac:dyDescent="0.2">
      <c r="A649" t="s">
        <v>20</v>
      </c>
      <c r="B649" t="s">
        <v>97</v>
      </c>
      <c r="C649" t="s">
        <v>18</v>
      </c>
      <c r="G649" t="s">
        <v>45</v>
      </c>
      <c r="H649">
        <v>10.404999999999999</v>
      </c>
      <c r="I649" t="s">
        <v>99</v>
      </c>
      <c r="J649">
        <v>2</v>
      </c>
      <c r="K649" t="s">
        <v>43</v>
      </c>
      <c r="L649" t="s">
        <v>59</v>
      </c>
      <c r="M649" s="1">
        <v>0.71875</v>
      </c>
      <c r="N649" t="s">
        <v>98</v>
      </c>
      <c r="O649" s="1">
        <v>0.74305555555555558</v>
      </c>
      <c r="Q649">
        <v>7222</v>
      </c>
      <c r="R649">
        <v>12</v>
      </c>
      <c r="S649" t="str">
        <f>IF(Taulukko3[[#This Row],[Saapumispaikka]]="Jyväskylän Liikenne varikko","X","")</f>
        <v/>
      </c>
      <c r="T649" s="6" t="str">
        <f>_xlfn.IFNA(IF(Taulukko3[[#This Row],[Välilataus]]="X",MAX(0,O650-Taulukko3[[#This Row],[Saapumisaika]]),""),"")</f>
        <v/>
      </c>
      <c r="U649" s="6" t="str">
        <f>IF(Taulukko3[[#This Row],[Välilataus]]="X",Taulukko3[[#This Row],[Saapumisaika]],"")</f>
        <v/>
      </c>
      <c r="V649" s="6" t="str">
        <f>IF(Taulukko3[[#This Row],[Välilataus]]="X",M650,"")</f>
        <v/>
      </c>
      <c r="W649" s="6"/>
    </row>
    <row r="650" spans="1:23" hidden="1" x14ac:dyDescent="0.2">
      <c r="A650" t="s">
        <v>20</v>
      </c>
      <c r="B650" t="s">
        <v>97</v>
      </c>
      <c r="C650" t="s">
        <v>18</v>
      </c>
      <c r="G650" t="s">
        <v>45</v>
      </c>
      <c r="H650">
        <v>10.709</v>
      </c>
      <c r="I650" t="s">
        <v>99</v>
      </c>
      <c r="J650">
        <v>1</v>
      </c>
      <c r="K650" t="s">
        <v>43</v>
      </c>
      <c r="L650" t="s">
        <v>98</v>
      </c>
      <c r="M650" s="1">
        <v>0.76041666666666663</v>
      </c>
      <c r="N650" t="s">
        <v>59</v>
      </c>
      <c r="O650" s="1">
        <v>0.78125</v>
      </c>
      <c r="Q650">
        <v>7222</v>
      </c>
      <c r="R650">
        <v>12</v>
      </c>
      <c r="S650" t="str">
        <f>IF(Taulukko3[[#This Row],[Saapumispaikka]]="Jyväskylän Liikenne varikko","X","")</f>
        <v/>
      </c>
      <c r="T650" s="6" t="str">
        <f>_xlfn.IFNA(IF(Taulukko3[[#This Row],[Välilataus]]="X",MAX(0,O651-Taulukko3[[#This Row],[Saapumisaika]]),""),"")</f>
        <v/>
      </c>
      <c r="U650" s="6" t="str">
        <f>IF(Taulukko3[[#This Row],[Välilataus]]="X",Taulukko3[[#This Row],[Saapumisaika]],"")</f>
        <v/>
      </c>
      <c r="V650" s="6" t="str">
        <f>IF(Taulukko3[[#This Row],[Välilataus]]="X",M651,"")</f>
        <v/>
      </c>
      <c r="W650" s="6"/>
    </row>
    <row r="651" spans="1:23" hidden="1" x14ac:dyDescent="0.2">
      <c r="A651" t="s">
        <v>20</v>
      </c>
      <c r="B651" t="s">
        <v>97</v>
      </c>
      <c r="C651" t="s">
        <v>18</v>
      </c>
      <c r="G651" t="s">
        <v>45</v>
      </c>
      <c r="H651">
        <v>10.404999999999999</v>
      </c>
      <c r="I651" t="s">
        <v>99</v>
      </c>
      <c r="J651">
        <v>2</v>
      </c>
      <c r="K651" t="s">
        <v>43</v>
      </c>
      <c r="L651" t="s">
        <v>59</v>
      </c>
      <c r="M651" s="1">
        <v>0.78125</v>
      </c>
      <c r="N651" t="s">
        <v>98</v>
      </c>
      <c r="O651" s="1">
        <v>0.7993055555555556</v>
      </c>
      <c r="Q651" t="s">
        <v>101</v>
      </c>
      <c r="R651">
        <v>12</v>
      </c>
      <c r="S651" t="str">
        <f>IF(Taulukko3[[#This Row],[Saapumispaikka]]="Jyväskylän Liikenne varikko","X","")</f>
        <v/>
      </c>
      <c r="T651" s="6" t="str">
        <f>_xlfn.IFNA(IF(Taulukko3[[#This Row],[Välilataus]]="X",MAX(0,O652-Taulukko3[[#This Row],[Saapumisaika]]),""),"")</f>
        <v/>
      </c>
      <c r="U651" s="6" t="str">
        <f>IF(Taulukko3[[#This Row],[Välilataus]]="X",Taulukko3[[#This Row],[Saapumisaika]],"")</f>
        <v/>
      </c>
      <c r="V651" s="6" t="str">
        <f>IF(Taulukko3[[#This Row],[Välilataus]]="X",M652,"")</f>
        <v/>
      </c>
      <c r="W651" s="6"/>
    </row>
    <row r="652" spans="1:23" hidden="1" x14ac:dyDescent="0.2">
      <c r="A652" t="s">
        <v>20</v>
      </c>
      <c r="B652" t="s">
        <v>97</v>
      </c>
      <c r="C652" t="s">
        <v>18</v>
      </c>
      <c r="G652" t="s">
        <v>45</v>
      </c>
      <c r="H652">
        <v>10.709</v>
      </c>
      <c r="I652" t="s">
        <v>99</v>
      </c>
      <c r="J652">
        <v>1</v>
      </c>
      <c r="K652" t="s">
        <v>43</v>
      </c>
      <c r="L652" t="s">
        <v>98</v>
      </c>
      <c r="M652" s="1">
        <v>0.80208333333333337</v>
      </c>
      <c r="N652" t="s">
        <v>59</v>
      </c>
      <c r="O652" s="1">
        <v>0.82291666666666663</v>
      </c>
      <c r="Q652" t="s">
        <v>31</v>
      </c>
      <c r="R652">
        <v>12</v>
      </c>
      <c r="S652" t="str">
        <f>IF(Taulukko3[[#This Row],[Saapumispaikka]]="Jyväskylän Liikenne varikko","X","")</f>
        <v/>
      </c>
      <c r="T652" s="6" t="str">
        <f>_xlfn.IFNA(IF(Taulukko3[[#This Row],[Välilataus]]="X",MAX(0,O653-Taulukko3[[#This Row],[Saapumisaika]]),""),"")</f>
        <v/>
      </c>
      <c r="U652" s="6" t="str">
        <f>IF(Taulukko3[[#This Row],[Välilataus]]="X",Taulukko3[[#This Row],[Saapumisaika]],"")</f>
        <v/>
      </c>
      <c r="V652" s="6" t="str">
        <f>IF(Taulukko3[[#This Row],[Välilataus]]="X",M653,"")</f>
        <v/>
      </c>
      <c r="W652" s="6"/>
    </row>
    <row r="653" spans="1:23" hidden="1" x14ac:dyDescent="0.2">
      <c r="A653" t="s">
        <v>20</v>
      </c>
      <c r="B653" t="s">
        <v>97</v>
      </c>
      <c r="C653" t="s">
        <v>18</v>
      </c>
      <c r="G653" t="s">
        <v>45</v>
      </c>
      <c r="H653">
        <v>10.404999999999999</v>
      </c>
      <c r="I653" t="s">
        <v>99</v>
      </c>
      <c r="J653">
        <v>2</v>
      </c>
      <c r="K653" t="s">
        <v>43</v>
      </c>
      <c r="L653" t="s">
        <v>59</v>
      </c>
      <c r="M653" s="1">
        <v>0.82291666666666663</v>
      </c>
      <c r="N653" t="s">
        <v>98</v>
      </c>
      <c r="O653" s="1">
        <v>0.84097222222222223</v>
      </c>
      <c r="Q653" t="s">
        <v>31</v>
      </c>
      <c r="R653">
        <v>12</v>
      </c>
      <c r="S653" t="str">
        <f>IF(Taulukko3[[#This Row],[Saapumispaikka]]="Jyväskylän Liikenne varikko","X","")</f>
        <v/>
      </c>
      <c r="T653" s="6" t="str">
        <f>_xlfn.IFNA(IF(Taulukko3[[#This Row],[Välilataus]]="X",MAX(0,O654-Taulukko3[[#This Row],[Saapumisaika]]),""),"")</f>
        <v/>
      </c>
      <c r="U653" s="6" t="str">
        <f>IF(Taulukko3[[#This Row],[Välilataus]]="X",Taulukko3[[#This Row],[Saapumisaika]],"")</f>
        <v/>
      </c>
      <c r="V653" s="6" t="str">
        <f>IF(Taulukko3[[#This Row],[Välilataus]]="X",M654,"")</f>
        <v/>
      </c>
      <c r="W653" s="6"/>
    </row>
    <row r="654" spans="1:23" hidden="1" x14ac:dyDescent="0.2">
      <c r="A654" t="s">
        <v>20</v>
      </c>
      <c r="B654" t="s">
        <v>97</v>
      </c>
      <c r="C654" t="s">
        <v>18</v>
      </c>
      <c r="G654" t="s">
        <v>45</v>
      </c>
      <c r="H654">
        <v>10.709</v>
      </c>
      <c r="I654" t="s">
        <v>99</v>
      </c>
      <c r="J654">
        <v>1</v>
      </c>
      <c r="K654" t="s">
        <v>43</v>
      </c>
      <c r="L654" t="s">
        <v>98</v>
      </c>
      <c r="M654" s="1">
        <v>0.84375</v>
      </c>
      <c r="N654" t="s">
        <v>59</v>
      </c>
      <c r="O654" s="1">
        <v>0.86458333333333337</v>
      </c>
      <c r="Q654" t="s">
        <v>102</v>
      </c>
      <c r="R654">
        <v>12</v>
      </c>
      <c r="S654" t="str">
        <f>IF(Taulukko3[[#This Row],[Saapumispaikka]]="Jyväskylän Liikenne varikko","X","")</f>
        <v/>
      </c>
      <c r="T654" s="6" t="str">
        <f>_xlfn.IFNA(IF(Taulukko3[[#This Row],[Välilataus]]="X",MAX(0,O655-Taulukko3[[#This Row],[Saapumisaika]]),""),"")</f>
        <v/>
      </c>
      <c r="U654" s="6" t="str">
        <f>IF(Taulukko3[[#This Row],[Välilataus]]="X",Taulukko3[[#This Row],[Saapumisaika]],"")</f>
        <v/>
      </c>
      <c r="V654" s="6" t="str">
        <f>IF(Taulukko3[[#This Row],[Välilataus]]="X",M655,"")</f>
        <v/>
      </c>
      <c r="W654" s="6"/>
    </row>
    <row r="655" spans="1:23" hidden="1" x14ac:dyDescent="0.2">
      <c r="A655" t="s">
        <v>20</v>
      </c>
      <c r="B655" t="s">
        <v>97</v>
      </c>
      <c r="C655" t="s">
        <v>18</v>
      </c>
      <c r="G655" t="s">
        <v>45</v>
      </c>
      <c r="H655">
        <v>10.404999999999999</v>
      </c>
      <c r="I655" t="s">
        <v>99</v>
      </c>
      <c r="J655">
        <v>2</v>
      </c>
      <c r="K655" t="s">
        <v>43</v>
      </c>
      <c r="L655" t="s">
        <v>59</v>
      </c>
      <c r="M655" s="1">
        <v>0.86458333333333337</v>
      </c>
      <c r="N655" t="s">
        <v>98</v>
      </c>
      <c r="O655" s="1">
        <v>0.88263888888888886</v>
      </c>
      <c r="Q655">
        <v>7234</v>
      </c>
      <c r="R655">
        <v>12</v>
      </c>
      <c r="S655" t="str">
        <f>IF(Taulukko3[[#This Row],[Saapumispaikka]]="Jyväskylän Liikenne varikko","X","")</f>
        <v/>
      </c>
      <c r="T655" s="6" t="str">
        <f>_xlfn.IFNA(IF(Taulukko3[[#This Row],[Välilataus]]="X",MAX(0,O656-Taulukko3[[#This Row],[Saapumisaika]]),""),"")</f>
        <v/>
      </c>
      <c r="U655" s="6" t="str">
        <f>IF(Taulukko3[[#This Row],[Välilataus]]="X",Taulukko3[[#This Row],[Saapumisaika]],"")</f>
        <v/>
      </c>
      <c r="V655" s="6" t="str">
        <f>IF(Taulukko3[[#This Row],[Välilataus]]="X",M656,"")</f>
        <v/>
      </c>
      <c r="W655" s="6"/>
    </row>
    <row r="656" spans="1:23" hidden="1" x14ac:dyDescent="0.2">
      <c r="A656" t="s">
        <v>20</v>
      </c>
      <c r="B656" t="s">
        <v>97</v>
      </c>
      <c r="C656" t="s">
        <v>18</v>
      </c>
      <c r="G656" t="s">
        <v>45</v>
      </c>
      <c r="H656">
        <v>10.709</v>
      </c>
      <c r="I656" t="s">
        <v>99</v>
      </c>
      <c r="J656">
        <v>1</v>
      </c>
      <c r="K656" t="s">
        <v>43</v>
      </c>
      <c r="L656" t="s">
        <v>98</v>
      </c>
      <c r="M656" s="1">
        <v>0.88541666666666663</v>
      </c>
      <c r="N656" t="s">
        <v>59</v>
      </c>
      <c r="O656" s="1">
        <v>0.90625</v>
      </c>
      <c r="Q656">
        <v>7234</v>
      </c>
      <c r="R656">
        <v>12</v>
      </c>
      <c r="S656" t="str">
        <f>IF(Taulukko3[[#This Row],[Saapumispaikka]]="Jyväskylän Liikenne varikko","X","")</f>
        <v/>
      </c>
      <c r="T656" s="6" t="str">
        <f>_xlfn.IFNA(IF(Taulukko3[[#This Row],[Välilataus]]="X",MAX(0,O657-Taulukko3[[#This Row],[Saapumisaika]]),""),"")</f>
        <v/>
      </c>
      <c r="U656" s="6" t="str">
        <f>IF(Taulukko3[[#This Row],[Välilataus]]="X",Taulukko3[[#This Row],[Saapumisaika]],"")</f>
        <v/>
      </c>
      <c r="V656" s="6" t="str">
        <f>IF(Taulukko3[[#This Row],[Välilataus]]="X",M657,"")</f>
        <v/>
      </c>
      <c r="W656" s="6"/>
    </row>
    <row r="657" spans="1:23" hidden="1" x14ac:dyDescent="0.2">
      <c r="A657" t="s">
        <v>20</v>
      </c>
      <c r="B657" t="s">
        <v>97</v>
      </c>
      <c r="C657" t="s">
        <v>18</v>
      </c>
      <c r="G657" t="s">
        <v>45</v>
      </c>
      <c r="H657">
        <v>10.404999999999999</v>
      </c>
      <c r="I657" t="s">
        <v>99</v>
      </c>
      <c r="J657">
        <v>2</v>
      </c>
      <c r="K657" t="s">
        <v>43</v>
      </c>
      <c r="L657" t="s">
        <v>59</v>
      </c>
      <c r="M657" s="1">
        <v>0.90625</v>
      </c>
      <c r="N657" t="s">
        <v>98</v>
      </c>
      <c r="O657" s="1">
        <v>0.9243055555555556</v>
      </c>
      <c r="Q657">
        <v>7234</v>
      </c>
      <c r="R657">
        <v>12</v>
      </c>
      <c r="S657" t="str">
        <f>IF(Taulukko3[[#This Row],[Saapumispaikka]]="Jyväskylän Liikenne varikko","X","")</f>
        <v/>
      </c>
      <c r="T657" s="6" t="str">
        <f>_xlfn.IFNA(IF(Taulukko3[[#This Row],[Välilataus]]="X",MAX(0,O658-Taulukko3[[#This Row],[Saapumisaika]]),""),"")</f>
        <v/>
      </c>
      <c r="U657" s="6" t="str">
        <f>IF(Taulukko3[[#This Row],[Välilataus]]="X",Taulukko3[[#This Row],[Saapumisaika]],"")</f>
        <v/>
      </c>
      <c r="V657" s="6" t="str">
        <f>IF(Taulukko3[[#This Row],[Välilataus]]="X",M658,"")</f>
        <v/>
      </c>
      <c r="W657" s="6"/>
    </row>
    <row r="658" spans="1:23" hidden="1" x14ac:dyDescent="0.2">
      <c r="A658" t="s">
        <v>20</v>
      </c>
      <c r="B658" t="s">
        <v>97</v>
      </c>
      <c r="C658" t="s">
        <v>18</v>
      </c>
      <c r="G658" t="s">
        <v>45</v>
      </c>
      <c r="H658">
        <v>10.709</v>
      </c>
      <c r="I658" t="s">
        <v>99</v>
      </c>
      <c r="J658">
        <v>1</v>
      </c>
      <c r="K658" t="s">
        <v>43</v>
      </c>
      <c r="L658" t="s">
        <v>98</v>
      </c>
      <c r="M658" s="1">
        <v>0.92708333333333337</v>
      </c>
      <c r="N658" t="s">
        <v>59</v>
      </c>
      <c r="O658" s="1">
        <v>0.94791666666666663</v>
      </c>
      <c r="Q658">
        <v>7234</v>
      </c>
      <c r="R658">
        <v>12</v>
      </c>
      <c r="S658" t="str">
        <f>IF(Taulukko3[[#This Row],[Saapumispaikka]]="Jyväskylän Liikenne varikko","X","")</f>
        <v/>
      </c>
      <c r="T658" s="6" t="str">
        <f>_xlfn.IFNA(IF(Taulukko3[[#This Row],[Välilataus]]="X",MAX(0,O659-Taulukko3[[#This Row],[Saapumisaika]]),""),"")</f>
        <v/>
      </c>
      <c r="U658" s="6" t="str">
        <f>IF(Taulukko3[[#This Row],[Välilataus]]="X",Taulukko3[[#This Row],[Saapumisaika]],"")</f>
        <v/>
      </c>
      <c r="V658" s="6" t="str">
        <f>IF(Taulukko3[[#This Row],[Välilataus]]="X",M659,"")</f>
        <v/>
      </c>
      <c r="W658" s="6"/>
    </row>
    <row r="659" spans="1:23" hidden="1" x14ac:dyDescent="0.2">
      <c r="A659" t="s">
        <v>20</v>
      </c>
      <c r="B659" t="s">
        <v>97</v>
      </c>
      <c r="C659" t="s">
        <v>18</v>
      </c>
      <c r="G659" t="s">
        <v>45</v>
      </c>
      <c r="H659">
        <v>10.404999999999999</v>
      </c>
      <c r="I659" t="s">
        <v>99</v>
      </c>
      <c r="J659">
        <v>2</v>
      </c>
      <c r="K659" t="s">
        <v>43</v>
      </c>
      <c r="L659" t="s">
        <v>59</v>
      </c>
      <c r="M659" s="1">
        <v>0.94791666666666663</v>
      </c>
      <c r="N659" t="s">
        <v>98</v>
      </c>
      <c r="O659" s="1">
        <v>0.96597222222222223</v>
      </c>
      <c r="Q659">
        <v>7234</v>
      </c>
      <c r="R659">
        <v>12</v>
      </c>
      <c r="S659" t="str">
        <f>IF(Taulukko3[[#This Row],[Saapumispaikka]]="Jyväskylän Liikenne varikko","X","")</f>
        <v/>
      </c>
      <c r="T659" s="6" t="str">
        <f>_xlfn.IFNA(IF(Taulukko3[[#This Row],[Välilataus]]="X",MAX(0,O660-Taulukko3[[#This Row],[Saapumisaika]]),""),"")</f>
        <v/>
      </c>
      <c r="U659" s="6" t="str">
        <f>IF(Taulukko3[[#This Row],[Välilataus]]="X",Taulukko3[[#This Row],[Saapumisaika]],"")</f>
        <v/>
      </c>
      <c r="V659" s="6" t="str">
        <f>IF(Taulukko3[[#This Row],[Välilataus]]="X",M660,"")</f>
        <v/>
      </c>
      <c r="W659" s="6"/>
    </row>
    <row r="660" spans="1:23" hidden="1" x14ac:dyDescent="0.2">
      <c r="A660" t="s">
        <v>20</v>
      </c>
      <c r="B660" t="s">
        <v>97</v>
      </c>
      <c r="C660" t="s">
        <v>18</v>
      </c>
      <c r="G660" t="s">
        <v>45</v>
      </c>
      <c r="H660">
        <v>10.709</v>
      </c>
      <c r="I660" t="s">
        <v>99</v>
      </c>
      <c r="J660">
        <v>1</v>
      </c>
      <c r="K660" t="s">
        <v>43</v>
      </c>
      <c r="L660" t="s">
        <v>98</v>
      </c>
      <c r="M660" s="1">
        <v>0.96875</v>
      </c>
      <c r="N660" t="s">
        <v>59</v>
      </c>
      <c r="O660" s="1">
        <v>0.98958333333333337</v>
      </c>
      <c r="Q660">
        <v>7234</v>
      </c>
      <c r="R660">
        <v>12</v>
      </c>
      <c r="S660" t="str">
        <f>IF(Taulukko3[[#This Row],[Saapumispaikka]]="Jyväskylän Liikenne varikko","X","")</f>
        <v/>
      </c>
      <c r="T660" s="6" t="str">
        <f>_xlfn.IFNA(IF(Taulukko3[[#This Row],[Välilataus]]="X",MAX(0,O661-Taulukko3[[#This Row],[Saapumisaika]]),""),"")</f>
        <v/>
      </c>
      <c r="U660" s="6" t="str">
        <f>IF(Taulukko3[[#This Row],[Välilataus]]="X",Taulukko3[[#This Row],[Saapumisaika]],"")</f>
        <v/>
      </c>
      <c r="V660" s="6" t="str">
        <f>IF(Taulukko3[[#This Row],[Välilataus]]="X",M661,"")</f>
        <v/>
      </c>
      <c r="W660" s="6"/>
    </row>
    <row r="661" spans="1:23" hidden="1" x14ac:dyDescent="0.2">
      <c r="A661" t="s">
        <v>20</v>
      </c>
      <c r="B661" t="s">
        <v>97</v>
      </c>
      <c r="C661" t="s">
        <v>18</v>
      </c>
      <c r="G661" t="s">
        <v>45</v>
      </c>
      <c r="H661">
        <v>10.404999999999999</v>
      </c>
      <c r="I661" t="s">
        <v>99</v>
      </c>
      <c r="J661">
        <v>2</v>
      </c>
      <c r="K661" t="s">
        <v>43</v>
      </c>
      <c r="L661" t="s">
        <v>59</v>
      </c>
      <c r="M661" s="1">
        <v>0.98958333333333337</v>
      </c>
      <c r="N661" t="s">
        <v>98</v>
      </c>
      <c r="O661" s="2">
        <v>1.007638888888889</v>
      </c>
      <c r="Q661">
        <v>7234</v>
      </c>
      <c r="R661">
        <v>12</v>
      </c>
      <c r="S661" t="str">
        <f>IF(Taulukko3[[#This Row],[Saapumispaikka]]="Jyväskylän Liikenne varikko","X","")</f>
        <v/>
      </c>
      <c r="T661" s="6" t="str">
        <f>_xlfn.IFNA(IF(Taulukko3[[#This Row],[Välilataus]]="X",MAX(0,O662-Taulukko3[[#This Row],[Saapumisaika]]),""),"")</f>
        <v/>
      </c>
      <c r="U661" s="6" t="str">
        <f>IF(Taulukko3[[#This Row],[Välilataus]]="X",Taulukko3[[#This Row],[Saapumisaika]],"")</f>
        <v/>
      </c>
      <c r="V661" s="6" t="str">
        <f>IF(Taulukko3[[#This Row],[Välilataus]]="X",M662,"")</f>
        <v/>
      </c>
      <c r="W661" s="6"/>
    </row>
    <row r="662" spans="1:23" hidden="1" x14ac:dyDescent="0.2">
      <c r="A662" t="s">
        <v>20</v>
      </c>
      <c r="B662" t="s">
        <v>97</v>
      </c>
      <c r="C662" t="s">
        <v>18</v>
      </c>
      <c r="H662">
        <v>10.4</v>
      </c>
      <c r="K662" t="s">
        <v>43</v>
      </c>
      <c r="L662" t="s">
        <v>98</v>
      </c>
      <c r="M662" s="2">
        <v>1.007638888888889</v>
      </c>
      <c r="N662" t="s">
        <v>23</v>
      </c>
      <c r="O662" s="2">
        <v>1.0201388888888889</v>
      </c>
      <c r="Q662">
        <v>7234</v>
      </c>
      <c r="S662" t="str">
        <f>IF(Taulukko3[[#This Row],[Saapumispaikka]]="Jyväskylän Liikenne varikko","X","")</f>
        <v>X</v>
      </c>
      <c r="T662" s="6">
        <f>_xlfn.IFNA(IF(Taulukko3[[#This Row],[Välilataus]]="X",MAX(0,O663-Taulukko3[[#This Row],[Saapumisaika]]),""),"")</f>
        <v>0</v>
      </c>
      <c r="U662" s="6">
        <f>IF(Taulukko3[[#This Row],[Välilataus]]="X",Taulukko3[[#This Row],[Saapumisaika]],"")</f>
        <v>1.0201388888888889</v>
      </c>
      <c r="V662" s="6">
        <f>IF(Taulukko3[[#This Row],[Välilataus]]="X",M663,"")</f>
        <v>0.27430555555555558</v>
      </c>
      <c r="W662" s="6"/>
    </row>
    <row r="663" spans="1:23" hidden="1" x14ac:dyDescent="0.2">
      <c r="A663" t="s">
        <v>20</v>
      </c>
      <c r="B663" t="s">
        <v>95</v>
      </c>
      <c r="C663" t="s">
        <v>18</v>
      </c>
      <c r="H663">
        <v>2.7</v>
      </c>
      <c r="K663" t="s">
        <v>43</v>
      </c>
      <c r="L663" t="s">
        <v>23</v>
      </c>
      <c r="M663" s="1">
        <v>0.27430555555555558</v>
      </c>
      <c r="N663" t="s">
        <v>51</v>
      </c>
      <c r="O663" s="1">
        <v>0.28125</v>
      </c>
      <c r="Q663">
        <v>7117</v>
      </c>
      <c r="S663" t="str">
        <f>IF(Taulukko3[[#This Row],[Saapumispaikka]]="Jyväskylän Liikenne varikko","X","")</f>
        <v/>
      </c>
      <c r="T663" s="6" t="str">
        <f>_xlfn.IFNA(IF(Taulukko3[[#This Row],[Välilataus]]="X",MAX(0,O664-Taulukko3[[#This Row],[Saapumisaika]]),""),"")</f>
        <v/>
      </c>
      <c r="U663" s="6" t="str">
        <f>IF(Taulukko3[[#This Row],[Välilataus]]="X",Taulukko3[[#This Row],[Saapumisaika]],"")</f>
        <v/>
      </c>
      <c r="V663" s="6" t="str">
        <f>IF(Taulukko3[[#This Row],[Välilataus]]="X",M664,"")</f>
        <v/>
      </c>
      <c r="W663" s="6"/>
    </row>
    <row r="664" spans="1:23" hidden="1" x14ac:dyDescent="0.2">
      <c r="A664" t="s">
        <v>20</v>
      </c>
      <c r="B664" t="s">
        <v>95</v>
      </c>
      <c r="C664" t="s">
        <v>18</v>
      </c>
      <c r="G664" t="s">
        <v>45</v>
      </c>
      <c r="H664">
        <v>19.007000000000001</v>
      </c>
      <c r="I664" t="s">
        <v>52</v>
      </c>
      <c r="J664">
        <v>1</v>
      </c>
      <c r="K664" t="s">
        <v>43</v>
      </c>
      <c r="L664" t="s">
        <v>51</v>
      </c>
      <c r="M664" s="1">
        <v>0.28125</v>
      </c>
      <c r="N664" t="s">
        <v>53</v>
      </c>
      <c r="O664" s="1">
        <v>0.31597222222222221</v>
      </c>
      <c r="Q664">
        <v>7117</v>
      </c>
      <c r="R664">
        <v>12</v>
      </c>
      <c r="S664" t="str">
        <f>IF(Taulukko3[[#This Row],[Saapumispaikka]]="Jyväskylän Liikenne varikko","X","")</f>
        <v/>
      </c>
      <c r="T664" s="6" t="str">
        <f>_xlfn.IFNA(IF(Taulukko3[[#This Row],[Välilataus]]="X",MAX(0,O665-Taulukko3[[#This Row],[Saapumisaika]]),""),"")</f>
        <v/>
      </c>
      <c r="U664" s="6" t="str">
        <f>IF(Taulukko3[[#This Row],[Välilataus]]="X",Taulukko3[[#This Row],[Saapumisaika]],"")</f>
        <v/>
      </c>
      <c r="V664" s="6" t="str">
        <f>IF(Taulukko3[[#This Row],[Välilataus]]="X",M665,"")</f>
        <v/>
      </c>
      <c r="W664" s="6"/>
    </row>
    <row r="665" spans="1:23" hidden="1" x14ac:dyDescent="0.2">
      <c r="A665" t="s">
        <v>20</v>
      </c>
      <c r="B665" t="s">
        <v>95</v>
      </c>
      <c r="C665" t="s">
        <v>18</v>
      </c>
      <c r="G665" t="s">
        <v>45</v>
      </c>
      <c r="H665">
        <v>19.308</v>
      </c>
      <c r="I665" t="s">
        <v>52</v>
      </c>
      <c r="J665">
        <v>2</v>
      </c>
      <c r="K665" t="s">
        <v>43</v>
      </c>
      <c r="L665" t="s">
        <v>53</v>
      </c>
      <c r="M665" s="1">
        <v>0.3263888888888889</v>
      </c>
      <c r="N665" t="s">
        <v>51</v>
      </c>
      <c r="O665" s="1">
        <v>0.3576388888888889</v>
      </c>
      <c r="Q665">
        <v>7117</v>
      </c>
      <c r="R665">
        <v>12</v>
      </c>
      <c r="S665" t="str">
        <f>IF(Taulukko3[[#This Row],[Saapumispaikka]]="Jyväskylän Liikenne varikko","X","")</f>
        <v/>
      </c>
      <c r="T665" s="6" t="str">
        <f>_xlfn.IFNA(IF(Taulukko3[[#This Row],[Välilataus]]="X",MAX(0,O666-Taulukko3[[#This Row],[Saapumisaika]]),""),"")</f>
        <v/>
      </c>
      <c r="U665" s="6" t="str">
        <f>IF(Taulukko3[[#This Row],[Välilataus]]="X",Taulukko3[[#This Row],[Saapumisaika]],"")</f>
        <v/>
      </c>
      <c r="V665" s="6" t="str">
        <f>IF(Taulukko3[[#This Row],[Välilataus]]="X",M666,"")</f>
        <v/>
      </c>
      <c r="W665" s="6"/>
    </row>
    <row r="666" spans="1:23" hidden="1" x14ac:dyDescent="0.2">
      <c r="A666" t="s">
        <v>20</v>
      </c>
      <c r="B666" t="s">
        <v>95</v>
      </c>
      <c r="C666" t="s">
        <v>18</v>
      </c>
      <c r="G666" t="s">
        <v>45</v>
      </c>
      <c r="H666">
        <v>19.007000000000001</v>
      </c>
      <c r="I666" t="s">
        <v>52</v>
      </c>
      <c r="J666">
        <v>1</v>
      </c>
      <c r="K666" t="s">
        <v>43</v>
      </c>
      <c r="L666" t="s">
        <v>51</v>
      </c>
      <c r="M666" s="1">
        <v>0.36458333333333331</v>
      </c>
      <c r="N666" t="s">
        <v>53</v>
      </c>
      <c r="O666" s="1">
        <v>0.39930555555555558</v>
      </c>
      <c r="Q666">
        <v>7117</v>
      </c>
      <c r="R666">
        <v>12</v>
      </c>
      <c r="S666" t="str">
        <f>IF(Taulukko3[[#This Row],[Saapumispaikka]]="Jyväskylän Liikenne varikko","X","")</f>
        <v/>
      </c>
      <c r="T666" s="6" t="str">
        <f>_xlfn.IFNA(IF(Taulukko3[[#This Row],[Välilataus]]="X",MAX(0,O667-Taulukko3[[#This Row],[Saapumisaika]]),""),"")</f>
        <v/>
      </c>
      <c r="U666" s="6" t="str">
        <f>IF(Taulukko3[[#This Row],[Välilataus]]="X",Taulukko3[[#This Row],[Saapumisaika]],"")</f>
        <v/>
      </c>
      <c r="V666" s="6" t="str">
        <f>IF(Taulukko3[[#This Row],[Välilataus]]="X",M667,"")</f>
        <v/>
      </c>
      <c r="W666" s="6"/>
    </row>
    <row r="667" spans="1:23" hidden="1" x14ac:dyDescent="0.2">
      <c r="A667" t="s">
        <v>20</v>
      </c>
      <c r="B667" t="s">
        <v>95</v>
      </c>
      <c r="C667" t="s">
        <v>18</v>
      </c>
      <c r="G667" t="s">
        <v>45</v>
      </c>
      <c r="H667">
        <v>19.308</v>
      </c>
      <c r="I667" t="s">
        <v>52</v>
      </c>
      <c r="J667">
        <v>2</v>
      </c>
      <c r="K667" t="s">
        <v>43</v>
      </c>
      <c r="L667" t="s">
        <v>53</v>
      </c>
      <c r="M667" s="1">
        <v>0.40972222222222221</v>
      </c>
      <c r="N667" t="s">
        <v>51</v>
      </c>
      <c r="O667" s="1">
        <v>0.44097222222222221</v>
      </c>
      <c r="Q667">
        <v>7117</v>
      </c>
      <c r="R667">
        <v>12</v>
      </c>
      <c r="S667" t="str">
        <f>IF(Taulukko3[[#This Row],[Saapumispaikka]]="Jyväskylän Liikenne varikko","X","")</f>
        <v/>
      </c>
      <c r="T667" s="6" t="str">
        <f>_xlfn.IFNA(IF(Taulukko3[[#This Row],[Välilataus]]="X",MAX(0,O668-Taulukko3[[#This Row],[Saapumisaika]]),""),"")</f>
        <v/>
      </c>
      <c r="U667" s="6" t="str">
        <f>IF(Taulukko3[[#This Row],[Välilataus]]="X",Taulukko3[[#This Row],[Saapumisaika]],"")</f>
        <v/>
      </c>
      <c r="V667" s="6" t="str">
        <f>IF(Taulukko3[[#This Row],[Välilataus]]="X",M668,"")</f>
        <v/>
      </c>
      <c r="W667" s="6"/>
    </row>
    <row r="668" spans="1:23" hidden="1" x14ac:dyDescent="0.2">
      <c r="A668" t="s">
        <v>20</v>
      </c>
      <c r="B668" t="s">
        <v>95</v>
      </c>
      <c r="C668" t="s">
        <v>18</v>
      </c>
      <c r="G668" t="s">
        <v>45</v>
      </c>
      <c r="H668">
        <v>19.007000000000001</v>
      </c>
      <c r="I668" t="s">
        <v>52</v>
      </c>
      <c r="J668">
        <v>1</v>
      </c>
      <c r="K668" t="s">
        <v>43</v>
      </c>
      <c r="L668" t="s">
        <v>51</v>
      </c>
      <c r="M668" s="1">
        <v>0.44791666666666669</v>
      </c>
      <c r="N668" t="s">
        <v>53</v>
      </c>
      <c r="O668" s="1">
        <v>0.48333333333333334</v>
      </c>
      <c r="Q668">
        <v>7117</v>
      </c>
      <c r="R668">
        <v>12</v>
      </c>
      <c r="S668" t="str">
        <f>IF(Taulukko3[[#This Row],[Saapumispaikka]]="Jyväskylän Liikenne varikko","X","")</f>
        <v/>
      </c>
      <c r="T668" s="6" t="str">
        <f>_xlfn.IFNA(IF(Taulukko3[[#This Row],[Välilataus]]="X",MAX(0,O669-Taulukko3[[#This Row],[Saapumisaika]]),""),"")</f>
        <v/>
      </c>
      <c r="U668" s="6" t="str">
        <f>IF(Taulukko3[[#This Row],[Välilataus]]="X",Taulukko3[[#This Row],[Saapumisaika]],"")</f>
        <v/>
      </c>
      <c r="V668" s="6" t="str">
        <f>IF(Taulukko3[[#This Row],[Välilataus]]="X",M669,"")</f>
        <v/>
      </c>
      <c r="W668" s="6"/>
    </row>
    <row r="669" spans="1:23" hidden="1" x14ac:dyDescent="0.2">
      <c r="A669" t="s">
        <v>20</v>
      </c>
      <c r="B669" t="s">
        <v>95</v>
      </c>
      <c r="C669" t="s">
        <v>18</v>
      </c>
      <c r="G669" t="s">
        <v>45</v>
      </c>
      <c r="H669">
        <v>17.852</v>
      </c>
      <c r="I669" t="s">
        <v>52</v>
      </c>
      <c r="J669">
        <v>2</v>
      </c>
      <c r="K669" t="s">
        <v>43</v>
      </c>
      <c r="L669" t="s">
        <v>53</v>
      </c>
      <c r="M669" s="1">
        <v>0.49305555555555558</v>
      </c>
      <c r="N669" t="s">
        <v>51</v>
      </c>
      <c r="O669" s="1">
        <v>0.52430555555555558</v>
      </c>
      <c r="Q669">
        <v>7205</v>
      </c>
      <c r="R669">
        <v>12</v>
      </c>
      <c r="S669" t="str">
        <f>IF(Taulukko3[[#This Row],[Saapumispaikka]]="Jyväskylän Liikenne varikko","X","")</f>
        <v/>
      </c>
      <c r="T669" s="6" t="str">
        <f>_xlfn.IFNA(IF(Taulukko3[[#This Row],[Välilataus]]="X",MAX(0,O670-Taulukko3[[#This Row],[Saapumisaika]]),""),"")</f>
        <v/>
      </c>
      <c r="U669" s="6" t="str">
        <f>IF(Taulukko3[[#This Row],[Välilataus]]="X",Taulukko3[[#This Row],[Saapumisaika]],"")</f>
        <v/>
      </c>
      <c r="V669" s="6" t="str">
        <f>IF(Taulukko3[[#This Row],[Välilataus]]="X",M670,"")</f>
        <v/>
      </c>
      <c r="W669" s="6"/>
    </row>
    <row r="670" spans="1:23" hidden="1" x14ac:dyDescent="0.2">
      <c r="A670" t="s">
        <v>20</v>
      </c>
      <c r="B670" t="s">
        <v>95</v>
      </c>
      <c r="C670" t="s">
        <v>18</v>
      </c>
      <c r="G670" t="s">
        <v>45</v>
      </c>
      <c r="H670">
        <v>19.007000000000001</v>
      </c>
      <c r="I670" t="s">
        <v>52</v>
      </c>
      <c r="J670">
        <v>1</v>
      </c>
      <c r="K670" t="s">
        <v>43</v>
      </c>
      <c r="L670" t="s">
        <v>51</v>
      </c>
      <c r="M670" s="1">
        <v>0.53125</v>
      </c>
      <c r="N670" t="s">
        <v>53</v>
      </c>
      <c r="O670" s="1">
        <v>0.56666666666666665</v>
      </c>
      <c r="Q670">
        <v>7205</v>
      </c>
      <c r="R670">
        <v>12</v>
      </c>
      <c r="S670" t="str">
        <f>IF(Taulukko3[[#This Row],[Saapumispaikka]]="Jyväskylän Liikenne varikko","X","")</f>
        <v/>
      </c>
      <c r="T670" s="6" t="str">
        <f>_xlfn.IFNA(IF(Taulukko3[[#This Row],[Välilataus]]="X",MAX(0,O671-Taulukko3[[#This Row],[Saapumisaika]]),""),"")</f>
        <v/>
      </c>
      <c r="U670" s="6" t="str">
        <f>IF(Taulukko3[[#This Row],[Välilataus]]="X",Taulukko3[[#This Row],[Saapumisaika]],"")</f>
        <v/>
      </c>
      <c r="V670" s="6" t="str">
        <f>IF(Taulukko3[[#This Row],[Välilataus]]="X",M671,"")</f>
        <v/>
      </c>
      <c r="W670" s="6"/>
    </row>
    <row r="671" spans="1:23" hidden="1" x14ac:dyDescent="0.2">
      <c r="A671" t="s">
        <v>20</v>
      </c>
      <c r="B671" t="s">
        <v>95</v>
      </c>
      <c r="C671" t="s">
        <v>18</v>
      </c>
      <c r="G671" t="s">
        <v>45</v>
      </c>
      <c r="H671">
        <v>17.852</v>
      </c>
      <c r="I671" t="s">
        <v>52</v>
      </c>
      <c r="J671">
        <v>2</v>
      </c>
      <c r="K671" t="s">
        <v>43</v>
      </c>
      <c r="L671" t="s">
        <v>53</v>
      </c>
      <c r="M671" s="1">
        <v>0.57638888888888884</v>
      </c>
      <c r="N671" t="s">
        <v>51</v>
      </c>
      <c r="O671" s="1">
        <v>0.60763888888888884</v>
      </c>
      <c r="Q671">
        <v>7205</v>
      </c>
      <c r="R671">
        <v>12</v>
      </c>
      <c r="S671" t="str">
        <f>IF(Taulukko3[[#This Row],[Saapumispaikka]]="Jyväskylän Liikenne varikko","X","")</f>
        <v/>
      </c>
      <c r="T671" s="6" t="str">
        <f>_xlfn.IFNA(IF(Taulukko3[[#This Row],[Välilataus]]="X",MAX(0,O672-Taulukko3[[#This Row],[Saapumisaika]]),""),"")</f>
        <v/>
      </c>
      <c r="U671" s="6" t="str">
        <f>IF(Taulukko3[[#This Row],[Välilataus]]="X",Taulukko3[[#This Row],[Saapumisaika]],"")</f>
        <v/>
      </c>
      <c r="V671" s="6" t="str">
        <f>IF(Taulukko3[[#This Row],[Välilataus]]="X",M672,"")</f>
        <v/>
      </c>
      <c r="W671" s="6"/>
    </row>
    <row r="672" spans="1:23" hidden="1" x14ac:dyDescent="0.2">
      <c r="A672" t="s">
        <v>20</v>
      </c>
      <c r="B672" t="s">
        <v>95</v>
      </c>
      <c r="C672" t="s">
        <v>18</v>
      </c>
      <c r="G672" t="s">
        <v>45</v>
      </c>
      <c r="H672">
        <v>19.007000000000001</v>
      </c>
      <c r="I672" t="s">
        <v>52</v>
      </c>
      <c r="J672">
        <v>1</v>
      </c>
      <c r="K672" t="s">
        <v>43</v>
      </c>
      <c r="L672" t="s">
        <v>51</v>
      </c>
      <c r="M672" s="1">
        <v>0.61458333333333337</v>
      </c>
      <c r="N672" t="s">
        <v>53</v>
      </c>
      <c r="O672" s="1">
        <v>0.65</v>
      </c>
      <c r="Q672">
        <v>7205</v>
      </c>
      <c r="R672">
        <v>12</v>
      </c>
      <c r="S672" t="str">
        <f>IF(Taulukko3[[#This Row],[Saapumispaikka]]="Jyväskylän Liikenne varikko","X","")</f>
        <v/>
      </c>
      <c r="T672" s="6" t="str">
        <f>_xlfn.IFNA(IF(Taulukko3[[#This Row],[Välilataus]]="X",MAX(0,O673-Taulukko3[[#This Row],[Saapumisaika]]),""),"")</f>
        <v/>
      </c>
      <c r="U672" s="6" t="str">
        <f>IF(Taulukko3[[#This Row],[Välilataus]]="X",Taulukko3[[#This Row],[Saapumisaika]],"")</f>
        <v/>
      </c>
      <c r="V672" s="6" t="str">
        <f>IF(Taulukko3[[#This Row],[Välilataus]]="X",M673,"")</f>
        <v/>
      </c>
      <c r="W672" s="6"/>
    </row>
    <row r="673" spans="1:23" hidden="1" x14ac:dyDescent="0.2">
      <c r="A673" t="s">
        <v>20</v>
      </c>
      <c r="B673" t="s">
        <v>95</v>
      </c>
      <c r="C673" t="s">
        <v>18</v>
      </c>
      <c r="G673" t="s">
        <v>45</v>
      </c>
      <c r="H673">
        <v>21.001999999999999</v>
      </c>
      <c r="I673" t="s">
        <v>52</v>
      </c>
      <c r="J673">
        <v>2</v>
      </c>
      <c r="K673" t="s">
        <v>43</v>
      </c>
      <c r="L673" t="s">
        <v>53</v>
      </c>
      <c r="M673" s="1">
        <v>0.65972222222222221</v>
      </c>
      <c r="N673" t="s">
        <v>83</v>
      </c>
      <c r="O673" s="1">
        <v>0.69236111111111109</v>
      </c>
      <c r="Q673">
        <v>7205</v>
      </c>
      <c r="R673">
        <v>12</v>
      </c>
      <c r="S673" t="str">
        <f>IF(Taulukko3[[#This Row],[Saapumispaikka]]="Jyväskylän Liikenne varikko","X","")</f>
        <v/>
      </c>
      <c r="T673" s="6" t="str">
        <f>_xlfn.IFNA(IF(Taulukko3[[#This Row],[Välilataus]]="X",MAX(0,O674-Taulukko3[[#This Row],[Saapumisaika]]),""),"")</f>
        <v/>
      </c>
      <c r="U673" s="6" t="str">
        <f>IF(Taulukko3[[#This Row],[Välilataus]]="X",Taulukko3[[#This Row],[Saapumisaika]],"")</f>
        <v/>
      </c>
      <c r="V673" s="6" t="str">
        <f>IF(Taulukko3[[#This Row],[Välilataus]]="X",M674,"")</f>
        <v/>
      </c>
      <c r="W673" s="6"/>
    </row>
    <row r="674" spans="1:23" x14ac:dyDescent="0.2">
      <c r="A674" t="s">
        <v>20</v>
      </c>
      <c r="B674" t="s">
        <v>95</v>
      </c>
      <c r="C674" t="s">
        <v>18</v>
      </c>
      <c r="H674">
        <v>2.4</v>
      </c>
      <c r="K674" t="s">
        <v>43</v>
      </c>
      <c r="L674" t="s">
        <v>83</v>
      </c>
      <c r="M674" s="1">
        <v>0.69236111111111109</v>
      </c>
      <c r="N674" t="s">
        <v>23</v>
      </c>
      <c r="O674" s="1">
        <v>0.6958333333333333</v>
      </c>
      <c r="Q674">
        <v>7205</v>
      </c>
      <c r="S674" t="str">
        <f>IF(Taulukko3[[#This Row],[Saapumispaikka]]="Jyväskylän Liikenne varikko","X","")</f>
        <v>X</v>
      </c>
      <c r="T674" s="6">
        <f>_xlfn.IFNA(IF(Taulukko3[[#This Row],[Välilataus]]="X",MAX(0,O675-Taulukko3[[#This Row],[Saapumisaika]]),""),"")</f>
        <v>6.1111111111111116E-2</v>
      </c>
      <c r="U674" s="6">
        <f>IF(Taulukko3[[#This Row],[Välilataus]]="X",Taulukko3[[#This Row],[Saapumisaika]],"")</f>
        <v>0.6958333333333333</v>
      </c>
      <c r="V674" s="6">
        <f>IF(Taulukko3[[#This Row],[Välilataus]]="X",M675,"")</f>
        <v>0.74652777777777779</v>
      </c>
      <c r="W674" s="6"/>
    </row>
    <row r="675" spans="1:23" hidden="1" x14ac:dyDescent="0.2">
      <c r="A675" t="s">
        <v>20</v>
      </c>
      <c r="B675" t="s">
        <v>95</v>
      </c>
      <c r="C675" t="s">
        <v>18</v>
      </c>
      <c r="H675">
        <v>7.8</v>
      </c>
      <c r="K675" t="s">
        <v>43</v>
      </c>
      <c r="L675" t="s">
        <v>23</v>
      </c>
      <c r="M675" s="1">
        <v>0.74652777777777779</v>
      </c>
      <c r="N675" t="s">
        <v>64</v>
      </c>
      <c r="O675" s="1">
        <v>0.75694444444444442</v>
      </c>
      <c r="Q675">
        <v>7234</v>
      </c>
      <c r="S675" t="str">
        <f>IF(Taulukko3[[#This Row],[Saapumispaikka]]="Jyväskylän Liikenne varikko","X","")</f>
        <v/>
      </c>
      <c r="T675" s="6" t="str">
        <f>_xlfn.IFNA(IF(Taulukko3[[#This Row],[Välilataus]]="X",MAX(0,O676-Taulukko3[[#This Row],[Saapumisaika]]),""),"")</f>
        <v/>
      </c>
      <c r="U675" s="6" t="str">
        <f>IF(Taulukko3[[#This Row],[Välilataus]]="X",Taulukko3[[#This Row],[Saapumisaika]],"")</f>
        <v/>
      </c>
      <c r="V675" s="6" t="str">
        <f>IF(Taulukko3[[#This Row],[Välilataus]]="X",M676,"")</f>
        <v/>
      </c>
      <c r="W675" s="6"/>
    </row>
    <row r="676" spans="1:23" hidden="1" x14ac:dyDescent="0.2">
      <c r="A676" t="s">
        <v>20</v>
      </c>
      <c r="B676" t="s">
        <v>95</v>
      </c>
      <c r="C676" t="s">
        <v>18</v>
      </c>
      <c r="G676" t="s">
        <v>45</v>
      </c>
      <c r="H676">
        <v>20.21</v>
      </c>
      <c r="I676" t="s">
        <v>63</v>
      </c>
      <c r="J676">
        <v>2</v>
      </c>
      <c r="K676" t="s">
        <v>43</v>
      </c>
      <c r="L676" t="s">
        <v>64</v>
      </c>
      <c r="M676" s="1">
        <v>0.75694444444444442</v>
      </c>
      <c r="N676" t="s">
        <v>62</v>
      </c>
      <c r="O676" s="1">
        <v>0.78472222222222221</v>
      </c>
      <c r="Q676">
        <v>7234</v>
      </c>
      <c r="R676">
        <v>12</v>
      </c>
      <c r="S676" t="str">
        <f>IF(Taulukko3[[#This Row],[Saapumispaikka]]="Jyväskylän Liikenne varikko","X","")</f>
        <v/>
      </c>
      <c r="T676" s="6" t="str">
        <f>_xlfn.IFNA(IF(Taulukko3[[#This Row],[Välilataus]]="X",MAX(0,O677-Taulukko3[[#This Row],[Saapumisaika]]),""),"")</f>
        <v/>
      </c>
      <c r="U676" s="6" t="str">
        <f>IF(Taulukko3[[#This Row],[Välilataus]]="X",Taulukko3[[#This Row],[Saapumisaika]],"")</f>
        <v/>
      </c>
      <c r="V676" s="6" t="str">
        <f>IF(Taulukko3[[#This Row],[Välilataus]]="X",M677,"")</f>
        <v/>
      </c>
      <c r="W676" s="6"/>
    </row>
    <row r="677" spans="1:23" hidden="1" x14ac:dyDescent="0.2">
      <c r="A677" t="s">
        <v>20</v>
      </c>
      <c r="B677" t="s">
        <v>95</v>
      </c>
      <c r="C677" t="s">
        <v>18</v>
      </c>
      <c r="G677" t="s">
        <v>45</v>
      </c>
      <c r="H677">
        <v>20.577999999999999</v>
      </c>
      <c r="I677" t="s">
        <v>63</v>
      </c>
      <c r="J677">
        <v>1</v>
      </c>
      <c r="K677" t="s">
        <v>43</v>
      </c>
      <c r="L677" t="s">
        <v>62</v>
      </c>
      <c r="M677" s="1">
        <v>0.79861111111111116</v>
      </c>
      <c r="N677" t="s">
        <v>64</v>
      </c>
      <c r="O677" s="1">
        <v>0.83194444444444449</v>
      </c>
      <c r="Q677" t="s">
        <v>96</v>
      </c>
      <c r="R677">
        <v>12</v>
      </c>
      <c r="S677" t="str">
        <f>IF(Taulukko3[[#This Row],[Saapumispaikka]]="Jyväskylän Liikenne varikko","X","")</f>
        <v/>
      </c>
      <c r="T677" s="6" t="str">
        <f>_xlfn.IFNA(IF(Taulukko3[[#This Row],[Välilataus]]="X",MAX(0,O678-Taulukko3[[#This Row],[Saapumisaika]]),""),"")</f>
        <v/>
      </c>
      <c r="U677" s="6" t="str">
        <f>IF(Taulukko3[[#This Row],[Välilataus]]="X",Taulukko3[[#This Row],[Saapumisaika]],"")</f>
        <v/>
      </c>
      <c r="V677" s="6" t="str">
        <f>IF(Taulukko3[[#This Row],[Välilataus]]="X",M678,"")</f>
        <v/>
      </c>
      <c r="W677" s="6"/>
    </row>
    <row r="678" spans="1:23" hidden="1" x14ac:dyDescent="0.2">
      <c r="A678" t="s">
        <v>20</v>
      </c>
      <c r="B678" t="s">
        <v>95</v>
      </c>
      <c r="C678" t="s">
        <v>18</v>
      </c>
      <c r="G678" t="s">
        <v>45</v>
      </c>
      <c r="H678">
        <v>20.21</v>
      </c>
      <c r="I678" t="s">
        <v>63</v>
      </c>
      <c r="J678">
        <v>2</v>
      </c>
      <c r="K678" t="s">
        <v>43</v>
      </c>
      <c r="L678" t="s">
        <v>64</v>
      </c>
      <c r="M678" s="1">
        <v>0.84027777777777779</v>
      </c>
      <c r="N678" t="s">
        <v>62</v>
      </c>
      <c r="O678" s="1">
        <v>0.86805555555555558</v>
      </c>
      <c r="Q678">
        <v>7222</v>
      </c>
      <c r="R678">
        <v>12</v>
      </c>
      <c r="S678" t="str">
        <f>IF(Taulukko3[[#This Row],[Saapumispaikka]]="Jyväskylän Liikenne varikko","X","")</f>
        <v/>
      </c>
      <c r="T678" s="6" t="str">
        <f>_xlfn.IFNA(IF(Taulukko3[[#This Row],[Välilataus]]="X",MAX(0,O679-Taulukko3[[#This Row],[Saapumisaika]]),""),"")</f>
        <v/>
      </c>
      <c r="U678" s="6" t="str">
        <f>IF(Taulukko3[[#This Row],[Välilataus]]="X",Taulukko3[[#This Row],[Saapumisaika]],"")</f>
        <v/>
      </c>
      <c r="V678" s="6" t="str">
        <f>IF(Taulukko3[[#This Row],[Välilataus]]="X",M679,"")</f>
        <v/>
      </c>
      <c r="W678" s="6"/>
    </row>
    <row r="679" spans="1:23" hidden="1" x14ac:dyDescent="0.2">
      <c r="A679" t="s">
        <v>20</v>
      </c>
      <c r="B679" t="s">
        <v>95</v>
      </c>
      <c r="C679" t="s">
        <v>18</v>
      </c>
      <c r="G679" t="s">
        <v>45</v>
      </c>
      <c r="H679">
        <v>20.577999999999999</v>
      </c>
      <c r="I679" t="s">
        <v>63</v>
      </c>
      <c r="J679">
        <v>1</v>
      </c>
      <c r="K679" t="s">
        <v>43</v>
      </c>
      <c r="L679" t="s">
        <v>62</v>
      </c>
      <c r="M679" s="1">
        <v>0.88194444444444442</v>
      </c>
      <c r="N679" t="s">
        <v>64</v>
      </c>
      <c r="O679" s="1">
        <v>0.91527777777777775</v>
      </c>
      <c r="Q679">
        <v>7222</v>
      </c>
      <c r="R679">
        <v>12</v>
      </c>
      <c r="S679" t="str">
        <f>IF(Taulukko3[[#This Row],[Saapumispaikka]]="Jyväskylän Liikenne varikko","X","")</f>
        <v/>
      </c>
      <c r="T679" s="6" t="str">
        <f>_xlfn.IFNA(IF(Taulukko3[[#This Row],[Välilataus]]="X",MAX(0,O680-Taulukko3[[#This Row],[Saapumisaika]]),""),"")</f>
        <v/>
      </c>
      <c r="U679" s="6" t="str">
        <f>IF(Taulukko3[[#This Row],[Välilataus]]="X",Taulukko3[[#This Row],[Saapumisaika]],"")</f>
        <v/>
      </c>
      <c r="V679" s="6" t="str">
        <f>IF(Taulukko3[[#This Row],[Välilataus]]="X",M680,"")</f>
        <v/>
      </c>
      <c r="W679" s="6"/>
    </row>
    <row r="680" spans="1:23" hidden="1" x14ac:dyDescent="0.2">
      <c r="A680" t="s">
        <v>20</v>
      </c>
      <c r="B680" t="s">
        <v>95</v>
      </c>
      <c r="C680" t="s">
        <v>18</v>
      </c>
      <c r="G680" t="s">
        <v>45</v>
      </c>
      <c r="H680">
        <v>20.21</v>
      </c>
      <c r="I680" t="s">
        <v>63</v>
      </c>
      <c r="J680">
        <v>2</v>
      </c>
      <c r="K680" t="s">
        <v>43</v>
      </c>
      <c r="L680" t="s">
        <v>64</v>
      </c>
      <c r="M680" s="1">
        <v>0.92361111111111116</v>
      </c>
      <c r="N680" t="s">
        <v>62</v>
      </c>
      <c r="O680" s="1">
        <v>0.95138888888888884</v>
      </c>
      <c r="Q680">
        <v>7222</v>
      </c>
      <c r="R680">
        <v>12</v>
      </c>
      <c r="S680" t="str">
        <f>IF(Taulukko3[[#This Row],[Saapumispaikka]]="Jyväskylän Liikenne varikko","X","")</f>
        <v/>
      </c>
      <c r="T680" s="6" t="str">
        <f>_xlfn.IFNA(IF(Taulukko3[[#This Row],[Välilataus]]="X",MAX(0,O681-Taulukko3[[#This Row],[Saapumisaika]]),""),"")</f>
        <v/>
      </c>
      <c r="U680" s="6" t="str">
        <f>IF(Taulukko3[[#This Row],[Välilataus]]="X",Taulukko3[[#This Row],[Saapumisaika]],"")</f>
        <v/>
      </c>
      <c r="V680" s="6" t="str">
        <f>IF(Taulukko3[[#This Row],[Välilataus]]="X",M681,"")</f>
        <v/>
      </c>
      <c r="W680" s="6"/>
    </row>
    <row r="681" spans="1:23" hidden="1" x14ac:dyDescent="0.2">
      <c r="A681" t="s">
        <v>20</v>
      </c>
      <c r="B681" t="s">
        <v>95</v>
      </c>
      <c r="C681" t="s">
        <v>18</v>
      </c>
      <c r="G681" t="s">
        <v>45</v>
      </c>
      <c r="H681">
        <v>20.577999999999999</v>
      </c>
      <c r="I681" t="s">
        <v>63</v>
      </c>
      <c r="J681">
        <v>1</v>
      </c>
      <c r="K681" t="s">
        <v>43</v>
      </c>
      <c r="L681" t="s">
        <v>62</v>
      </c>
      <c r="M681" s="1">
        <v>0.96527777777777779</v>
      </c>
      <c r="N681" t="s">
        <v>64</v>
      </c>
      <c r="O681" s="1">
        <v>0.99861111111111112</v>
      </c>
      <c r="Q681">
        <v>7222</v>
      </c>
      <c r="R681">
        <v>12</v>
      </c>
      <c r="S681" t="str">
        <f>IF(Taulukko3[[#This Row],[Saapumispaikka]]="Jyväskylän Liikenne varikko","X","")</f>
        <v/>
      </c>
      <c r="T681" s="6" t="str">
        <f>_xlfn.IFNA(IF(Taulukko3[[#This Row],[Välilataus]]="X",MAX(0,O682-Taulukko3[[#This Row],[Saapumisaika]]),""),"")</f>
        <v/>
      </c>
      <c r="U681" s="6" t="str">
        <f>IF(Taulukko3[[#This Row],[Välilataus]]="X",Taulukko3[[#This Row],[Saapumisaika]],"")</f>
        <v/>
      </c>
      <c r="V681" s="6" t="str">
        <f>IF(Taulukko3[[#This Row],[Välilataus]]="X",M682,"")</f>
        <v/>
      </c>
      <c r="W681" s="6"/>
    </row>
    <row r="682" spans="1:23" hidden="1" x14ac:dyDescent="0.2">
      <c r="A682" t="s">
        <v>20</v>
      </c>
      <c r="B682" t="s">
        <v>95</v>
      </c>
      <c r="C682" t="s">
        <v>18</v>
      </c>
      <c r="H682">
        <v>7.8</v>
      </c>
      <c r="K682" t="s">
        <v>43</v>
      </c>
      <c r="L682" t="s">
        <v>64</v>
      </c>
      <c r="M682" s="1">
        <v>0.99861111111111112</v>
      </c>
      <c r="N682" t="s">
        <v>23</v>
      </c>
      <c r="O682" s="2">
        <v>1.0090277777777779</v>
      </c>
      <c r="Q682">
        <v>7222</v>
      </c>
      <c r="S682" t="str">
        <f>IF(Taulukko3[[#This Row],[Saapumispaikka]]="Jyväskylän Liikenne varikko","X","")</f>
        <v>X</v>
      </c>
      <c r="T682" s="6">
        <f>_xlfn.IFNA(IF(Taulukko3[[#This Row],[Välilataus]]="X",MAX(0,O683-Taulukko3[[#This Row],[Saapumisaika]]),""),"")</f>
        <v>0</v>
      </c>
      <c r="U682" s="6">
        <f>IF(Taulukko3[[#This Row],[Välilataus]]="X",Taulukko3[[#This Row],[Saapumisaika]],"")</f>
        <v>1.0090277777777779</v>
      </c>
      <c r="V682" s="6">
        <f>IF(Taulukko3[[#This Row],[Välilataus]]="X",M683,"")</f>
        <v>0.2638888888888889</v>
      </c>
      <c r="W682" s="6"/>
    </row>
    <row r="683" spans="1:23" hidden="1" x14ac:dyDescent="0.2">
      <c r="A683" t="s">
        <v>20</v>
      </c>
      <c r="B683" t="s">
        <v>92</v>
      </c>
      <c r="C683" t="s">
        <v>18</v>
      </c>
      <c r="H683">
        <v>14</v>
      </c>
      <c r="K683" t="s">
        <v>43</v>
      </c>
      <c r="L683" t="s">
        <v>23</v>
      </c>
      <c r="M683" s="1">
        <v>0.2638888888888889</v>
      </c>
      <c r="N683" t="s">
        <v>78</v>
      </c>
      <c r="O683" s="1">
        <v>0.27777777777777779</v>
      </c>
      <c r="Q683">
        <v>7116</v>
      </c>
      <c r="S683" t="str">
        <f>IF(Taulukko3[[#This Row],[Saapumispaikka]]="Jyväskylän Liikenne varikko","X","")</f>
        <v/>
      </c>
      <c r="T683" s="6" t="str">
        <f>_xlfn.IFNA(IF(Taulukko3[[#This Row],[Välilataus]]="X",MAX(0,O684-Taulukko3[[#This Row],[Saapumisaika]]),""),"")</f>
        <v/>
      </c>
      <c r="U683" s="6" t="str">
        <f>IF(Taulukko3[[#This Row],[Välilataus]]="X",Taulukko3[[#This Row],[Saapumisaika]],"")</f>
        <v/>
      </c>
      <c r="V683" s="6" t="str">
        <f>IF(Taulukko3[[#This Row],[Välilataus]]="X",M684,"")</f>
        <v/>
      </c>
      <c r="W683" s="6"/>
    </row>
    <row r="684" spans="1:23" hidden="1" x14ac:dyDescent="0.2">
      <c r="A684" t="s">
        <v>20</v>
      </c>
      <c r="B684" t="s">
        <v>92</v>
      </c>
      <c r="C684" t="s">
        <v>18</v>
      </c>
      <c r="G684" t="s">
        <v>45</v>
      </c>
      <c r="H684">
        <v>20.125</v>
      </c>
      <c r="I684" t="s">
        <v>77</v>
      </c>
      <c r="J684">
        <v>1</v>
      </c>
      <c r="K684" t="s">
        <v>43</v>
      </c>
      <c r="L684" t="s">
        <v>78</v>
      </c>
      <c r="M684" s="1">
        <v>0.27777777777777779</v>
      </c>
      <c r="N684" t="s">
        <v>64</v>
      </c>
      <c r="O684" s="1">
        <v>0.31041666666666667</v>
      </c>
      <c r="Q684">
        <v>7116</v>
      </c>
      <c r="R684">
        <v>12</v>
      </c>
      <c r="S684" t="str">
        <f>IF(Taulukko3[[#This Row],[Saapumispaikka]]="Jyväskylän Liikenne varikko","X","")</f>
        <v/>
      </c>
      <c r="T684" s="6" t="str">
        <f>_xlfn.IFNA(IF(Taulukko3[[#This Row],[Välilataus]]="X",MAX(0,O685-Taulukko3[[#This Row],[Saapumisaika]]),""),"")</f>
        <v/>
      </c>
      <c r="U684" s="6" t="str">
        <f>IF(Taulukko3[[#This Row],[Välilataus]]="X",Taulukko3[[#This Row],[Saapumisaika]],"")</f>
        <v/>
      </c>
      <c r="V684" s="6" t="str">
        <f>IF(Taulukko3[[#This Row],[Välilataus]]="X",M685,"")</f>
        <v/>
      </c>
      <c r="W684" s="6"/>
    </row>
    <row r="685" spans="1:23" hidden="1" x14ac:dyDescent="0.2">
      <c r="A685" t="s">
        <v>20</v>
      </c>
      <c r="B685" t="s">
        <v>92</v>
      </c>
      <c r="C685" t="s">
        <v>18</v>
      </c>
      <c r="G685" t="s">
        <v>45</v>
      </c>
      <c r="H685">
        <v>20.344000000000001</v>
      </c>
      <c r="I685" t="s">
        <v>77</v>
      </c>
      <c r="J685">
        <v>2</v>
      </c>
      <c r="K685" t="s">
        <v>43</v>
      </c>
      <c r="L685" t="s">
        <v>64</v>
      </c>
      <c r="M685" s="1">
        <v>0.31944444444444442</v>
      </c>
      <c r="N685" t="s">
        <v>78</v>
      </c>
      <c r="O685" s="1">
        <v>0.34930555555555554</v>
      </c>
      <c r="Q685">
        <v>7116</v>
      </c>
      <c r="R685">
        <v>12</v>
      </c>
      <c r="S685" t="str">
        <f>IF(Taulukko3[[#This Row],[Saapumispaikka]]="Jyväskylän Liikenne varikko","X","")</f>
        <v/>
      </c>
      <c r="T685" s="6" t="str">
        <f>_xlfn.IFNA(IF(Taulukko3[[#This Row],[Välilataus]]="X",MAX(0,O686-Taulukko3[[#This Row],[Saapumisaika]]),""),"")</f>
        <v/>
      </c>
      <c r="U685" s="6" t="str">
        <f>IF(Taulukko3[[#This Row],[Välilataus]]="X",Taulukko3[[#This Row],[Saapumisaika]],"")</f>
        <v/>
      </c>
      <c r="V685" s="6" t="str">
        <f>IF(Taulukko3[[#This Row],[Välilataus]]="X",M686,"")</f>
        <v/>
      </c>
      <c r="W685" s="6"/>
    </row>
    <row r="686" spans="1:23" hidden="1" x14ac:dyDescent="0.2">
      <c r="A686" t="s">
        <v>20</v>
      </c>
      <c r="B686" t="s">
        <v>92</v>
      </c>
      <c r="C686" t="s">
        <v>18</v>
      </c>
      <c r="G686" t="s">
        <v>45</v>
      </c>
      <c r="H686">
        <v>20.125</v>
      </c>
      <c r="I686" t="s">
        <v>77</v>
      </c>
      <c r="J686">
        <v>1</v>
      </c>
      <c r="K686" t="s">
        <v>43</v>
      </c>
      <c r="L686" t="s">
        <v>78</v>
      </c>
      <c r="M686" s="1">
        <v>0.3611111111111111</v>
      </c>
      <c r="N686" t="s">
        <v>64</v>
      </c>
      <c r="O686" s="1">
        <v>0.39374999999999999</v>
      </c>
      <c r="Q686" t="s">
        <v>93</v>
      </c>
      <c r="R686">
        <v>12</v>
      </c>
      <c r="S686" t="str">
        <f>IF(Taulukko3[[#This Row],[Saapumispaikka]]="Jyväskylän Liikenne varikko","X","")</f>
        <v/>
      </c>
      <c r="T686" s="6" t="str">
        <f>_xlfn.IFNA(IF(Taulukko3[[#This Row],[Välilataus]]="X",MAX(0,O687-Taulukko3[[#This Row],[Saapumisaika]]),""),"")</f>
        <v/>
      </c>
      <c r="U686" s="6" t="str">
        <f>IF(Taulukko3[[#This Row],[Välilataus]]="X",Taulukko3[[#This Row],[Saapumisaika]],"")</f>
        <v/>
      </c>
      <c r="V686" s="6" t="str">
        <f>IF(Taulukko3[[#This Row],[Välilataus]]="X",M687,"")</f>
        <v/>
      </c>
      <c r="W686" s="6"/>
    </row>
    <row r="687" spans="1:23" hidden="1" x14ac:dyDescent="0.2">
      <c r="A687" t="s">
        <v>20</v>
      </c>
      <c r="B687" t="s">
        <v>92</v>
      </c>
      <c r="C687" t="s">
        <v>18</v>
      </c>
      <c r="G687" t="s">
        <v>45</v>
      </c>
      <c r="H687">
        <v>20.344000000000001</v>
      </c>
      <c r="I687" t="s">
        <v>77</v>
      </c>
      <c r="J687">
        <v>2</v>
      </c>
      <c r="K687" t="s">
        <v>43</v>
      </c>
      <c r="L687" t="s">
        <v>64</v>
      </c>
      <c r="M687" s="1">
        <v>0.40277777777777779</v>
      </c>
      <c r="N687" t="s">
        <v>78</v>
      </c>
      <c r="O687" s="1">
        <v>0.43263888888888891</v>
      </c>
      <c r="Q687">
        <v>7107</v>
      </c>
      <c r="R687">
        <v>12</v>
      </c>
      <c r="S687" t="str">
        <f>IF(Taulukko3[[#This Row],[Saapumispaikka]]="Jyväskylän Liikenne varikko","X","")</f>
        <v/>
      </c>
      <c r="T687" s="6" t="str">
        <f>_xlfn.IFNA(IF(Taulukko3[[#This Row],[Välilataus]]="X",MAX(0,O688-Taulukko3[[#This Row],[Saapumisaika]]),""),"")</f>
        <v/>
      </c>
      <c r="U687" s="6" t="str">
        <f>IF(Taulukko3[[#This Row],[Välilataus]]="X",Taulukko3[[#This Row],[Saapumisaika]],"")</f>
        <v/>
      </c>
      <c r="V687" s="6" t="str">
        <f>IF(Taulukko3[[#This Row],[Välilataus]]="X",M688,"")</f>
        <v/>
      </c>
      <c r="W687" s="6"/>
    </row>
    <row r="688" spans="1:23" hidden="1" x14ac:dyDescent="0.2">
      <c r="A688" t="s">
        <v>20</v>
      </c>
      <c r="B688" t="s">
        <v>92</v>
      </c>
      <c r="C688" t="s">
        <v>18</v>
      </c>
      <c r="G688" t="s">
        <v>45</v>
      </c>
      <c r="H688">
        <v>20.125</v>
      </c>
      <c r="I688" t="s">
        <v>77</v>
      </c>
      <c r="J688">
        <v>1</v>
      </c>
      <c r="K688" t="s">
        <v>43</v>
      </c>
      <c r="L688" t="s">
        <v>78</v>
      </c>
      <c r="M688" s="1">
        <v>0.44444444444444442</v>
      </c>
      <c r="N688" t="s">
        <v>64</v>
      </c>
      <c r="O688" s="1">
        <v>0.47708333333333336</v>
      </c>
      <c r="Q688">
        <v>7107</v>
      </c>
      <c r="R688">
        <v>12</v>
      </c>
      <c r="S688" t="str">
        <f>IF(Taulukko3[[#This Row],[Saapumispaikka]]="Jyväskylän Liikenne varikko","X","")</f>
        <v/>
      </c>
      <c r="T688" s="6" t="str">
        <f>_xlfn.IFNA(IF(Taulukko3[[#This Row],[Välilataus]]="X",MAX(0,O689-Taulukko3[[#This Row],[Saapumisaika]]),""),"")</f>
        <v/>
      </c>
      <c r="U688" s="6" t="str">
        <f>IF(Taulukko3[[#This Row],[Välilataus]]="X",Taulukko3[[#This Row],[Saapumisaika]],"")</f>
        <v/>
      </c>
      <c r="V688" s="6" t="str">
        <f>IF(Taulukko3[[#This Row],[Välilataus]]="X",M689,"")</f>
        <v/>
      </c>
      <c r="W688" s="6"/>
    </row>
    <row r="689" spans="1:23" hidden="1" x14ac:dyDescent="0.2">
      <c r="A689" t="s">
        <v>20</v>
      </c>
      <c r="B689" t="s">
        <v>92</v>
      </c>
      <c r="C689" t="s">
        <v>18</v>
      </c>
      <c r="G689" t="s">
        <v>45</v>
      </c>
      <c r="H689">
        <v>20.344000000000001</v>
      </c>
      <c r="I689" t="s">
        <v>77</v>
      </c>
      <c r="J689">
        <v>2</v>
      </c>
      <c r="K689" t="s">
        <v>43</v>
      </c>
      <c r="L689" t="s">
        <v>64</v>
      </c>
      <c r="M689" s="1">
        <v>0.4861111111111111</v>
      </c>
      <c r="N689" t="s">
        <v>78</v>
      </c>
      <c r="O689" s="1">
        <v>0.51597222222222228</v>
      </c>
      <c r="Q689">
        <v>7107</v>
      </c>
      <c r="R689">
        <v>12</v>
      </c>
      <c r="S689" t="str">
        <f>IF(Taulukko3[[#This Row],[Saapumispaikka]]="Jyväskylän Liikenne varikko","X","")</f>
        <v/>
      </c>
      <c r="T689" s="6" t="str">
        <f>_xlfn.IFNA(IF(Taulukko3[[#This Row],[Välilataus]]="X",MAX(0,O690-Taulukko3[[#This Row],[Saapumisaika]]),""),"")</f>
        <v/>
      </c>
      <c r="U689" s="6" t="str">
        <f>IF(Taulukko3[[#This Row],[Välilataus]]="X",Taulukko3[[#This Row],[Saapumisaika]],"")</f>
        <v/>
      </c>
      <c r="V689" s="6" t="str">
        <f>IF(Taulukko3[[#This Row],[Välilataus]]="X",M690,"")</f>
        <v/>
      </c>
      <c r="W689" s="6"/>
    </row>
    <row r="690" spans="1:23" hidden="1" x14ac:dyDescent="0.2">
      <c r="A690" t="s">
        <v>20</v>
      </c>
      <c r="B690" t="s">
        <v>92</v>
      </c>
      <c r="C690" t="s">
        <v>18</v>
      </c>
      <c r="G690" t="s">
        <v>45</v>
      </c>
      <c r="H690">
        <v>20.125</v>
      </c>
      <c r="I690" t="s">
        <v>77</v>
      </c>
      <c r="J690">
        <v>1</v>
      </c>
      <c r="K690" t="s">
        <v>43</v>
      </c>
      <c r="L690" t="s">
        <v>78</v>
      </c>
      <c r="M690" s="1">
        <v>0.52777777777777779</v>
      </c>
      <c r="N690" t="s">
        <v>64</v>
      </c>
      <c r="O690" s="1">
        <v>0.56041666666666667</v>
      </c>
      <c r="Q690">
        <v>7107</v>
      </c>
      <c r="R690">
        <v>12</v>
      </c>
      <c r="S690" t="str">
        <f>IF(Taulukko3[[#This Row],[Saapumispaikka]]="Jyväskylän Liikenne varikko","X","")</f>
        <v/>
      </c>
      <c r="T690" s="6" t="str">
        <f>_xlfn.IFNA(IF(Taulukko3[[#This Row],[Välilataus]]="X",MAX(0,O691-Taulukko3[[#This Row],[Saapumisaika]]),""),"")</f>
        <v/>
      </c>
      <c r="U690" s="6" t="str">
        <f>IF(Taulukko3[[#This Row],[Välilataus]]="X",Taulukko3[[#This Row],[Saapumisaika]],"")</f>
        <v/>
      </c>
      <c r="V690" s="6" t="str">
        <f>IF(Taulukko3[[#This Row],[Välilataus]]="X",M691,"")</f>
        <v/>
      </c>
      <c r="W690" s="6"/>
    </row>
    <row r="691" spans="1:23" x14ac:dyDescent="0.2">
      <c r="A691" t="s">
        <v>20</v>
      </c>
      <c r="B691" t="s">
        <v>92</v>
      </c>
      <c r="C691" t="s">
        <v>18</v>
      </c>
      <c r="H691">
        <v>7.8</v>
      </c>
      <c r="K691" t="s">
        <v>43</v>
      </c>
      <c r="L691" t="s">
        <v>64</v>
      </c>
      <c r="M691" s="1">
        <v>0.56041666666666667</v>
      </c>
      <c r="N691" t="s">
        <v>23</v>
      </c>
      <c r="O691" s="1">
        <v>0.5708333333333333</v>
      </c>
      <c r="Q691">
        <v>7107</v>
      </c>
      <c r="S691" t="str">
        <f>IF(Taulukko3[[#This Row],[Saapumispaikka]]="Jyväskylän Liikenne varikko","X","")</f>
        <v>X</v>
      </c>
      <c r="T691" s="6">
        <f>_xlfn.IFNA(IF(Taulukko3[[#This Row],[Välilataus]]="X",MAX(0,O692-Taulukko3[[#This Row],[Saapumisaika]]),""),"")</f>
        <v>5.7638888888888906E-2</v>
      </c>
      <c r="U691" s="6">
        <f>IF(Taulukko3[[#This Row],[Välilataus]]="X",Taulukko3[[#This Row],[Saapumisaika]],"")</f>
        <v>0.5708333333333333</v>
      </c>
      <c r="V691" s="6">
        <f>IF(Taulukko3[[#This Row],[Välilataus]]="X",M692,"")</f>
        <v>0.61805555555555558</v>
      </c>
      <c r="W691" s="6"/>
    </row>
    <row r="692" spans="1:23" hidden="1" x14ac:dyDescent="0.2">
      <c r="A692" t="s">
        <v>20</v>
      </c>
      <c r="B692" t="s">
        <v>92</v>
      </c>
      <c r="C692" t="s">
        <v>18</v>
      </c>
      <c r="H692">
        <v>9</v>
      </c>
      <c r="K692" t="s">
        <v>43</v>
      </c>
      <c r="L692" t="s">
        <v>23</v>
      </c>
      <c r="M692" s="1">
        <v>0.61805555555555558</v>
      </c>
      <c r="N692" t="s">
        <v>48</v>
      </c>
      <c r="O692" s="1">
        <v>0.62847222222222221</v>
      </c>
      <c r="Q692">
        <v>7216</v>
      </c>
      <c r="S692" t="str">
        <f>IF(Taulukko3[[#This Row],[Saapumispaikka]]="Jyväskylän Liikenne varikko","X","")</f>
        <v/>
      </c>
      <c r="T692" s="6" t="str">
        <f>_xlfn.IFNA(IF(Taulukko3[[#This Row],[Välilataus]]="X",MAX(0,O693-Taulukko3[[#This Row],[Saapumisaika]]),""),"")</f>
        <v/>
      </c>
      <c r="U692" s="6" t="str">
        <f>IF(Taulukko3[[#This Row],[Välilataus]]="X",Taulukko3[[#This Row],[Saapumisaika]],"")</f>
        <v/>
      </c>
      <c r="V692" s="6" t="str">
        <f>IF(Taulukko3[[#This Row],[Välilataus]]="X",M693,"")</f>
        <v/>
      </c>
      <c r="W692" s="6"/>
    </row>
    <row r="693" spans="1:23" hidden="1" x14ac:dyDescent="0.2">
      <c r="A693" t="s">
        <v>20</v>
      </c>
      <c r="B693" t="s">
        <v>92</v>
      </c>
      <c r="C693" t="s">
        <v>18</v>
      </c>
      <c r="G693" t="s">
        <v>45</v>
      </c>
      <c r="H693">
        <v>22.085999999999999</v>
      </c>
      <c r="I693" t="s">
        <v>46</v>
      </c>
      <c r="J693">
        <v>2</v>
      </c>
      <c r="K693" t="s">
        <v>43</v>
      </c>
      <c r="L693" t="s">
        <v>48</v>
      </c>
      <c r="M693" s="1">
        <v>0.62847222222222221</v>
      </c>
      <c r="N693" t="s">
        <v>44</v>
      </c>
      <c r="O693" s="1">
        <v>0.66319444444444442</v>
      </c>
      <c r="Q693">
        <v>7216</v>
      </c>
      <c r="R693">
        <v>12</v>
      </c>
      <c r="S693" t="str">
        <f>IF(Taulukko3[[#This Row],[Saapumispaikka]]="Jyväskylän Liikenne varikko","X","")</f>
        <v/>
      </c>
      <c r="T693" s="6" t="str">
        <f>_xlfn.IFNA(IF(Taulukko3[[#This Row],[Välilataus]]="X",MAX(0,O694-Taulukko3[[#This Row],[Saapumisaika]]),""),"")</f>
        <v/>
      </c>
      <c r="U693" s="6" t="str">
        <f>IF(Taulukko3[[#This Row],[Välilataus]]="X",Taulukko3[[#This Row],[Saapumisaika]],"")</f>
        <v/>
      </c>
      <c r="V693" s="6" t="str">
        <f>IF(Taulukko3[[#This Row],[Välilataus]]="X",M694,"")</f>
        <v/>
      </c>
      <c r="W693" s="6"/>
    </row>
    <row r="694" spans="1:23" hidden="1" x14ac:dyDescent="0.2">
      <c r="A694" t="s">
        <v>20</v>
      </c>
      <c r="B694" t="s">
        <v>92</v>
      </c>
      <c r="C694" t="s">
        <v>18</v>
      </c>
      <c r="G694" t="s">
        <v>45</v>
      </c>
      <c r="H694">
        <v>22.07</v>
      </c>
      <c r="I694" t="s">
        <v>46</v>
      </c>
      <c r="J694">
        <v>1</v>
      </c>
      <c r="K694" t="s">
        <v>43</v>
      </c>
      <c r="L694" t="s">
        <v>44</v>
      </c>
      <c r="M694" s="1">
        <v>0.67013888888888884</v>
      </c>
      <c r="N694" t="s">
        <v>47</v>
      </c>
      <c r="O694" s="1">
        <v>0.70625000000000004</v>
      </c>
      <c r="Q694">
        <v>7216</v>
      </c>
      <c r="R694">
        <v>12</v>
      </c>
      <c r="S694" t="str">
        <f>IF(Taulukko3[[#This Row],[Saapumispaikka]]="Jyväskylän Liikenne varikko","X","")</f>
        <v/>
      </c>
      <c r="T694" s="6" t="str">
        <f>_xlfn.IFNA(IF(Taulukko3[[#This Row],[Välilataus]]="X",MAX(0,O695-Taulukko3[[#This Row],[Saapumisaika]]),""),"")</f>
        <v/>
      </c>
      <c r="U694" s="6" t="str">
        <f>IF(Taulukko3[[#This Row],[Välilataus]]="X",Taulukko3[[#This Row],[Saapumisaika]],"")</f>
        <v/>
      </c>
      <c r="V694" s="6" t="str">
        <f>IF(Taulukko3[[#This Row],[Välilataus]]="X",M695,"")</f>
        <v/>
      </c>
      <c r="W694" s="6"/>
    </row>
    <row r="695" spans="1:23" hidden="1" x14ac:dyDescent="0.2">
      <c r="A695" t="s">
        <v>20</v>
      </c>
      <c r="B695" t="s">
        <v>92</v>
      </c>
      <c r="C695" t="s">
        <v>18</v>
      </c>
      <c r="G695" t="s">
        <v>45</v>
      </c>
      <c r="H695">
        <v>22.085999999999999</v>
      </c>
      <c r="I695" t="s">
        <v>46</v>
      </c>
      <c r="J695">
        <v>2</v>
      </c>
      <c r="K695" t="s">
        <v>43</v>
      </c>
      <c r="L695" t="s">
        <v>48</v>
      </c>
      <c r="M695" s="1">
        <v>0.71180555555555558</v>
      </c>
      <c r="N695" t="s">
        <v>44</v>
      </c>
      <c r="O695" s="1">
        <v>0.74652777777777779</v>
      </c>
      <c r="Q695">
        <v>7216</v>
      </c>
      <c r="R695">
        <v>12</v>
      </c>
      <c r="S695" t="str">
        <f>IF(Taulukko3[[#This Row],[Saapumispaikka]]="Jyväskylän Liikenne varikko","X","")</f>
        <v/>
      </c>
      <c r="T695" s="6" t="str">
        <f>_xlfn.IFNA(IF(Taulukko3[[#This Row],[Välilataus]]="X",MAX(0,O696-Taulukko3[[#This Row],[Saapumisaika]]),""),"")</f>
        <v/>
      </c>
      <c r="U695" s="6" t="str">
        <f>IF(Taulukko3[[#This Row],[Välilataus]]="X",Taulukko3[[#This Row],[Saapumisaika]],"")</f>
        <v/>
      </c>
      <c r="V695" s="6" t="str">
        <f>IF(Taulukko3[[#This Row],[Välilataus]]="X",M696,"")</f>
        <v/>
      </c>
      <c r="W695" s="6"/>
    </row>
    <row r="696" spans="1:23" hidden="1" x14ac:dyDescent="0.2">
      <c r="A696" t="s">
        <v>20</v>
      </c>
      <c r="B696" t="s">
        <v>92</v>
      </c>
      <c r="C696" t="s">
        <v>18</v>
      </c>
      <c r="G696" t="s">
        <v>45</v>
      </c>
      <c r="H696">
        <v>22.07</v>
      </c>
      <c r="I696" t="s">
        <v>46</v>
      </c>
      <c r="J696">
        <v>1</v>
      </c>
      <c r="K696" t="s">
        <v>43</v>
      </c>
      <c r="L696" t="s">
        <v>44</v>
      </c>
      <c r="M696" s="1">
        <v>0.75347222222222221</v>
      </c>
      <c r="N696" t="s">
        <v>47</v>
      </c>
      <c r="O696" s="1">
        <v>0.7895833333333333</v>
      </c>
      <c r="Q696" t="s">
        <v>94</v>
      </c>
      <c r="R696">
        <v>12</v>
      </c>
      <c r="S696" t="str">
        <f>IF(Taulukko3[[#This Row],[Saapumispaikka]]="Jyväskylän Liikenne varikko","X","")</f>
        <v/>
      </c>
      <c r="T696" s="6" t="str">
        <f>_xlfn.IFNA(IF(Taulukko3[[#This Row],[Välilataus]]="X",MAX(0,O697-Taulukko3[[#This Row],[Saapumisaika]]),""),"")</f>
        <v/>
      </c>
      <c r="U696" s="6" t="str">
        <f>IF(Taulukko3[[#This Row],[Välilataus]]="X",Taulukko3[[#This Row],[Saapumisaika]],"")</f>
        <v/>
      </c>
      <c r="V696" s="6" t="str">
        <f>IF(Taulukko3[[#This Row],[Välilataus]]="X",M697,"")</f>
        <v/>
      </c>
      <c r="W696" s="6"/>
    </row>
    <row r="697" spans="1:23" hidden="1" x14ac:dyDescent="0.2">
      <c r="A697" t="s">
        <v>20</v>
      </c>
      <c r="B697" t="s">
        <v>92</v>
      </c>
      <c r="C697" t="s">
        <v>18</v>
      </c>
      <c r="G697" t="s">
        <v>45</v>
      </c>
      <c r="H697">
        <v>22.085999999999999</v>
      </c>
      <c r="I697" t="s">
        <v>46</v>
      </c>
      <c r="J697">
        <v>2</v>
      </c>
      <c r="K697" t="s">
        <v>43</v>
      </c>
      <c r="L697" t="s">
        <v>48</v>
      </c>
      <c r="M697" s="1">
        <v>0.79513888888888884</v>
      </c>
      <c r="N697" t="s">
        <v>44</v>
      </c>
      <c r="O697" s="1">
        <v>0.82986111111111116</v>
      </c>
      <c r="Q697">
        <v>7207</v>
      </c>
      <c r="R697">
        <v>12</v>
      </c>
      <c r="S697" t="str">
        <f>IF(Taulukko3[[#This Row],[Saapumispaikka]]="Jyväskylän Liikenne varikko","X","")</f>
        <v/>
      </c>
      <c r="T697" s="6" t="str">
        <f>_xlfn.IFNA(IF(Taulukko3[[#This Row],[Välilataus]]="X",MAX(0,O698-Taulukko3[[#This Row],[Saapumisaika]]),""),"")</f>
        <v/>
      </c>
      <c r="U697" s="6" t="str">
        <f>IF(Taulukko3[[#This Row],[Välilataus]]="X",Taulukko3[[#This Row],[Saapumisaika]],"")</f>
        <v/>
      </c>
      <c r="V697" s="6" t="str">
        <f>IF(Taulukko3[[#This Row],[Välilataus]]="X",M698,"")</f>
        <v/>
      </c>
      <c r="W697" s="6"/>
    </row>
    <row r="698" spans="1:23" hidden="1" x14ac:dyDescent="0.2">
      <c r="A698" t="s">
        <v>20</v>
      </c>
      <c r="B698" t="s">
        <v>92</v>
      </c>
      <c r="C698" t="s">
        <v>18</v>
      </c>
      <c r="G698" t="s">
        <v>45</v>
      </c>
      <c r="H698">
        <v>22.07</v>
      </c>
      <c r="I698" t="s">
        <v>46</v>
      </c>
      <c r="J698">
        <v>1</v>
      </c>
      <c r="K698" t="s">
        <v>43</v>
      </c>
      <c r="L698" t="s">
        <v>44</v>
      </c>
      <c r="M698" s="1">
        <v>0.83680555555555558</v>
      </c>
      <c r="N698" t="s">
        <v>47</v>
      </c>
      <c r="O698" s="1">
        <v>0.87291666666666667</v>
      </c>
      <c r="Q698">
        <v>7207</v>
      </c>
      <c r="R698">
        <v>12</v>
      </c>
      <c r="S698" t="str">
        <f>IF(Taulukko3[[#This Row],[Saapumispaikka]]="Jyväskylän Liikenne varikko","X","")</f>
        <v/>
      </c>
      <c r="T698" s="6" t="str">
        <f>_xlfn.IFNA(IF(Taulukko3[[#This Row],[Välilataus]]="X",MAX(0,O699-Taulukko3[[#This Row],[Saapumisaika]]),""),"")</f>
        <v/>
      </c>
      <c r="U698" s="6" t="str">
        <f>IF(Taulukko3[[#This Row],[Välilataus]]="X",Taulukko3[[#This Row],[Saapumisaika]],"")</f>
        <v/>
      </c>
      <c r="V698" s="6" t="str">
        <f>IF(Taulukko3[[#This Row],[Välilataus]]="X",M699,"")</f>
        <v/>
      </c>
      <c r="W698" s="6"/>
    </row>
    <row r="699" spans="1:23" hidden="1" x14ac:dyDescent="0.2">
      <c r="A699" t="s">
        <v>20</v>
      </c>
      <c r="B699" t="s">
        <v>92</v>
      </c>
      <c r="C699" t="s">
        <v>18</v>
      </c>
      <c r="G699" t="s">
        <v>45</v>
      </c>
      <c r="H699">
        <v>22.085999999999999</v>
      </c>
      <c r="I699" t="s">
        <v>46</v>
      </c>
      <c r="J699">
        <v>2</v>
      </c>
      <c r="K699" t="s">
        <v>43</v>
      </c>
      <c r="L699" t="s">
        <v>48</v>
      </c>
      <c r="M699" s="1">
        <v>0.87847222222222221</v>
      </c>
      <c r="N699" t="s">
        <v>44</v>
      </c>
      <c r="O699" s="1">
        <v>0.91319444444444442</v>
      </c>
      <c r="Q699">
        <v>7207</v>
      </c>
      <c r="R699">
        <v>12</v>
      </c>
      <c r="S699" t="str">
        <f>IF(Taulukko3[[#This Row],[Saapumispaikka]]="Jyväskylän Liikenne varikko","X","")</f>
        <v/>
      </c>
      <c r="T699" s="6" t="str">
        <f>_xlfn.IFNA(IF(Taulukko3[[#This Row],[Välilataus]]="X",MAX(0,O700-Taulukko3[[#This Row],[Saapumisaika]]),""),"")</f>
        <v/>
      </c>
      <c r="U699" s="6" t="str">
        <f>IF(Taulukko3[[#This Row],[Välilataus]]="X",Taulukko3[[#This Row],[Saapumisaika]],"")</f>
        <v/>
      </c>
      <c r="V699" s="6" t="str">
        <f>IF(Taulukko3[[#This Row],[Välilataus]]="X",M700,"")</f>
        <v/>
      </c>
      <c r="W699" s="6"/>
    </row>
    <row r="700" spans="1:23" hidden="1" x14ac:dyDescent="0.2">
      <c r="A700" t="s">
        <v>20</v>
      </c>
      <c r="B700" t="s">
        <v>92</v>
      </c>
      <c r="C700" t="s">
        <v>18</v>
      </c>
      <c r="G700" t="s">
        <v>45</v>
      </c>
      <c r="H700">
        <v>22.07</v>
      </c>
      <c r="I700" t="s">
        <v>46</v>
      </c>
      <c r="J700">
        <v>1</v>
      </c>
      <c r="K700" t="s">
        <v>43</v>
      </c>
      <c r="L700" t="s">
        <v>44</v>
      </c>
      <c r="M700" s="1">
        <v>0.92013888888888884</v>
      </c>
      <c r="N700" t="s">
        <v>47</v>
      </c>
      <c r="O700" s="1">
        <v>0.95138888888888884</v>
      </c>
      <c r="Q700">
        <v>7207</v>
      </c>
      <c r="R700">
        <v>12</v>
      </c>
      <c r="S700" t="str">
        <f>IF(Taulukko3[[#This Row],[Saapumispaikka]]="Jyväskylän Liikenne varikko","X","")</f>
        <v/>
      </c>
      <c r="T700" s="6" t="str">
        <f>_xlfn.IFNA(IF(Taulukko3[[#This Row],[Välilataus]]="X",MAX(0,O701-Taulukko3[[#This Row],[Saapumisaika]]),""),"")</f>
        <v/>
      </c>
      <c r="U700" s="6" t="str">
        <f>IF(Taulukko3[[#This Row],[Välilataus]]="X",Taulukko3[[#This Row],[Saapumisaika]],"")</f>
        <v/>
      </c>
      <c r="V700" s="6" t="str">
        <f>IF(Taulukko3[[#This Row],[Välilataus]]="X",M701,"")</f>
        <v/>
      </c>
      <c r="W700" s="6"/>
    </row>
    <row r="701" spans="1:23" hidden="1" x14ac:dyDescent="0.2">
      <c r="A701" t="s">
        <v>20</v>
      </c>
      <c r="B701" t="s">
        <v>92</v>
      </c>
      <c r="C701" t="s">
        <v>18</v>
      </c>
      <c r="H701">
        <v>9</v>
      </c>
      <c r="K701" t="s">
        <v>43</v>
      </c>
      <c r="L701" t="s">
        <v>47</v>
      </c>
      <c r="M701" s="1">
        <v>0.95138888888888884</v>
      </c>
      <c r="N701" t="s">
        <v>23</v>
      </c>
      <c r="O701" s="1">
        <v>0.96180555555555558</v>
      </c>
      <c r="Q701">
        <v>7207</v>
      </c>
      <c r="S701" t="str">
        <f>IF(Taulukko3[[#This Row],[Saapumispaikka]]="Jyväskylän Liikenne varikko","X","")</f>
        <v>X</v>
      </c>
      <c r="T701" s="6">
        <f>_xlfn.IFNA(IF(Taulukko3[[#This Row],[Välilataus]]="X",MAX(0,O702-Taulukko3[[#This Row],[Saapumisaika]]),""),"")</f>
        <v>0</v>
      </c>
      <c r="U701" s="6">
        <f>IF(Taulukko3[[#This Row],[Välilataus]]="X",Taulukko3[[#This Row],[Saapumisaika]],"")</f>
        <v>0.96180555555555558</v>
      </c>
      <c r="V701" s="6">
        <f>IF(Taulukko3[[#This Row],[Välilataus]]="X",M702,"")</f>
        <v>0.2638888888888889</v>
      </c>
      <c r="W701" s="6"/>
    </row>
    <row r="702" spans="1:23" hidden="1" x14ac:dyDescent="0.2">
      <c r="A702" t="s">
        <v>20</v>
      </c>
      <c r="B702" t="s">
        <v>88</v>
      </c>
      <c r="C702" t="s">
        <v>18</v>
      </c>
      <c r="H702">
        <v>7.8</v>
      </c>
      <c r="K702" t="s">
        <v>43</v>
      </c>
      <c r="L702" t="s">
        <v>23</v>
      </c>
      <c r="M702" s="1">
        <v>0.2638888888888889</v>
      </c>
      <c r="N702" t="s">
        <v>64</v>
      </c>
      <c r="O702" s="1">
        <v>0.27777777777777779</v>
      </c>
      <c r="Q702">
        <v>7115</v>
      </c>
      <c r="S702" t="str">
        <f>IF(Taulukko3[[#This Row],[Saapumispaikka]]="Jyväskylän Liikenne varikko","X","")</f>
        <v/>
      </c>
      <c r="T702" s="6" t="str">
        <f>_xlfn.IFNA(IF(Taulukko3[[#This Row],[Välilataus]]="X",MAX(0,O703-Taulukko3[[#This Row],[Saapumisaika]]),""),"")</f>
        <v/>
      </c>
      <c r="U702" s="6" t="str">
        <f>IF(Taulukko3[[#This Row],[Välilataus]]="X",Taulukko3[[#This Row],[Saapumisaika]],"")</f>
        <v/>
      </c>
      <c r="V702" s="6" t="str">
        <f>IF(Taulukko3[[#This Row],[Välilataus]]="X",M703,"")</f>
        <v/>
      </c>
      <c r="W702" s="6"/>
    </row>
    <row r="703" spans="1:23" hidden="1" x14ac:dyDescent="0.2">
      <c r="A703" t="s">
        <v>20</v>
      </c>
      <c r="B703" t="s">
        <v>88</v>
      </c>
      <c r="C703" t="s">
        <v>18</v>
      </c>
      <c r="G703" t="s">
        <v>45</v>
      </c>
      <c r="H703">
        <v>20.344000000000001</v>
      </c>
      <c r="I703" t="s">
        <v>77</v>
      </c>
      <c r="J703">
        <v>2</v>
      </c>
      <c r="K703" t="s">
        <v>43</v>
      </c>
      <c r="L703" t="s">
        <v>64</v>
      </c>
      <c r="M703" s="1">
        <v>0.27777777777777779</v>
      </c>
      <c r="N703" t="s">
        <v>78</v>
      </c>
      <c r="O703" s="1">
        <v>0.30763888888888891</v>
      </c>
      <c r="Q703">
        <v>7115</v>
      </c>
      <c r="R703">
        <v>12</v>
      </c>
      <c r="S703" t="str">
        <f>IF(Taulukko3[[#This Row],[Saapumispaikka]]="Jyväskylän Liikenne varikko","X","")</f>
        <v/>
      </c>
      <c r="T703" s="6" t="str">
        <f>_xlfn.IFNA(IF(Taulukko3[[#This Row],[Välilataus]]="X",MAX(0,O704-Taulukko3[[#This Row],[Saapumisaika]]),""),"")</f>
        <v/>
      </c>
      <c r="U703" s="6" t="str">
        <f>IF(Taulukko3[[#This Row],[Välilataus]]="X",Taulukko3[[#This Row],[Saapumisaika]],"")</f>
        <v/>
      </c>
      <c r="V703" s="6" t="str">
        <f>IF(Taulukko3[[#This Row],[Välilataus]]="X",M704,"")</f>
        <v/>
      </c>
      <c r="W703" s="6"/>
    </row>
    <row r="704" spans="1:23" hidden="1" x14ac:dyDescent="0.2">
      <c r="A704" t="s">
        <v>20</v>
      </c>
      <c r="B704" t="s">
        <v>88</v>
      </c>
      <c r="C704" t="s">
        <v>18</v>
      </c>
      <c r="G704" t="s">
        <v>45</v>
      </c>
      <c r="H704">
        <v>20.125</v>
      </c>
      <c r="I704" t="s">
        <v>77</v>
      </c>
      <c r="J704">
        <v>1</v>
      </c>
      <c r="K704" t="s">
        <v>43</v>
      </c>
      <c r="L704" t="s">
        <v>78</v>
      </c>
      <c r="M704" s="1">
        <v>0.31944444444444442</v>
      </c>
      <c r="N704" t="s">
        <v>64</v>
      </c>
      <c r="O704" s="1">
        <v>0.35208333333333336</v>
      </c>
      <c r="Q704" t="s">
        <v>89</v>
      </c>
      <c r="R704">
        <v>12</v>
      </c>
      <c r="S704" t="str">
        <f>IF(Taulukko3[[#This Row],[Saapumispaikka]]="Jyväskylän Liikenne varikko","X","")</f>
        <v/>
      </c>
      <c r="T704" s="6" t="str">
        <f>_xlfn.IFNA(IF(Taulukko3[[#This Row],[Välilataus]]="X",MAX(0,O705-Taulukko3[[#This Row],[Saapumisaika]]),""),"")</f>
        <v/>
      </c>
      <c r="U704" s="6" t="str">
        <f>IF(Taulukko3[[#This Row],[Välilataus]]="X",Taulukko3[[#This Row],[Saapumisaika]],"")</f>
        <v/>
      </c>
      <c r="V704" s="6" t="str">
        <f>IF(Taulukko3[[#This Row],[Välilataus]]="X",M705,"")</f>
        <v/>
      </c>
      <c r="W704" s="6"/>
    </row>
    <row r="705" spans="1:23" hidden="1" x14ac:dyDescent="0.2">
      <c r="A705" t="s">
        <v>20</v>
      </c>
      <c r="B705" t="s">
        <v>88</v>
      </c>
      <c r="C705" t="s">
        <v>18</v>
      </c>
      <c r="G705" t="s">
        <v>45</v>
      </c>
      <c r="H705">
        <v>20.344000000000001</v>
      </c>
      <c r="I705" t="s">
        <v>77</v>
      </c>
      <c r="J705">
        <v>2</v>
      </c>
      <c r="K705" t="s">
        <v>43</v>
      </c>
      <c r="L705" t="s">
        <v>64</v>
      </c>
      <c r="M705" s="1">
        <v>0.3611111111111111</v>
      </c>
      <c r="N705" t="s">
        <v>78</v>
      </c>
      <c r="O705" s="1">
        <v>0.39097222222222222</v>
      </c>
      <c r="Q705">
        <v>7123</v>
      </c>
      <c r="R705">
        <v>12</v>
      </c>
      <c r="S705" t="str">
        <f>IF(Taulukko3[[#This Row],[Saapumispaikka]]="Jyväskylän Liikenne varikko","X","")</f>
        <v/>
      </c>
      <c r="T705" s="6" t="str">
        <f>_xlfn.IFNA(IF(Taulukko3[[#This Row],[Välilataus]]="X",MAX(0,O706-Taulukko3[[#This Row],[Saapumisaika]]),""),"")</f>
        <v/>
      </c>
      <c r="U705" s="6" t="str">
        <f>IF(Taulukko3[[#This Row],[Välilataus]]="X",Taulukko3[[#This Row],[Saapumisaika]],"")</f>
        <v/>
      </c>
      <c r="V705" s="6" t="str">
        <f>IF(Taulukko3[[#This Row],[Välilataus]]="X",M706,"")</f>
        <v/>
      </c>
      <c r="W705" s="6"/>
    </row>
    <row r="706" spans="1:23" hidden="1" x14ac:dyDescent="0.2">
      <c r="A706" t="s">
        <v>20</v>
      </c>
      <c r="B706" t="s">
        <v>88</v>
      </c>
      <c r="C706" t="s">
        <v>18</v>
      </c>
      <c r="G706" t="s">
        <v>45</v>
      </c>
      <c r="H706">
        <v>20.125</v>
      </c>
      <c r="I706" t="s">
        <v>77</v>
      </c>
      <c r="J706">
        <v>1</v>
      </c>
      <c r="K706" t="s">
        <v>43</v>
      </c>
      <c r="L706" t="s">
        <v>78</v>
      </c>
      <c r="M706" s="1">
        <v>0.40277777777777779</v>
      </c>
      <c r="N706" t="s">
        <v>64</v>
      </c>
      <c r="O706" s="1">
        <v>0.43541666666666667</v>
      </c>
      <c r="Q706">
        <v>7123</v>
      </c>
      <c r="R706">
        <v>12</v>
      </c>
      <c r="S706" t="str">
        <f>IF(Taulukko3[[#This Row],[Saapumispaikka]]="Jyväskylän Liikenne varikko","X","")</f>
        <v/>
      </c>
      <c r="T706" s="6" t="str">
        <f>_xlfn.IFNA(IF(Taulukko3[[#This Row],[Välilataus]]="X",MAX(0,O707-Taulukko3[[#This Row],[Saapumisaika]]),""),"")</f>
        <v/>
      </c>
      <c r="U706" s="6" t="str">
        <f>IF(Taulukko3[[#This Row],[Välilataus]]="X",Taulukko3[[#This Row],[Saapumisaika]],"")</f>
        <v/>
      </c>
      <c r="V706" s="6" t="str">
        <f>IF(Taulukko3[[#This Row],[Välilataus]]="X",M707,"")</f>
        <v/>
      </c>
      <c r="W706" s="6"/>
    </row>
    <row r="707" spans="1:23" hidden="1" x14ac:dyDescent="0.2">
      <c r="A707" t="s">
        <v>20</v>
      </c>
      <c r="B707" t="s">
        <v>88</v>
      </c>
      <c r="C707" t="s">
        <v>18</v>
      </c>
      <c r="G707" t="s">
        <v>45</v>
      </c>
      <c r="H707">
        <v>20.344000000000001</v>
      </c>
      <c r="I707" t="s">
        <v>77</v>
      </c>
      <c r="J707">
        <v>2</v>
      </c>
      <c r="K707" t="s">
        <v>43</v>
      </c>
      <c r="L707" t="s">
        <v>64</v>
      </c>
      <c r="M707" s="1">
        <v>0.44444444444444442</v>
      </c>
      <c r="N707" t="s">
        <v>78</v>
      </c>
      <c r="O707" s="1">
        <v>0.47430555555555554</v>
      </c>
      <c r="Q707">
        <v>7123</v>
      </c>
      <c r="R707">
        <v>12</v>
      </c>
      <c r="S707" t="str">
        <f>IF(Taulukko3[[#This Row],[Saapumispaikka]]="Jyväskylän Liikenne varikko","X","")</f>
        <v/>
      </c>
      <c r="T707" s="6" t="str">
        <f>_xlfn.IFNA(IF(Taulukko3[[#This Row],[Välilataus]]="X",MAX(0,O708-Taulukko3[[#This Row],[Saapumisaika]]),""),"")</f>
        <v/>
      </c>
      <c r="U707" s="6" t="str">
        <f>IF(Taulukko3[[#This Row],[Välilataus]]="X",Taulukko3[[#This Row],[Saapumisaika]],"")</f>
        <v/>
      </c>
      <c r="V707" s="6" t="str">
        <f>IF(Taulukko3[[#This Row],[Välilataus]]="X",M708,"")</f>
        <v/>
      </c>
      <c r="W707" s="6"/>
    </row>
    <row r="708" spans="1:23" hidden="1" x14ac:dyDescent="0.2">
      <c r="A708" t="s">
        <v>20</v>
      </c>
      <c r="B708" t="s">
        <v>88</v>
      </c>
      <c r="C708" t="s">
        <v>18</v>
      </c>
      <c r="G708" t="s">
        <v>45</v>
      </c>
      <c r="H708">
        <v>20.125</v>
      </c>
      <c r="I708" t="s">
        <v>77</v>
      </c>
      <c r="J708">
        <v>1</v>
      </c>
      <c r="K708" t="s">
        <v>43</v>
      </c>
      <c r="L708" t="s">
        <v>78</v>
      </c>
      <c r="M708" s="1">
        <v>0.4861111111111111</v>
      </c>
      <c r="N708" t="s">
        <v>64</v>
      </c>
      <c r="O708" s="1">
        <v>0.51875000000000004</v>
      </c>
      <c r="Q708" t="s">
        <v>90</v>
      </c>
      <c r="R708">
        <v>12</v>
      </c>
      <c r="S708" t="str">
        <f>IF(Taulukko3[[#This Row],[Saapumispaikka]]="Jyväskylän Liikenne varikko","X","")</f>
        <v/>
      </c>
      <c r="T708" s="6" t="str">
        <f>_xlfn.IFNA(IF(Taulukko3[[#This Row],[Välilataus]]="X",MAX(0,O709-Taulukko3[[#This Row],[Saapumisaika]]),""),"")</f>
        <v/>
      </c>
      <c r="U708" s="6" t="str">
        <f>IF(Taulukko3[[#This Row],[Välilataus]]="X",Taulukko3[[#This Row],[Saapumisaika]],"")</f>
        <v/>
      </c>
      <c r="V708" s="6" t="str">
        <f>IF(Taulukko3[[#This Row],[Välilataus]]="X",M709,"")</f>
        <v/>
      </c>
      <c r="W708" s="6"/>
    </row>
    <row r="709" spans="1:23" hidden="1" x14ac:dyDescent="0.2">
      <c r="A709" t="s">
        <v>20</v>
      </c>
      <c r="B709" t="s">
        <v>88</v>
      </c>
      <c r="C709" t="s">
        <v>18</v>
      </c>
      <c r="G709" t="s">
        <v>45</v>
      </c>
      <c r="H709">
        <v>20.344000000000001</v>
      </c>
      <c r="I709" t="s">
        <v>77</v>
      </c>
      <c r="J709">
        <v>2</v>
      </c>
      <c r="K709" t="s">
        <v>43</v>
      </c>
      <c r="L709" t="s">
        <v>64</v>
      </c>
      <c r="M709" s="1">
        <v>0.52777777777777779</v>
      </c>
      <c r="N709" t="s">
        <v>78</v>
      </c>
      <c r="O709" s="1">
        <v>0.55763888888888891</v>
      </c>
      <c r="Q709">
        <v>7128</v>
      </c>
      <c r="R709">
        <v>12</v>
      </c>
      <c r="S709" t="str">
        <f>IF(Taulukko3[[#This Row],[Saapumispaikka]]="Jyväskylän Liikenne varikko","X","")</f>
        <v/>
      </c>
      <c r="T709" s="6" t="str">
        <f>_xlfn.IFNA(IF(Taulukko3[[#This Row],[Välilataus]]="X",MAX(0,O710-Taulukko3[[#This Row],[Saapumisaika]]),""),"")</f>
        <v/>
      </c>
      <c r="U709" s="6" t="str">
        <f>IF(Taulukko3[[#This Row],[Välilataus]]="X",Taulukko3[[#This Row],[Saapumisaika]],"")</f>
        <v/>
      </c>
      <c r="V709" s="6" t="str">
        <f>IF(Taulukko3[[#This Row],[Välilataus]]="X",M710,"")</f>
        <v/>
      </c>
      <c r="W709" s="6"/>
    </row>
    <row r="710" spans="1:23" hidden="1" x14ac:dyDescent="0.2">
      <c r="A710" t="s">
        <v>20</v>
      </c>
      <c r="B710" t="s">
        <v>88</v>
      </c>
      <c r="C710" t="s">
        <v>18</v>
      </c>
      <c r="G710" t="s">
        <v>45</v>
      </c>
      <c r="H710">
        <v>20.125</v>
      </c>
      <c r="I710" t="s">
        <v>77</v>
      </c>
      <c r="J710">
        <v>1</v>
      </c>
      <c r="K710" t="s">
        <v>43</v>
      </c>
      <c r="L710" t="s">
        <v>78</v>
      </c>
      <c r="M710" s="1">
        <v>0.56944444444444442</v>
      </c>
      <c r="N710" t="s">
        <v>64</v>
      </c>
      <c r="O710" s="1">
        <v>0.6020833333333333</v>
      </c>
      <c r="Q710" t="s">
        <v>91</v>
      </c>
      <c r="R710">
        <v>12</v>
      </c>
      <c r="S710" t="str">
        <f>IF(Taulukko3[[#This Row],[Saapumispaikka]]="Jyväskylän Liikenne varikko","X","")</f>
        <v/>
      </c>
      <c r="T710" s="6" t="str">
        <f>_xlfn.IFNA(IF(Taulukko3[[#This Row],[Välilataus]]="X",MAX(0,O711-Taulukko3[[#This Row],[Saapumisaika]]),""),"")</f>
        <v/>
      </c>
      <c r="U710" s="6" t="str">
        <f>IF(Taulukko3[[#This Row],[Välilataus]]="X",Taulukko3[[#This Row],[Saapumisaika]],"")</f>
        <v/>
      </c>
      <c r="V710" s="6" t="str">
        <f>IF(Taulukko3[[#This Row],[Välilataus]]="X",M711,"")</f>
        <v/>
      </c>
      <c r="W710" s="6"/>
    </row>
    <row r="711" spans="1:23" hidden="1" x14ac:dyDescent="0.2">
      <c r="A711" t="s">
        <v>20</v>
      </c>
      <c r="B711" t="s">
        <v>88</v>
      </c>
      <c r="C711" t="s">
        <v>18</v>
      </c>
      <c r="G711" t="s">
        <v>45</v>
      </c>
      <c r="H711">
        <v>20.344000000000001</v>
      </c>
      <c r="I711" t="s">
        <v>77</v>
      </c>
      <c r="J711">
        <v>2</v>
      </c>
      <c r="K711" t="s">
        <v>43</v>
      </c>
      <c r="L711" t="s">
        <v>64</v>
      </c>
      <c r="M711" s="1">
        <v>0.61111111111111116</v>
      </c>
      <c r="N711" t="s">
        <v>78</v>
      </c>
      <c r="O711" s="1">
        <v>0.64097222222222228</v>
      </c>
      <c r="Q711">
        <v>7130</v>
      </c>
      <c r="R711">
        <v>12</v>
      </c>
      <c r="S711" t="str">
        <f>IF(Taulukko3[[#This Row],[Saapumispaikka]]="Jyväskylän Liikenne varikko","X","")</f>
        <v/>
      </c>
      <c r="T711" s="6" t="str">
        <f>_xlfn.IFNA(IF(Taulukko3[[#This Row],[Välilataus]]="X",MAX(0,O712-Taulukko3[[#This Row],[Saapumisaika]]),""),"")</f>
        <v/>
      </c>
      <c r="U711" s="6" t="str">
        <f>IF(Taulukko3[[#This Row],[Välilataus]]="X",Taulukko3[[#This Row],[Saapumisaika]],"")</f>
        <v/>
      </c>
      <c r="V711" s="6" t="str">
        <f>IF(Taulukko3[[#This Row],[Välilataus]]="X",M712,"")</f>
        <v/>
      </c>
      <c r="W711" s="6"/>
    </row>
    <row r="712" spans="1:23" hidden="1" x14ac:dyDescent="0.2">
      <c r="A712" t="s">
        <v>20</v>
      </c>
      <c r="B712" t="s">
        <v>88</v>
      </c>
      <c r="C712" t="s">
        <v>18</v>
      </c>
      <c r="G712" t="s">
        <v>45</v>
      </c>
      <c r="H712">
        <v>20.125</v>
      </c>
      <c r="I712" t="s">
        <v>77</v>
      </c>
      <c r="J712">
        <v>1</v>
      </c>
      <c r="K712" t="s">
        <v>43</v>
      </c>
      <c r="L712" t="s">
        <v>78</v>
      </c>
      <c r="M712" s="1">
        <v>0.65277777777777779</v>
      </c>
      <c r="N712" t="s">
        <v>64</v>
      </c>
      <c r="O712" s="1">
        <v>0.68541666666666667</v>
      </c>
      <c r="Q712">
        <v>7130</v>
      </c>
      <c r="R712">
        <v>12</v>
      </c>
      <c r="S712" t="str">
        <f>IF(Taulukko3[[#This Row],[Saapumispaikka]]="Jyväskylän Liikenne varikko","X","")</f>
        <v/>
      </c>
      <c r="T712" s="6" t="str">
        <f>_xlfn.IFNA(IF(Taulukko3[[#This Row],[Välilataus]]="X",MAX(0,O713-Taulukko3[[#This Row],[Saapumisaika]]),""),"")</f>
        <v/>
      </c>
      <c r="U712" s="6" t="str">
        <f>IF(Taulukko3[[#This Row],[Välilataus]]="X",Taulukko3[[#This Row],[Saapumisaika]],"")</f>
        <v/>
      </c>
      <c r="V712" s="6" t="str">
        <f>IF(Taulukko3[[#This Row],[Välilataus]]="X",M713,"")</f>
        <v/>
      </c>
      <c r="W712" s="6"/>
    </row>
    <row r="713" spans="1:23" hidden="1" x14ac:dyDescent="0.2">
      <c r="A713" t="s">
        <v>20</v>
      </c>
      <c r="B713" t="s">
        <v>88</v>
      </c>
      <c r="C713" t="s">
        <v>18</v>
      </c>
      <c r="G713" t="s">
        <v>45</v>
      </c>
      <c r="H713">
        <v>20.344000000000001</v>
      </c>
      <c r="I713" t="s">
        <v>77</v>
      </c>
      <c r="J713">
        <v>2</v>
      </c>
      <c r="K713" t="s">
        <v>43</v>
      </c>
      <c r="L713" t="s">
        <v>64</v>
      </c>
      <c r="M713" s="1">
        <v>0.69444444444444442</v>
      </c>
      <c r="N713" t="s">
        <v>78</v>
      </c>
      <c r="O713" s="1">
        <v>0.72430555555555554</v>
      </c>
      <c r="Q713">
        <v>7130</v>
      </c>
      <c r="R713">
        <v>12</v>
      </c>
      <c r="S713" t="str">
        <f>IF(Taulukko3[[#This Row],[Saapumispaikka]]="Jyväskylän Liikenne varikko","X","")</f>
        <v/>
      </c>
      <c r="T713" s="6" t="str">
        <f>_xlfn.IFNA(IF(Taulukko3[[#This Row],[Välilataus]]="X",MAX(0,O714-Taulukko3[[#This Row],[Saapumisaika]]),""),"")</f>
        <v/>
      </c>
      <c r="U713" s="6" t="str">
        <f>IF(Taulukko3[[#This Row],[Välilataus]]="X",Taulukko3[[#This Row],[Saapumisaika]],"")</f>
        <v/>
      </c>
      <c r="V713" s="6" t="str">
        <f>IF(Taulukko3[[#This Row],[Välilataus]]="X",M714,"")</f>
        <v/>
      </c>
      <c r="W713" s="6"/>
    </row>
    <row r="714" spans="1:23" hidden="1" x14ac:dyDescent="0.2">
      <c r="A714" t="s">
        <v>20</v>
      </c>
      <c r="B714" t="s">
        <v>88</v>
      </c>
      <c r="C714" t="s">
        <v>18</v>
      </c>
      <c r="G714" t="s">
        <v>45</v>
      </c>
      <c r="H714">
        <v>20.125</v>
      </c>
      <c r="I714" t="s">
        <v>77</v>
      </c>
      <c r="J714">
        <v>1</v>
      </c>
      <c r="K714" t="s">
        <v>43</v>
      </c>
      <c r="L714" t="s">
        <v>78</v>
      </c>
      <c r="M714" s="1">
        <v>0.73611111111111116</v>
      </c>
      <c r="N714" t="s">
        <v>64</v>
      </c>
      <c r="O714" s="1">
        <v>0.76875000000000004</v>
      </c>
      <c r="Q714">
        <v>7130</v>
      </c>
      <c r="R714">
        <v>12</v>
      </c>
      <c r="S714" t="str">
        <f>IF(Taulukko3[[#This Row],[Saapumispaikka]]="Jyväskylän Liikenne varikko","X","")</f>
        <v/>
      </c>
      <c r="T714" s="6" t="str">
        <f>_xlfn.IFNA(IF(Taulukko3[[#This Row],[Välilataus]]="X",MAX(0,O715-Taulukko3[[#This Row],[Saapumisaika]]),""),"")</f>
        <v/>
      </c>
      <c r="U714" s="6" t="str">
        <f>IF(Taulukko3[[#This Row],[Välilataus]]="X",Taulukko3[[#This Row],[Saapumisaika]],"")</f>
        <v/>
      </c>
      <c r="V714" s="6" t="str">
        <f>IF(Taulukko3[[#This Row],[Välilataus]]="X",M715,"")</f>
        <v/>
      </c>
      <c r="W714" s="6"/>
    </row>
    <row r="715" spans="1:23" x14ac:dyDescent="0.2">
      <c r="A715" t="s">
        <v>20</v>
      </c>
      <c r="B715" t="s">
        <v>88</v>
      </c>
      <c r="C715" t="s">
        <v>18</v>
      </c>
      <c r="H715">
        <v>7.8</v>
      </c>
      <c r="K715" t="s">
        <v>43</v>
      </c>
      <c r="L715" t="s">
        <v>64</v>
      </c>
      <c r="M715" s="1">
        <v>0.76875000000000004</v>
      </c>
      <c r="N715" t="s">
        <v>23</v>
      </c>
      <c r="O715" s="1">
        <v>0.77916666666666667</v>
      </c>
      <c r="Q715">
        <v>7130</v>
      </c>
      <c r="S715" t="str">
        <f>IF(Taulukko3[[#This Row],[Saapumispaikka]]="Jyväskylän Liikenne varikko","X","")</f>
        <v>X</v>
      </c>
      <c r="T715" s="6">
        <f>_xlfn.IFNA(IF(Taulukko3[[#This Row],[Välilataus]]="X",MAX(0,O716-Taulukko3[[#This Row],[Saapumisaika]]),""),"")</f>
        <v>0.10972222222222217</v>
      </c>
      <c r="U715" s="6">
        <f>IF(Taulukko3[[#This Row],[Välilataus]]="X",Taulukko3[[#This Row],[Saapumisaika]],"")</f>
        <v>0.77916666666666667</v>
      </c>
      <c r="V715" s="6">
        <f>IF(Taulukko3[[#This Row],[Välilataus]]="X",M716,"")</f>
        <v>0.88402777777777775</v>
      </c>
      <c r="W715" s="6"/>
    </row>
    <row r="716" spans="1:23" hidden="1" x14ac:dyDescent="0.2">
      <c r="A716" t="s">
        <v>20</v>
      </c>
      <c r="B716" t="s">
        <v>88</v>
      </c>
      <c r="C716" t="s">
        <v>18</v>
      </c>
      <c r="H716">
        <v>4.2</v>
      </c>
      <c r="K716" t="s">
        <v>43</v>
      </c>
      <c r="L716" t="s">
        <v>23</v>
      </c>
      <c r="M716" s="1">
        <v>0.88402777777777775</v>
      </c>
      <c r="N716" t="s">
        <v>53</v>
      </c>
      <c r="O716" s="1">
        <v>0.88888888888888884</v>
      </c>
      <c r="Q716">
        <v>7217</v>
      </c>
      <c r="S716" t="str">
        <f>IF(Taulukko3[[#This Row],[Saapumispaikka]]="Jyväskylän Liikenne varikko","X","")</f>
        <v/>
      </c>
      <c r="T716" s="6" t="str">
        <f>_xlfn.IFNA(IF(Taulukko3[[#This Row],[Välilataus]]="X",MAX(0,O717-Taulukko3[[#This Row],[Saapumisaika]]),""),"")</f>
        <v/>
      </c>
      <c r="U716" s="6" t="str">
        <f>IF(Taulukko3[[#This Row],[Välilataus]]="X",Taulukko3[[#This Row],[Saapumisaika]],"")</f>
        <v/>
      </c>
      <c r="V716" s="6" t="str">
        <f>IF(Taulukko3[[#This Row],[Välilataus]]="X",M717,"")</f>
        <v/>
      </c>
      <c r="W716" s="6"/>
    </row>
    <row r="717" spans="1:23" hidden="1" x14ac:dyDescent="0.2">
      <c r="A717" t="s">
        <v>20</v>
      </c>
      <c r="B717" t="s">
        <v>88</v>
      </c>
      <c r="C717" t="s">
        <v>18</v>
      </c>
      <c r="G717" t="s">
        <v>45</v>
      </c>
      <c r="H717">
        <v>19.308</v>
      </c>
      <c r="I717" t="s">
        <v>52</v>
      </c>
      <c r="J717">
        <v>2</v>
      </c>
      <c r="K717" t="s">
        <v>43</v>
      </c>
      <c r="L717" t="s">
        <v>53</v>
      </c>
      <c r="M717" s="1">
        <v>0.88888888888888884</v>
      </c>
      <c r="N717" t="s">
        <v>51</v>
      </c>
      <c r="O717" s="1">
        <v>0.92013888888888884</v>
      </c>
      <c r="Q717">
        <v>7217</v>
      </c>
      <c r="R717">
        <v>12</v>
      </c>
      <c r="S717" t="str">
        <f>IF(Taulukko3[[#This Row],[Saapumispaikka]]="Jyväskylän Liikenne varikko","X","")</f>
        <v/>
      </c>
      <c r="T717" s="6" t="str">
        <f>_xlfn.IFNA(IF(Taulukko3[[#This Row],[Välilataus]]="X",MAX(0,O718-Taulukko3[[#This Row],[Saapumisaika]]),""),"")</f>
        <v/>
      </c>
      <c r="U717" s="6" t="str">
        <f>IF(Taulukko3[[#This Row],[Välilataus]]="X",Taulukko3[[#This Row],[Saapumisaika]],"")</f>
        <v/>
      </c>
      <c r="V717" s="6" t="str">
        <f>IF(Taulukko3[[#This Row],[Välilataus]]="X",M718,"")</f>
        <v/>
      </c>
      <c r="W717" s="6"/>
    </row>
    <row r="718" spans="1:23" hidden="1" x14ac:dyDescent="0.2">
      <c r="A718" t="s">
        <v>20</v>
      </c>
      <c r="B718" t="s">
        <v>88</v>
      </c>
      <c r="C718" t="s">
        <v>18</v>
      </c>
      <c r="G718" t="s">
        <v>45</v>
      </c>
      <c r="H718">
        <v>19.007000000000001</v>
      </c>
      <c r="I718" t="s">
        <v>52</v>
      </c>
      <c r="J718">
        <v>1</v>
      </c>
      <c r="K718" t="s">
        <v>43</v>
      </c>
      <c r="L718" t="s">
        <v>51</v>
      </c>
      <c r="M718" s="1">
        <v>0.92708333333333337</v>
      </c>
      <c r="N718" t="s">
        <v>53</v>
      </c>
      <c r="O718" s="1">
        <v>0.96180555555555558</v>
      </c>
      <c r="Q718">
        <v>7217</v>
      </c>
      <c r="R718">
        <v>12</v>
      </c>
      <c r="S718" t="str">
        <f>IF(Taulukko3[[#This Row],[Saapumispaikka]]="Jyväskylän Liikenne varikko","X","")</f>
        <v/>
      </c>
      <c r="T718" s="6" t="str">
        <f>_xlfn.IFNA(IF(Taulukko3[[#This Row],[Välilataus]]="X",MAX(0,O719-Taulukko3[[#This Row],[Saapumisaika]]),""),"")</f>
        <v/>
      </c>
      <c r="U718" s="6" t="str">
        <f>IF(Taulukko3[[#This Row],[Välilataus]]="X",Taulukko3[[#This Row],[Saapumisaika]],"")</f>
        <v/>
      </c>
      <c r="V718" s="6" t="str">
        <f>IF(Taulukko3[[#This Row],[Välilataus]]="X",M719,"")</f>
        <v/>
      </c>
      <c r="W718" s="6"/>
    </row>
    <row r="719" spans="1:23" hidden="1" x14ac:dyDescent="0.2">
      <c r="A719" t="s">
        <v>20</v>
      </c>
      <c r="B719" t="s">
        <v>88</v>
      </c>
      <c r="C719" t="s">
        <v>18</v>
      </c>
      <c r="G719" t="s">
        <v>45</v>
      </c>
      <c r="H719">
        <v>19.308</v>
      </c>
      <c r="I719" t="s">
        <v>52</v>
      </c>
      <c r="J719">
        <v>2</v>
      </c>
      <c r="K719" t="s">
        <v>43</v>
      </c>
      <c r="L719" t="s">
        <v>53</v>
      </c>
      <c r="M719" s="1">
        <v>0.97222222222222221</v>
      </c>
      <c r="N719" t="s">
        <v>51</v>
      </c>
      <c r="O719" s="2">
        <v>1.0034722222222223</v>
      </c>
      <c r="Q719">
        <v>7217</v>
      </c>
      <c r="R719">
        <v>12</v>
      </c>
      <c r="S719" t="str">
        <f>IF(Taulukko3[[#This Row],[Saapumispaikka]]="Jyväskylän Liikenne varikko","X","")</f>
        <v/>
      </c>
      <c r="T719" s="6" t="str">
        <f>_xlfn.IFNA(IF(Taulukko3[[#This Row],[Välilataus]]="X",MAX(0,O720-Taulukko3[[#This Row],[Saapumisaika]]),""),"")</f>
        <v/>
      </c>
      <c r="U719" s="6" t="str">
        <f>IF(Taulukko3[[#This Row],[Välilataus]]="X",Taulukko3[[#This Row],[Saapumisaika]],"")</f>
        <v/>
      </c>
      <c r="V719" s="6" t="str">
        <f>IF(Taulukko3[[#This Row],[Välilataus]]="X",M720,"")</f>
        <v/>
      </c>
      <c r="W719" s="6"/>
    </row>
    <row r="720" spans="1:23" hidden="1" x14ac:dyDescent="0.2">
      <c r="A720" t="s">
        <v>20</v>
      </c>
      <c r="B720" t="s">
        <v>88</v>
      </c>
      <c r="C720" t="s">
        <v>18</v>
      </c>
      <c r="G720" t="s">
        <v>45</v>
      </c>
      <c r="H720">
        <v>19.007000000000001</v>
      </c>
      <c r="I720" t="s">
        <v>52</v>
      </c>
      <c r="J720">
        <v>1</v>
      </c>
      <c r="K720" t="s">
        <v>43</v>
      </c>
      <c r="L720" t="s">
        <v>51</v>
      </c>
      <c r="M720" s="2">
        <v>1.0104166666666667</v>
      </c>
      <c r="N720" t="s">
        <v>53</v>
      </c>
      <c r="O720" s="2">
        <v>1.0451388888888888</v>
      </c>
      <c r="Q720">
        <v>7217</v>
      </c>
      <c r="R720">
        <v>12</v>
      </c>
      <c r="S720" t="str">
        <f>IF(Taulukko3[[#This Row],[Saapumispaikka]]="Jyväskylän Liikenne varikko","X","")</f>
        <v/>
      </c>
      <c r="T720" s="6" t="str">
        <f>_xlfn.IFNA(IF(Taulukko3[[#This Row],[Välilataus]]="X",MAX(0,O721-Taulukko3[[#This Row],[Saapumisaika]]),""),"")</f>
        <v/>
      </c>
      <c r="U720" s="6" t="str">
        <f>IF(Taulukko3[[#This Row],[Välilataus]]="X",Taulukko3[[#This Row],[Saapumisaika]],"")</f>
        <v/>
      </c>
      <c r="V720" s="6" t="str">
        <f>IF(Taulukko3[[#This Row],[Välilataus]]="X",M721,"")</f>
        <v/>
      </c>
      <c r="W720" s="6"/>
    </row>
    <row r="721" spans="1:23" hidden="1" x14ac:dyDescent="0.2">
      <c r="A721" t="s">
        <v>20</v>
      </c>
      <c r="B721" t="s">
        <v>88</v>
      </c>
      <c r="C721" t="s">
        <v>18</v>
      </c>
      <c r="H721">
        <v>4.2</v>
      </c>
      <c r="K721" t="s">
        <v>43</v>
      </c>
      <c r="L721" t="s">
        <v>53</v>
      </c>
      <c r="M721" s="2">
        <v>1.0451388888888888</v>
      </c>
      <c r="N721" t="s">
        <v>23</v>
      </c>
      <c r="O721" s="2">
        <v>1.05</v>
      </c>
      <c r="Q721">
        <v>7217</v>
      </c>
      <c r="S721" t="str">
        <f>IF(Taulukko3[[#This Row],[Saapumispaikka]]="Jyväskylän Liikenne varikko","X","")</f>
        <v>X</v>
      </c>
      <c r="T721" s="6">
        <f>_xlfn.IFNA(IF(Taulukko3[[#This Row],[Välilataus]]="X",MAX(0,O722-Taulukko3[[#This Row],[Saapumisaika]]),""),"")</f>
        <v>0</v>
      </c>
      <c r="U721" s="6">
        <f>IF(Taulukko3[[#This Row],[Välilataus]]="X",Taulukko3[[#This Row],[Saapumisaika]],"")</f>
        <v>1.05</v>
      </c>
      <c r="V721" s="6">
        <f>IF(Taulukko3[[#This Row],[Välilataus]]="X",M722,"")</f>
        <v>0.26041666666666669</v>
      </c>
      <c r="W721" s="6"/>
    </row>
    <row r="722" spans="1:23" hidden="1" x14ac:dyDescent="0.2">
      <c r="A722" t="s">
        <v>20</v>
      </c>
      <c r="B722" t="s">
        <v>84</v>
      </c>
      <c r="C722" t="s">
        <v>18</v>
      </c>
      <c r="H722">
        <v>9</v>
      </c>
      <c r="K722" t="s">
        <v>43</v>
      </c>
      <c r="L722" t="s">
        <v>23</v>
      </c>
      <c r="M722" s="1">
        <v>0.26041666666666669</v>
      </c>
      <c r="N722" t="s">
        <v>48</v>
      </c>
      <c r="O722" s="1">
        <v>0.27430555555555558</v>
      </c>
      <c r="Q722">
        <v>7114</v>
      </c>
      <c r="S722" t="str">
        <f>IF(Taulukko3[[#This Row],[Saapumispaikka]]="Jyväskylän Liikenne varikko","X","")</f>
        <v/>
      </c>
      <c r="T722" s="6" t="str">
        <f>_xlfn.IFNA(IF(Taulukko3[[#This Row],[Välilataus]]="X",MAX(0,O723-Taulukko3[[#This Row],[Saapumisaika]]),""),"")</f>
        <v/>
      </c>
      <c r="U722" s="6" t="str">
        <f>IF(Taulukko3[[#This Row],[Välilataus]]="X",Taulukko3[[#This Row],[Saapumisaika]],"")</f>
        <v/>
      </c>
      <c r="V722" s="6" t="str">
        <f>IF(Taulukko3[[#This Row],[Välilataus]]="X",M723,"")</f>
        <v/>
      </c>
      <c r="W722" s="6"/>
    </row>
    <row r="723" spans="1:23" hidden="1" x14ac:dyDescent="0.2">
      <c r="A723" t="s">
        <v>20</v>
      </c>
      <c r="B723" t="s">
        <v>84</v>
      </c>
      <c r="C723" t="s">
        <v>18</v>
      </c>
      <c r="G723" t="s">
        <v>45</v>
      </c>
      <c r="H723">
        <v>22.085999999999999</v>
      </c>
      <c r="I723" t="s">
        <v>46</v>
      </c>
      <c r="J723">
        <v>2</v>
      </c>
      <c r="K723" t="s">
        <v>43</v>
      </c>
      <c r="L723" t="s">
        <v>48</v>
      </c>
      <c r="M723" s="1">
        <v>0.27430555555555558</v>
      </c>
      <c r="N723" t="s">
        <v>44</v>
      </c>
      <c r="O723" s="1">
        <v>0.30902777777777779</v>
      </c>
      <c r="Q723">
        <v>7114</v>
      </c>
      <c r="R723">
        <v>12</v>
      </c>
      <c r="S723" t="str">
        <f>IF(Taulukko3[[#This Row],[Saapumispaikka]]="Jyväskylän Liikenne varikko","X","")</f>
        <v/>
      </c>
      <c r="T723" s="6" t="str">
        <f>_xlfn.IFNA(IF(Taulukko3[[#This Row],[Välilataus]]="X",MAX(0,O724-Taulukko3[[#This Row],[Saapumisaika]]),""),"")</f>
        <v/>
      </c>
      <c r="U723" s="6" t="str">
        <f>IF(Taulukko3[[#This Row],[Välilataus]]="X",Taulukko3[[#This Row],[Saapumisaika]],"")</f>
        <v/>
      </c>
      <c r="V723" s="6" t="str">
        <f>IF(Taulukko3[[#This Row],[Välilataus]]="X",M724,"")</f>
        <v/>
      </c>
      <c r="W723" s="6"/>
    </row>
    <row r="724" spans="1:23" hidden="1" x14ac:dyDescent="0.2">
      <c r="A724" t="s">
        <v>20</v>
      </c>
      <c r="B724" t="s">
        <v>84</v>
      </c>
      <c r="C724" t="s">
        <v>18</v>
      </c>
      <c r="G724" t="s">
        <v>45</v>
      </c>
      <c r="H724">
        <v>22.07</v>
      </c>
      <c r="I724" t="s">
        <v>46</v>
      </c>
      <c r="J724">
        <v>1</v>
      </c>
      <c r="K724" t="s">
        <v>43</v>
      </c>
      <c r="L724" t="s">
        <v>44</v>
      </c>
      <c r="M724" s="1">
        <v>0.31597222222222221</v>
      </c>
      <c r="N724" t="s">
        <v>47</v>
      </c>
      <c r="O724" s="1">
        <v>0.35208333333333336</v>
      </c>
      <c r="Q724">
        <v>7114</v>
      </c>
      <c r="R724">
        <v>12</v>
      </c>
      <c r="S724" t="str">
        <f>IF(Taulukko3[[#This Row],[Saapumispaikka]]="Jyväskylän Liikenne varikko","X","")</f>
        <v/>
      </c>
      <c r="T724" s="6" t="str">
        <f>_xlfn.IFNA(IF(Taulukko3[[#This Row],[Välilataus]]="X",MAX(0,O725-Taulukko3[[#This Row],[Saapumisaika]]),""),"")</f>
        <v/>
      </c>
      <c r="U724" s="6" t="str">
        <f>IF(Taulukko3[[#This Row],[Välilataus]]="X",Taulukko3[[#This Row],[Saapumisaika]],"")</f>
        <v/>
      </c>
      <c r="V724" s="6" t="str">
        <f>IF(Taulukko3[[#This Row],[Välilataus]]="X",M725,"")</f>
        <v/>
      </c>
      <c r="W724" s="6"/>
    </row>
    <row r="725" spans="1:23" hidden="1" x14ac:dyDescent="0.2">
      <c r="A725" t="s">
        <v>20</v>
      </c>
      <c r="B725" t="s">
        <v>84</v>
      </c>
      <c r="C725" t="s">
        <v>18</v>
      </c>
      <c r="G725" t="s">
        <v>45</v>
      </c>
      <c r="H725">
        <v>22.085999999999999</v>
      </c>
      <c r="I725" t="s">
        <v>46</v>
      </c>
      <c r="J725">
        <v>2</v>
      </c>
      <c r="K725" t="s">
        <v>43</v>
      </c>
      <c r="L725" t="s">
        <v>48</v>
      </c>
      <c r="M725" s="1">
        <v>0.3576388888888889</v>
      </c>
      <c r="N725" t="s">
        <v>44</v>
      </c>
      <c r="O725" s="1">
        <v>0.3923611111111111</v>
      </c>
      <c r="Q725">
        <v>7114</v>
      </c>
      <c r="R725">
        <v>12</v>
      </c>
      <c r="S725" t="str">
        <f>IF(Taulukko3[[#This Row],[Saapumispaikka]]="Jyväskylän Liikenne varikko","X","")</f>
        <v/>
      </c>
      <c r="T725" s="6" t="str">
        <f>_xlfn.IFNA(IF(Taulukko3[[#This Row],[Välilataus]]="X",MAX(0,O726-Taulukko3[[#This Row],[Saapumisaika]]),""),"")</f>
        <v/>
      </c>
      <c r="U725" s="6" t="str">
        <f>IF(Taulukko3[[#This Row],[Välilataus]]="X",Taulukko3[[#This Row],[Saapumisaika]],"")</f>
        <v/>
      </c>
      <c r="V725" s="6" t="str">
        <f>IF(Taulukko3[[#This Row],[Välilataus]]="X",M726,"")</f>
        <v/>
      </c>
      <c r="W725" s="6"/>
    </row>
    <row r="726" spans="1:23" hidden="1" x14ac:dyDescent="0.2">
      <c r="A726" t="s">
        <v>20</v>
      </c>
      <c r="B726" t="s">
        <v>84</v>
      </c>
      <c r="C726" t="s">
        <v>18</v>
      </c>
      <c r="G726" t="s">
        <v>45</v>
      </c>
      <c r="H726">
        <v>22.07</v>
      </c>
      <c r="I726" t="s">
        <v>46</v>
      </c>
      <c r="J726">
        <v>1</v>
      </c>
      <c r="K726" t="s">
        <v>43</v>
      </c>
      <c r="L726" t="s">
        <v>44</v>
      </c>
      <c r="M726" s="1">
        <v>0.39930555555555558</v>
      </c>
      <c r="N726" t="s">
        <v>47</v>
      </c>
      <c r="O726" s="1">
        <v>0.43541666666666667</v>
      </c>
      <c r="Q726" t="s">
        <v>85</v>
      </c>
      <c r="R726">
        <v>12</v>
      </c>
      <c r="S726" t="str">
        <f>IF(Taulukko3[[#This Row],[Saapumispaikka]]="Jyväskylän Liikenne varikko","X","")</f>
        <v/>
      </c>
      <c r="T726" s="6" t="str">
        <f>_xlfn.IFNA(IF(Taulukko3[[#This Row],[Välilataus]]="X",MAX(0,O727-Taulukko3[[#This Row],[Saapumisaika]]),""),"")</f>
        <v/>
      </c>
      <c r="U726" s="6" t="str">
        <f>IF(Taulukko3[[#This Row],[Välilataus]]="X",Taulukko3[[#This Row],[Saapumisaika]],"")</f>
        <v/>
      </c>
      <c r="V726" s="6" t="str">
        <f>IF(Taulukko3[[#This Row],[Välilataus]]="X",M727,"")</f>
        <v/>
      </c>
      <c r="W726" s="6"/>
    </row>
    <row r="727" spans="1:23" hidden="1" x14ac:dyDescent="0.2">
      <c r="A727" t="s">
        <v>20</v>
      </c>
      <c r="B727" t="s">
        <v>84</v>
      </c>
      <c r="C727" t="s">
        <v>18</v>
      </c>
      <c r="G727" t="s">
        <v>45</v>
      </c>
      <c r="H727">
        <v>22.085999999999999</v>
      </c>
      <c r="I727" t="s">
        <v>46</v>
      </c>
      <c r="J727">
        <v>2</v>
      </c>
      <c r="K727" t="s">
        <v>43</v>
      </c>
      <c r="L727" t="s">
        <v>48</v>
      </c>
      <c r="M727" s="1">
        <v>0.44097222222222221</v>
      </c>
      <c r="N727" t="s">
        <v>44</v>
      </c>
      <c r="O727" s="1">
        <v>0.47569444444444442</v>
      </c>
      <c r="Q727">
        <v>7116</v>
      </c>
      <c r="R727">
        <v>12</v>
      </c>
      <c r="S727" t="str">
        <f>IF(Taulukko3[[#This Row],[Saapumispaikka]]="Jyväskylän Liikenne varikko","X","")</f>
        <v/>
      </c>
      <c r="T727" s="6" t="str">
        <f>_xlfn.IFNA(IF(Taulukko3[[#This Row],[Välilataus]]="X",MAX(0,O728-Taulukko3[[#This Row],[Saapumisaika]]),""),"")</f>
        <v/>
      </c>
      <c r="U727" s="6" t="str">
        <f>IF(Taulukko3[[#This Row],[Välilataus]]="X",Taulukko3[[#This Row],[Saapumisaika]],"")</f>
        <v/>
      </c>
      <c r="V727" s="6" t="str">
        <f>IF(Taulukko3[[#This Row],[Välilataus]]="X",M728,"")</f>
        <v/>
      </c>
      <c r="W727" s="6"/>
    </row>
    <row r="728" spans="1:23" hidden="1" x14ac:dyDescent="0.2">
      <c r="A728" t="s">
        <v>20</v>
      </c>
      <c r="B728" t="s">
        <v>84</v>
      </c>
      <c r="C728" t="s">
        <v>18</v>
      </c>
      <c r="G728" t="s">
        <v>45</v>
      </c>
      <c r="H728">
        <v>22.07</v>
      </c>
      <c r="I728" t="s">
        <v>46</v>
      </c>
      <c r="J728">
        <v>1</v>
      </c>
      <c r="K728" t="s">
        <v>43</v>
      </c>
      <c r="L728" t="s">
        <v>44</v>
      </c>
      <c r="M728" s="1">
        <v>0.4826388888888889</v>
      </c>
      <c r="N728" t="s">
        <v>47</v>
      </c>
      <c r="O728" s="1">
        <v>0.51875000000000004</v>
      </c>
      <c r="Q728">
        <v>7116</v>
      </c>
      <c r="R728">
        <v>12</v>
      </c>
      <c r="S728" t="str">
        <f>IF(Taulukko3[[#This Row],[Saapumispaikka]]="Jyväskylän Liikenne varikko","X","")</f>
        <v/>
      </c>
      <c r="T728" s="6" t="str">
        <f>_xlfn.IFNA(IF(Taulukko3[[#This Row],[Välilataus]]="X",MAX(0,O729-Taulukko3[[#This Row],[Saapumisaika]]),""),"")</f>
        <v/>
      </c>
      <c r="U728" s="6" t="str">
        <f>IF(Taulukko3[[#This Row],[Välilataus]]="X",Taulukko3[[#This Row],[Saapumisaika]],"")</f>
        <v/>
      </c>
      <c r="V728" s="6" t="str">
        <f>IF(Taulukko3[[#This Row],[Välilataus]]="X",M729,"")</f>
        <v/>
      </c>
      <c r="W728" s="6"/>
    </row>
    <row r="729" spans="1:23" hidden="1" x14ac:dyDescent="0.2">
      <c r="A729" t="s">
        <v>20</v>
      </c>
      <c r="B729" t="s">
        <v>84</v>
      </c>
      <c r="C729" t="s">
        <v>18</v>
      </c>
      <c r="G729" t="s">
        <v>45</v>
      </c>
      <c r="H729">
        <v>22.085999999999999</v>
      </c>
      <c r="I729" t="s">
        <v>46</v>
      </c>
      <c r="J729">
        <v>2</v>
      </c>
      <c r="K729" t="s">
        <v>43</v>
      </c>
      <c r="L729" t="s">
        <v>48</v>
      </c>
      <c r="M729" s="1">
        <v>0.52430555555555558</v>
      </c>
      <c r="N729" t="s">
        <v>44</v>
      </c>
      <c r="O729" s="1">
        <v>0.55902777777777779</v>
      </c>
      <c r="Q729">
        <v>7116</v>
      </c>
      <c r="R729">
        <v>12</v>
      </c>
      <c r="S729" t="str">
        <f>IF(Taulukko3[[#This Row],[Saapumispaikka]]="Jyväskylän Liikenne varikko","X","")</f>
        <v/>
      </c>
      <c r="T729" s="6" t="str">
        <f>_xlfn.IFNA(IF(Taulukko3[[#This Row],[Välilataus]]="X",MAX(0,O730-Taulukko3[[#This Row],[Saapumisaika]]),""),"")</f>
        <v/>
      </c>
      <c r="U729" s="6" t="str">
        <f>IF(Taulukko3[[#This Row],[Välilataus]]="X",Taulukko3[[#This Row],[Saapumisaika]],"")</f>
        <v/>
      </c>
      <c r="V729" s="6" t="str">
        <f>IF(Taulukko3[[#This Row],[Välilataus]]="X",M730,"")</f>
        <v/>
      </c>
      <c r="W729" s="6"/>
    </row>
    <row r="730" spans="1:23" hidden="1" x14ac:dyDescent="0.2">
      <c r="A730" t="s">
        <v>20</v>
      </c>
      <c r="B730" t="s">
        <v>84</v>
      </c>
      <c r="C730" t="s">
        <v>18</v>
      </c>
      <c r="G730" t="s">
        <v>45</v>
      </c>
      <c r="H730">
        <v>22.07</v>
      </c>
      <c r="I730" t="s">
        <v>46</v>
      </c>
      <c r="J730">
        <v>1</v>
      </c>
      <c r="K730" t="s">
        <v>43</v>
      </c>
      <c r="L730" t="s">
        <v>44</v>
      </c>
      <c r="M730" s="1">
        <v>0.56597222222222221</v>
      </c>
      <c r="N730" t="s">
        <v>47</v>
      </c>
      <c r="O730" s="1">
        <v>0.6020833333333333</v>
      </c>
      <c r="Q730">
        <v>7116</v>
      </c>
      <c r="R730">
        <v>12</v>
      </c>
      <c r="S730" t="str">
        <f>IF(Taulukko3[[#This Row],[Saapumispaikka]]="Jyväskylän Liikenne varikko","X","")</f>
        <v/>
      </c>
      <c r="T730" s="6" t="str">
        <f>_xlfn.IFNA(IF(Taulukko3[[#This Row],[Välilataus]]="X",MAX(0,O731-Taulukko3[[#This Row],[Saapumisaika]]),""),"")</f>
        <v/>
      </c>
      <c r="U730" s="6" t="str">
        <f>IF(Taulukko3[[#This Row],[Välilataus]]="X",Taulukko3[[#This Row],[Saapumisaika]],"")</f>
        <v/>
      </c>
      <c r="V730" s="6" t="str">
        <f>IF(Taulukko3[[#This Row],[Välilataus]]="X",M731,"")</f>
        <v/>
      </c>
      <c r="W730" s="6"/>
    </row>
    <row r="731" spans="1:23" x14ac:dyDescent="0.2">
      <c r="A731" t="s">
        <v>20</v>
      </c>
      <c r="B731" t="s">
        <v>84</v>
      </c>
      <c r="C731" t="s">
        <v>18</v>
      </c>
      <c r="H731">
        <v>9</v>
      </c>
      <c r="K731" t="s">
        <v>43</v>
      </c>
      <c r="L731" t="s">
        <v>47</v>
      </c>
      <c r="M731" s="1">
        <v>0.6020833333333333</v>
      </c>
      <c r="N731" t="s">
        <v>23</v>
      </c>
      <c r="O731" s="1">
        <v>0.61250000000000004</v>
      </c>
      <c r="Q731">
        <v>7116</v>
      </c>
      <c r="S731" t="str">
        <f>IF(Taulukko3[[#This Row],[Saapumispaikka]]="Jyväskylän Liikenne varikko","X","")</f>
        <v>X</v>
      </c>
      <c r="T731" s="6">
        <f>_xlfn.IFNA(IF(Taulukko3[[#This Row],[Välilataus]]="X",MAX(0,O732-Taulukko3[[#This Row],[Saapumisaika]]),""),"")</f>
        <v>5.7638888888888795E-2</v>
      </c>
      <c r="U731" s="6">
        <f>IF(Taulukko3[[#This Row],[Välilataus]]="X",Taulukko3[[#This Row],[Saapumisaika]],"")</f>
        <v>0.61250000000000004</v>
      </c>
      <c r="V731" s="6">
        <f>IF(Taulukko3[[#This Row],[Välilataus]]="X",M732,"")</f>
        <v>0.65972222222222221</v>
      </c>
      <c r="W731" s="6"/>
    </row>
    <row r="732" spans="1:23" hidden="1" x14ac:dyDescent="0.2">
      <c r="A732" t="s">
        <v>20</v>
      </c>
      <c r="B732" t="s">
        <v>84</v>
      </c>
      <c r="C732" t="s">
        <v>18</v>
      </c>
      <c r="H732">
        <v>9</v>
      </c>
      <c r="K732" t="s">
        <v>43</v>
      </c>
      <c r="L732" t="s">
        <v>23</v>
      </c>
      <c r="M732" s="1">
        <v>0.65972222222222221</v>
      </c>
      <c r="N732" t="s">
        <v>48</v>
      </c>
      <c r="O732" s="1">
        <v>0.67013888888888884</v>
      </c>
      <c r="Q732">
        <v>7220</v>
      </c>
      <c r="S732" t="str">
        <f>IF(Taulukko3[[#This Row],[Saapumispaikka]]="Jyväskylän Liikenne varikko","X","")</f>
        <v/>
      </c>
      <c r="T732" s="6" t="str">
        <f>_xlfn.IFNA(IF(Taulukko3[[#This Row],[Välilataus]]="X",MAX(0,O733-Taulukko3[[#This Row],[Saapumisaika]]),""),"")</f>
        <v/>
      </c>
      <c r="U732" s="6" t="str">
        <f>IF(Taulukko3[[#This Row],[Välilataus]]="X",Taulukko3[[#This Row],[Saapumisaika]],"")</f>
        <v/>
      </c>
      <c r="V732" s="6" t="str">
        <f>IF(Taulukko3[[#This Row],[Välilataus]]="X",M733,"")</f>
        <v/>
      </c>
      <c r="W732" s="6"/>
    </row>
    <row r="733" spans="1:23" hidden="1" x14ac:dyDescent="0.2">
      <c r="A733" t="s">
        <v>20</v>
      </c>
      <c r="B733" t="s">
        <v>84</v>
      </c>
      <c r="C733" t="s">
        <v>18</v>
      </c>
      <c r="G733" t="s">
        <v>45</v>
      </c>
      <c r="H733">
        <v>22.085999999999999</v>
      </c>
      <c r="I733" t="s">
        <v>46</v>
      </c>
      <c r="J733">
        <v>2</v>
      </c>
      <c r="K733" t="s">
        <v>43</v>
      </c>
      <c r="L733" t="s">
        <v>48</v>
      </c>
      <c r="M733" s="1">
        <v>0.67013888888888884</v>
      </c>
      <c r="N733" t="s">
        <v>44</v>
      </c>
      <c r="O733" s="1">
        <v>0.70486111111111116</v>
      </c>
      <c r="Q733">
        <v>7220</v>
      </c>
      <c r="R733">
        <v>12</v>
      </c>
      <c r="S733" t="str">
        <f>IF(Taulukko3[[#This Row],[Saapumispaikka]]="Jyväskylän Liikenne varikko","X","")</f>
        <v/>
      </c>
      <c r="T733" s="6" t="str">
        <f>_xlfn.IFNA(IF(Taulukko3[[#This Row],[Välilataus]]="X",MAX(0,O734-Taulukko3[[#This Row],[Saapumisaika]]),""),"")</f>
        <v/>
      </c>
      <c r="U733" s="6" t="str">
        <f>IF(Taulukko3[[#This Row],[Välilataus]]="X",Taulukko3[[#This Row],[Saapumisaika]],"")</f>
        <v/>
      </c>
      <c r="V733" s="6" t="str">
        <f>IF(Taulukko3[[#This Row],[Välilataus]]="X",M734,"")</f>
        <v/>
      </c>
      <c r="W733" s="6"/>
    </row>
    <row r="734" spans="1:23" hidden="1" x14ac:dyDescent="0.2">
      <c r="A734" t="s">
        <v>20</v>
      </c>
      <c r="B734" t="s">
        <v>84</v>
      </c>
      <c r="C734" t="s">
        <v>18</v>
      </c>
      <c r="G734" t="s">
        <v>45</v>
      </c>
      <c r="H734">
        <v>22.07</v>
      </c>
      <c r="I734" t="s">
        <v>46</v>
      </c>
      <c r="J734">
        <v>1</v>
      </c>
      <c r="K734" t="s">
        <v>43</v>
      </c>
      <c r="L734" t="s">
        <v>44</v>
      </c>
      <c r="M734" s="1">
        <v>0.71180555555555558</v>
      </c>
      <c r="N734" t="s">
        <v>47</v>
      </c>
      <c r="O734" s="1">
        <v>0.74791666666666667</v>
      </c>
      <c r="Q734" t="s">
        <v>86</v>
      </c>
      <c r="R734">
        <v>12</v>
      </c>
      <c r="S734" t="str">
        <f>IF(Taulukko3[[#This Row],[Saapumispaikka]]="Jyväskylän Liikenne varikko","X","")</f>
        <v/>
      </c>
      <c r="T734" s="6" t="str">
        <f>_xlfn.IFNA(IF(Taulukko3[[#This Row],[Välilataus]]="X",MAX(0,O735-Taulukko3[[#This Row],[Saapumisaika]]),""),"")</f>
        <v/>
      </c>
      <c r="U734" s="6" t="str">
        <f>IF(Taulukko3[[#This Row],[Välilataus]]="X",Taulukko3[[#This Row],[Saapumisaika]],"")</f>
        <v/>
      </c>
      <c r="V734" s="6" t="str">
        <f>IF(Taulukko3[[#This Row],[Välilataus]]="X",M735,"")</f>
        <v/>
      </c>
      <c r="W734" s="6"/>
    </row>
    <row r="735" spans="1:23" hidden="1" x14ac:dyDescent="0.2">
      <c r="A735" t="s">
        <v>20</v>
      </c>
      <c r="B735" t="s">
        <v>84</v>
      </c>
      <c r="C735" t="s">
        <v>18</v>
      </c>
      <c r="G735" t="s">
        <v>45</v>
      </c>
      <c r="H735">
        <v>22.085999999999999</v>
      </c>
      <c r="I735" t="s">
        <v>46</v>
      </c>
      <c r="J735">
        <v>2</v>
      </c>
      <c r="K735" t="s">
        <v>43</v>
      </c>
      <c r="L735" t="s">
        <v>48</v>
      </c>
      <c r="M735" s="1">
        <v>0.75347222222222221</v>
      </c>
      <c r="N735" t="s">
        <v>44</v>
      </c>
      <c r="O735" s="1">
        <v>0.78819444444444442</v>
      </c>
      <c r="Q735">
        <v>7204</v>
      </c>
      <c r="R735">
        <v>12</v>
      </c>
      <c r="S735" t="str">
        <f>IF(Taulukko3[[#This Row],[Saapumispaikka]]="Jyväskylän Liikenne varikko","X","")</f>
        <v/>
      </c>
      <c r="T735" s="6" t="str">
        <f>_xlfn.IFNA(IF(Taulukko3[[#This Row],[Välilataus]]="X",MAX(0,O736-Taulukko3[[#This Row],[Saapumisaika]]),""),"")</f>
        <v/>
      </c>
      <c r="U735" s="6" t="str">
        <f>IF(Taulukko3[[#This Row],[Välilataus]]="X",Taulukko3[[#This Row],[Saapumisaika]],"")</f>
        <v/>
      </c>
      <c r="V735" s="6" t="str">
        <f>IF(Taulukko3[[#This Row],[Välilataus]]="X",M736,"")</f>
        <v/>
      </c>
      <c r="W735" s="6"/>
    </row>
    <row r="736" spans="1:23" hidden="1" x14ac:dyDescent="0.2">
      <c r="A736" t="s">
        <v>20</v>
      </c>
      <c r="B736" t="s">
        <v>84</v>
      </c>
      <c r="C736" t="s">
        <v>18</v>
      </c>
      <c r="G736" t="s">
        <v>45</v>
      </c>
      <c r="H736">
        <v>22.07</v>
      </c>
      <c r="I736" t="s">
        <v>46</v>
      </c>
      <c r="J736">
        <v>1</v>
      </c>
      <c r="K736" t="s">
        <v>43</v>
      </c>
      <c r="L736" t="s">
        <v>44</v>
      </c>
      <c r="M736" s="1">
        <v>0.79513888888888884</v>
      </c>
      <c r="N736" t="s">
        <v>47</v>
      </c>
      <c r="O736" s="1">
        <v>0.83125000000000004</v>
      </c>
      <c r="Q736">
        <v>7204</v>
      </c>
      <c r="R736">
        <v>12</v>
      </c>
      <c r="S736" t="str">
        <f>IF(Taulukko3[[#This Row],[Saapumispaikka]]="Jyväskylän Liikenne varikko","X","")</f>
        <v/>
      </c>
      <c r="T736" s="6" t="str">
        <f>_xlfn.IFNA(IF(Taulukko3[[#This Row],[Välilataus]]="X",MAX(0,O737-Taulukko3[[#This Row],[Saapumisaika]]),""),"")</f>
        <v/>
      </c>
      <c r="U736" s="6" t="str">
        <f>IF(Taulukko3[[#This Row],[Välilataus]]="X",Taulukko3[[#This Row],[Saapumisaika]],"")</f>
        <v/>
      </c>
      <c r="V736" s="6" t="str">
        <f>IF(Taulukko3[[#This Row],[Välilataus]]="X",M737,"")</f>
        <v/>
      </c>
      <c r="W736" s="6"/>
    </row>
    <row r="737" spans="1:23" hidden="1" x14ac:dyDescent="0.2">
      <c r="A737" t="s">
        <v>20</v>
      </c>
      <c r="B737" t="s">
        <v>84</v>
      </c>
      <c r="C737" t="s">
        <v>18</v>
      </c>
      <c r="G737" t="s">
        <v>45</v>
      </c>
      <c r="H737">
        <v>22.085999999999999</v>
      </c>
      <c r="I737" t="s">
        <v>46</v>
      </c>
      <c r="J737">
        <v>2</v>
      </c>
      <c r="K737" t="s">
        <v>43</v>
      </c>
      <c r="L737" t="s">
        <v>48</v>
      </c>
      <c r="M737" s="1">
        <v>0.83680555555555558</v>
      </c>
      <c r="N737" t="s">
        <v>44</v>
      </c>
      <c r="O737" s="1">
        <v>0.87152777777777779</v>
      </c>
      <c r="Q737">
        <v>7204</v>
      </c>
      <c r="R737">
        <v>12</v>
      </c>
      <c r="S737" t="str">
        <f>IF(Taulukko3[[#This Row],[Saapumispaikka]]="Jyväskylän Liikenne varikko","X","")</f>
        <v/>
      </c>
      <c r="T737" s="6" t="str">
        <f>_xlfn.IFNA(IF(Taulukko3[[#This Row],[Välilataus]]="X",MAX(0,O738-Taulukko3[[#This Row],[Saapumisaika]]),""),"")</f>
        <v/>
      </c>
      <c r="U737" s="6" t="str">
        <f>IF(Taulukko3[[#This Row],[Välilataus]]="X",Taulukko3[[#This Row],[Saapumisaika]],"")</f>
        <v/>
      </c>
      <c r="V737" s="6" t="str">
        <f>IF(Taulukko3[[#This Row],[Välilataus]]="X",M738,"")</f>
        <v/>
      </c>
      <c r="W737" s="6"/>
    </row>
    <row r="738" spans="1:23" hidden="1" x14ac:dyDescent="0.2">
      <c r="A738" t="s">
        <v>20</v>
      </c>
      <c r="B738" t="s">
        <v>84</v>
      </c>
      <c r="C738" t="s">
        <v>18</v>
      </c>
      <c r="G738" t="s">
        <v>45</v>
      </c>
      <c r="H738">
        <v>22.07</v>
      </c>
      <c r="I738" t="s">
        <v>46</v>
      </c>
      <c r="J738">
        <v>1</v>
      </c>
      <c r="K738" t="s">
        <v>43</v>
      </c>
      <c r="L738" t="s">
        <v>44</v>
      </c>
      <c r="M738" s="1">
        <v>0.87847222222222221</v>
      </c>
      <c r="N738" t="s">
        <v>47</v>
      </c>
      <c r="O738" s="1">
        <v>0.9145833333333333</v>
      </c>
      <c r="Q738" t="s">
        <v>87</v>
      </c>
      <c r="R738">
        <v>12</v>
      </c>
      <c r="S738" t="str">
        <f>IF(Taulukko3[[#This Row],[Saapumispaikka]]="Jyväskylän Liikenne varikko","X","")</f>
        <v/>
      </c>
      <c r="T738" s="6" t="str">
        <f>_xlfn.IFNA(IF(Taulukko3[[#This Row],[Välilataus]]="X",MAX(0,O739-Taulukko3[[#This Row],[Saapumisaika]]),""),"")</f>
        <v/>
      </c>
      <c r="U738" s="6" t="str">
        <f>IF(Taulukko3[[#This Row],[Välilataus]]="X",Taulukko3[[#This Row],[Saapumisaika]],"")</f>
        <v/>
      </c>
      <c r="V738" s="6" t="str">
        <f>IF(Taulukko3[[#This Row],[Välilataus]]="X",M739,"")</f>
        <v/>
      </c>
      <c r="W738" s="6"/>
    </row>
    <row r="739" spans="1:23" hidden="1" x14ac:dyDescent="0.2">
      <c r="A739" t="s">
        <v>20</v>
      </c>
      <c r="B739" t="s">
        <v>84</v>
      </c>
      <c r="C739" t="s">
        <v>18</v>
      </c>
      <c r="G739" t="s">
        <v>45</v>
      </c>
      <c r="H739">
        <v>22.085999999999999</v>
      </c>
      <c r="I739" t="s">
        <v>46</v>
      </c>
      <c r="J739">
        <v>2</v>
      </c>
      <c r="K739" t="s">
        <v>43</v>
      </c>
      <c r="L739" t="s">
        <v>48</v>
      </c>
      <c r="M739" s="1">
        <v>0.92013888888888884</v>
      </c>
      <c r="N739" t="s">
        <v>44</v>
      </c>
      <c r="O739" s="1">
        <v>0.95486111111111116</v>
      </c>
      <c r="Q739">
        <v>7223</v>
      </c>
      <c r="R739">
        <v>12</v>
      </c>
      <c r="S739" t="str">
        <f>IF(Taulukko3[[#This Row],[Saapumispaikka]]="Jyväskylän Liikenne varikko","X","")</f>
        <v/>
      </c>
      <c r="T739" s="6" t="str">
        <f>_xlfn.IFNA(IF(Taulukko3[[#This Row],[Välilataus]]="X",MAX(0,O740-Taulukko3[[#This Row],[Saapumisaika]]),""),"")</f>
        <v/>
      </c>
      <c r="U739" s="6" t="str">
        <f>IF(Taulukko3[[#This Row],[Välilataus]]="X",Taulukko3[[#This Row],[Saapumisaika]],"")</f>
        <v/>
      </c>
      <c r="V739" s="6" t="str">
        <f>IF(Taulukko3[[#This Row],[Välilataus]]="X",M740,"")</f>
        <v/>
      </c>
      <c r="W739" s="6"/>
    </row>
    <row r="740" spans="1:23" hidden="1" x14ac:dyDescent="0.2">
      <c r="A740" t="s">
        <v>20</v>
      </c>
      <c r="B740" t="s">
        <v>84</v>
      </c>
      <c r="C740" t="s">
        <v>18</v>
      </c>
      <c r="H740">
        <v>11.5</v>
      </c>
      <c r="K740" t="s">
        <v>43</v>
      </c>
      <c r="L740" t="s">
        <v>44</v>
      </c>
      <c r="M740" s="1">
        <v>0.95486111111111116</v>
      </c>
      <c r="N740" t="s">
        <v>23</v>
      </c>
      <c r="O740" s="1">
        <v>0.96875</v>
      </c>
      <c r="Q740">
        <v>7223</v>
      </c>
      <c r="S740" t="str">
        <f>IF(Taulukko3[[#This Row],[Saapumispaikka]]="Jyväskylän Liikenne varikko","X","")</f>
        <v>X</v>
      </c>
      <c r="T740" s="6">
        <f>_xlfn.IFNA(IF(Taulukko3[[#This Row],[Välilataus]]="X",MAX(0,O741-Taulukko3[[#This Row],[Saapumisaika]]),""),"")</f>
        <v>0</v>
      </c>
      <c r="U740" s="6">
        <f>IF(Taulukko3[[#This Row],[Välilataus]]="X",Taulukko3[[#This Row],[Saapumisaika]],"")</f>
        <v>0.96875</v>
      </c>
      <c r="V740" s="6">
        <f>IF(Taulukko3[[#This Row],[Välilataus]]="X",M741,"")</f>
        <v>0.25694444444444442</v>
      </c>
      <c r="W740" s="6"/>
    </row>
    <row r="741" spans="1:23" hidden="1" x14ac:dyDescent="0.2">
      <c r="A741" t="s">
        <v>20</v>
      </c>
      <c r="B741" t="s">
        <v>81</v>
      </c>
      <c r="C741" t="s">
        <v>18</v>
      </c>
      <c r="H741">
        <v>11.6</v>
      </c>
      <c r="K741" t="s">
        <v>43</v>
      </c>
      <c r="L741" t="s">
        <v>23</v>
      </c>
      <c r="M741" s="1">
        <v>0.25694444444444442</v>
      </c>
      <c r="N741" t="s">
        <v>44</v>
      </c>
      <c r="O741" s="1">
        <v>0.27430555555555558</v>
      </c>
      <c r="Q741">
        <v>7113</v>
      </c>
      <c r="S741" t="str">
        <f>IF(Taulukko3[[#This Row],[Saapumispaikka]]="Jyväskylän Liikenne varikko","X","")</f>
        <v/>
      </c>
      <c r="T741" s="6" t="str">
        <f>_xlfn.IFNA(IF(Taulukko3[[#This Row],[Välilataus]]="X",MAX(0,O742-Taulukko3[[#This Row],[Saapumisaika]]),""),"")</f>
        <v/>
      </c>
      <c r="U741" s="6" t="str">
        <f>IF(Taulukko3[[#This Row],[Välilataus]]="X",Taulukko3[[#This Row],[Saapumisaika]],"")</f>
        <v/>
      </c>
      <c r="V741" s="6" t="str">
        <f>IF(Taulukko3[[#This Row],[Välilataus]]="X",M742,"")</f>
        <v/>
      </c>
      <c r="W741" s="6"/>
    </row>
    <row r="742" spans="1:23" hidden="1" x14ac:dyDescent="0.2">
      <c r="A742" t="s">
        <v>20</v>
      </c>
      <c r="B742" t="s">
        <v>81</v>
      </c>
      <c r="C742" t="s">
        <v>18</v>
      </c>
      <c r="G742" t="s">
        <v>45</v>
      </c>
      <c r="H742">
        <v>22.07</v>
      </c>
      <c r="I742" t="s">
        <v>46</v>
      </c>
      <c r="J742">
        <v>1</v>
      </c>
      <c r="K742" t="s">
        <v>43</v>
      </c>
      <c r="L742" t="s">
        <v>44</v>
      </c>
      <c r="M742" s="1">
        <v>0.27430555555555558</v>
      </c>
      <c r="N742" t="s">
        <v>47</v>
      </c>
      <c r="O742" s="1">
        <v>0.31041666666666667</v>
      </c>
      <c r="Q742">
        <v>7113</v>
      </c>
      <c r="R742">
        <v>12</v>
      </c>
      <c r="S742" t="str">
        <f>IF(Taulukko3[[#This Row],[Saapumispaikka]]="Jyväskylän Liikenne varikko","X","")</f>
        <v/>
      </c>
      <c r="T742" s="6" t="str">
        <f>_xlfn.IFNA(IF(Taulukko3[[#This Row],[Välilataus]]="X",MAX(0,O743-Taulukko3[[#This Row],[Saapumisaika]]),""),"")</f>
        <v/>
      </c>
      <c r="U742" s="6" t="str">
        <f>IF(Taulukko3[[#This Row],[Välilataus]]="X",Taulukko3[[#This Row],[Saapumisaika]],"")</f>
        <v/>
      </c>
      <c r="V742" s="6" t="str">
        <f>IF(Taulukko3[[#This Row],[Välilataus]]="X",M743,"")</f>
        <v/>
      </c>
      <c r="W742" s="6"/>
    </row>
    <row r="743" spans="1:23" hidden="1" x14ac:dyDescent="0.2">
      <c r="A743" t="s">
        <v>20</v>
      </c>
      <c r="B743" t="s">
        <v>81</v>
      </c>
      <c r="C743" t="s">
        <v>18</v>
      </c>
      <c r="G743" t="s">
        <v>45</v>
      </c>
      <c r="H743">
        <v>22.085999999999999</v>
      </c>
      <c r="I743" t="s">
        <v>46</v>
      </c>
      <c r="J743">
        <v>2</v>
      </c>
      <c r="K743" t="s">
        <v>43</v>
      </c>
      <c r="L743" t="s">
        <v>48</v>
      </c>
      <c r="M743" s="1">
        <v>0.31597222222222221</v>
      </c>
      <c r="N743" t="s">
        <v>44</v>
      </c>
      <c r="O743" s="1">
        <v>0.35069444444444442</v>
      </c>
      <c r="Q743">
        <v>7113</v>
      </c>
      <c r="R743">
        <v>12</v>
      </c>
      <c r="S743" t="str">
        <f>IF(Taulukko3[[#This Row],[Saapumispaikka]]="Jyväskylän Liikenne varikko","X","")</f>
        <v/>
      </c>
      <c r="T743" s="6" t="str">
        <f>_xlfn.IFNA(IF(Taulukko3[[#This Row],[Välilataus]]="X",MAX(0,O744-Taulukko3[[#This Row],[Saapumisaika]]),""),"")</f>
        <v/>
      </c>
      <c r="U743" s="6" t="str">
        <f>IF(Taulukko3[[#This Row],[Välilataus]]="X",Taulukko3[[#This Row],[Saapumisaika]],"")</f>
        <v/>
      </c>
      <c r="V743" s="6" t="str">
        <f>IF(Taulukko3[[#This Row],[Välilataus]]="X",M744,"")</f>
        <v/>
      </c>
      <c r="W743" s="6"/>
    </row>
    <row r="744" spans="1:23" hidden="1" x14ac:dyDescent="0.2">
      <c r="A744" t="s">
        <v>20</v>
      </c>
      <c r="B744" t="s">
        <v>81</v>
      </c>
      <c r="C744" t="s">
        <v>18</v>
      </c>
      <c r="G744" t="s">
        <v>45</v>
      </c>
      <c r="H744">
        <v>22.07</v>
      </c>
      <c r="I744" t="s">
        <v>46</v>
      </c>
      <c r="J744">
        <v>1</v>
      </c>
      <c r="K744" t="s">
        <v>43</v>
      </c>
      <c r="L744" t="s">
        <v>44</v>
      </c>
      <c r="M744" s="1">
        <v>0.3576388888888889</v>
      </c>
      <c r="N744" t="s">
        <v>47</v>
      </c>
      <c r="O744" s="1">
        <v>0.39374999999999999</v>
      </c>
      <c r="Q744">
        <v>7113</v>
      </c>
      <c r="R744">
        <v>12</v>
      </c>
      <c r="S744" t="str">
        <f>IF(Taulukko3[[#This Row],[Saapumispaikka]]="Jyväskylän Liikenne varikko","X","")</f>
        <v/>
      </c>
      <c r="T744" s="6" t="str">
        <f>_xlfn.IFNA(IF(Taulukko3[[#This Row],[Välilataus]]="X",MAX(0,O745-Taulukko3[[#This Row],[Saapumisaika]]),""),"")</f>
        <v/>
      </c>
      <c r="U744" s="6" t="str">
        <f>IF(Taulukko3[[#This Row],[Välilataus]]="X",Taulukko3[[#This Row],[Saapumisaika]],"")</f>
        <v/>
      </c>
      <c r="V744" s="6" t="str">
        <f>IF(Taulukko3[[#This Row],[Välilataus]]="X",M745,"")</f>
        <v/>
      </c>
      <c r="W744" s="6"/>
    </row>
    <row r="745" spans="1:23" hidden="1" x14ac:dyDescent="0.2">
      <c r="A745" t="s">
        <v>20</v>
      </c>
      <c r="B745" t="s">
        <v>81</v>
      </c>
      <c r="C745" t="s">
        <v>18</v>
      </c>
      <c r="G745" t="s">
        <v>45</v>
      </c>
      <c r="H745">
        <v>22.085999999999999</v>
      </c>
      <c r="I745" t="s">
        <v>46</v>
      </c>
      <c r="J745">
        <v>2</v>
      </c>
      <c r="K745" t="s">
        <v>43</v>
      </c>
      <c r="L745" t="s">
        <v>48</v>
      </c>
      <c r="M745" s="1">
        <v>0.39930555555555558</v>
      </c>
      <c r="N745" t="s">
        <v>44</v>
      </c>
      <c r="O745" s="1">
        <v>0.43402777777777779</v>
      </c>
      <c r="Q745">
        <v>7113</v>
      </c>
      <c r="R745">
        <v>12</v>
      </c>
      <c r="S745" t="str">
        <f>IF(Taulukko3[[#This Row],[Saapumispaikka]]="Jyväskylän Liikenne varikko","X","")</f>
        <v/>
      </c>
      <c r="T745" s="6" t="str">
        <f>_xlfn.IFNA(IF(Taulukko3[[#This Row],[Välilataus]]="X",MAX(0,O746-Taulukko3[[#This Row],[Saapumisaika]]),""),"")</f>
        <v/>
      </c>
      <c r="U745" s="6" t="str">
        <f>IF(Taulukko3[[#This Row],[Välilataus]]="X",Taulukko3[[#This Row],[Saapumisaika]],"")</f>
        <v/>
      </c>
      <c r="V745" s="6" t="str">
        <f>IF(Taulukko3[[#This Row],[Välilataus]]="X",M746,"")</f>
        <v/>
      </c>
      <c r="W745" s="6"/>
    </row>
    <row r="746" spans="1:23" hidden="1" x14ac:dyDescent="0.2">
      <c r="A746" t="s">
        <v>20</v>
      </c>
      <c r="B746" t="s">
        <v>81</v>
      </c>
      <c r="C746" t="s">
        <v>18</v>
      </c>
      <c r="G746" t="s">
        <v>45</v>
      </c>
      <c r="H746">
        <v>22.07</v>
      </c>
      <c r="I746" t="s">
        <v>46</v>
      </c>
      <c r="J746">
        <v>1</v>
      </c>
      <c r="K746" t="s">
        <v>43</v>
      </c>
      <c r="L746" t="s">
        <v>44</v>
      </c>
      <c r="M746" s="1">
        <v>0.44097222222222221</v>
      </c>
      <c r="N746" t="s">
        <v>47</v>
      </c>
      <c r="O746" s="1">
        <v>0.47708333333333336</v>
      </c>
      <c r="Q746" t="s">
        <v>82</v>
      </c>
      <c r="R746">
        <v>12</v>
      </c>
      <c r="S746" t="str">
        <f>IF(Taulukko3[[#This Row],[Saapumispaikka]]="Jyväskylän Liikenne varikko","X","")</f>
        <v/>
      </c>
      <c r="T746" s="6" t="str">
        <f>_xlfn.IFNA(IF(Taulukko3[[#This Row],[Välilataus]]="X",MAX(0,O747-Taulukko3[[#This Row],[Saapumisaika]]),""),"")</f>
        <v/>
      </c>
      <c r="U746" s="6" t="str">
        <f>IF(Taulukko3[[#This Row],[Välilataus]]="X",Taulukko3[[#This Row],[Saapumisaika]],"")</f>
        <v/>
      </c>
      <c r="V746" s="6" t="str">
        <f>IF(Taulukko3[[#This Row],[Välilataus]]="X",M747,"")</f>
        <v/>
      </c>
      <c r="W746" s="6"/>
    </row>
    <row r="747" spans="1:23" hidden="1" x14ac:dyDescent="0.2">
      <c r="A747" t="s">
        <v>20</v>
      </c>
      <c r="B747" t="s">
        <v>81</v>
      </c>
      <c r="C747" t="s">
        <v>18</v>
      </c>
      <c r="G747" t="s">
        <v>45</v>
      </c>
      <c r="H747">
        <v>22.085999999999999</v>
      </c>
      <c r="I747" t="s">
        <v>46</v>
      </c>
      <c r="J747">
        <v>2</v>
      </c>
      <c r="K747" t="s">
        <v>43</v>
      </c>
      <c r="L747" t="s">
        <v>48</v>
      </c>
      <c r="M747" s="1">
        <v>0.4826388888888889</v>
      </c>
      <c r="N747" t="s">
        <v>44</v>
      </c>
      <c r="O747" s="1">
        <v>0.51736111111111116</v>
      </c>
      <c r="Q747">
        <v>7203</v>
      </c>
      <c r="R747">
        <v>12</v>
      </c>
      <c r="S747" t="str">
        <f>IF(Taulukko3[[#This Row],[Saapumispaikka]]="Jyväskylän Liikenne varikko","X","")</f>
        <v/>
      </c>
      <c r="T747" s="6" t="str">
        <f>_xlfn.IFNA(IF(Taulukko3[[#This Row],[Välilataus]]="X",MAX(0,O748-Taulukko3[[#This Row],[Saapumisaika]]),""),"")</f>
        <v/>
      </c>
      <c r="U747" s="6" t="str">
        <f>IF(Taulukko3[[#This Row],[Välilataus]]="X",Taulukko3[[#This Row],[Saapumisaika]],"")</f>
        <v/>
      </c>
      <c r="V747" s="6" t="str">
        <f>IF(Taulukko3[[#This Row],[Välilataus]]="X",M748,"")</f>
        <v/>
      </c>
      <c r="W747" s="6"/>
    </row>
    <row r="748" spans="1:23" hidden="1" x14ac:dyDescent="0.2">
      <c r="A748" t="s">
        <v>20</v>
      </c>
      <c r="B748" t="s">
        <v>81</v>
      </c>
      <c r="C748" t="s">
        <v>18</v>
      </c>
      <c r="G748" t="s">
        <v>45</v>
      </c>
      <c r="H748">
        <v>22.07</v>
      </c>
      <c r="I748" t="s">
        <v>46</v>
      </c>
      <c r="J748">
        <v>1</v>
      </c>
      <c r="K748" t="s">
        <v>43</v>
      </c>
      <c r="L748" t="s">
        <v>44</v>
      </c>
      <c r="M748" s="1">
        <v>0.52430555555555558</v>
      </c>
      <c r="N748" t="s">
        <v>47</v>
      </c>
      <c r="O748" s="1">
        <v>0.56041666666666667</v>
      </c>
      <c r="Q748">
        <v>7203</v>
      </c>
      <c r="R748">
        <v>12</v>
      </c>
      <c r="S748" t="str">
        <f>IF(Taulukko3[[#This Row],[Saapumispaikka]]="Jyväskylän Liikenne varikko","X","")</f>
        <v/>
      </c>
      <c r="T748" s="6" t="str">
        <f>_xlfn.IFNA(IF(Taulukko3[[#This Row],[Välilataus]]="X",MAX(0,O749-Taulukko3[[#This Row],[Saapumisaika]]),""),"")</f>
        <v/>
      </c>
      <c r="U748" s="6" t="str">
        <f>IF(Taulukko3[[#This Row],[Välilataus]]="X",Taulukko3[[#This Row],[Saapumisaika]],"")</f>
        <v/>
      </c>
      <c r="V748" s="6" t="str">
        <f>IF(Taulukko3[[#This Row],[Välilataus]]="X",M749,"")</f>
        <v/>
      </c>
      <c r="W748" s="6"/>
    </row>
    <row r="749" spans="1:23" hidden="1" x14ac:dyDescent="0.2">
      <c r="A749" t="s">
        <v>20</v>
      </c>
      <c r="B749" t="s">
        <v>81</v>
      </c>
      <c r="C749" t="s">
        <v>18</v>
      </c>
      <c r="G749" t="s">
        <v>45</v>
      </c>
      <c r="H749">
        <v>22.085999999999999</v>
      </c>
      <c r="I749" t="s">
        <v>46</v>
      </c>
      <c r="J749">
        <v>2</v>
      </c>
      <c r="K749" t="s">
        <v>43</v>
      </c>
      <c r="L749" t="s">
        <v>48</v>
      </c>
      <c r="M749" s="1">
        <v>0.56597222222222221</v>
      </c>
      <c r="N749" t="s">
        <v>44</v>
      </c>
      <c r="O749" s="1">
        <v>0.60069444444444442</v>
      </c>
      <c r="Q749">
        <v>7203</v>
      </c>
      <c r="R749">
        <v>12</v>
      </c>
      <c r="S749" t="str">
        <f>IF(Taulukko3[[#This Row],[Saapumispaikka]]="Jyväskylän Liikenne varikko","X","")</f>
        <v/>
      </c>
      <c r="T749" s="6" t="str">
        <f>_xlfn.IFNA(IF(Taulukko3[[#This Row],[Välilataus]]="X",MAX(0,O750-Taulukko3[[#This Row],[Saapumisaika]]),""),"")</f>
        <v/>
      </c>
      <c r="U749" s="6" t="str">
        <f>IF(Taulukko3[[#This Row],[Välilataus]]="X",Taulukko3[[#This Row],[Saapumisaika]],"")</f>
        <v/>
      </c>
      <c r="V749" s="6" t="str">
        <f>IF(Taulukko3[[#This Row],[Välilataus]]="X",M750,"")</f>
        <v/>
      </c>
      <c r="W749" s="6"/>
    </row>
    <row r="750" spans="1:23" hidden="1" x14ac:dyDescent="0.2">
      <c r="A750" t="s">
        <v>20</v>
      </c>
      <c r="B750" t="s">
        <v>81</v>
      </c>
      <c r="C750" t="s">
        <v>18</v>
      </c>
      <c r="G750" t="s">
        <v>45</v>
      </c>
      <c r="H750">
        <v>22.07</v>
      </c>
      <c r="I750" t="s">
        <v>46</v>
      </c>
      <c r="J750">
        <v>1</v>
      </c>
      <c r="K750" t="s">
        <v>43</v>
      </c>
      <c r="L750" t="s">
        <v>44</v>
      </c>
      <c r="M750" s="1">
        <v>0.60763888888888884</v>
      </c>
      <c r="N750" t="s">
        <v>47</v>
      </c>
      <c r="O750" s="1">
        <v>0.64375000000000004</v>
      </c>
      <c r="Q750">
        <v>7203</v>
      </c>
      <c r="R750">
        <v>12</v>
      </c>
      <c r="S750" t="str">
        <f>IF(Taulukko3[[#This Row],[Saapumispaikka]]="Jyväskylän Liikenne varikko","X","")</f>
        <v/>
      </c>
      <c r="T750" s="6" t="str">
        <f>_xlfn.IFNA(IF(Taulukko3[[#This Row],[Välilataus]]="X",MAX(0,O751-Taulukko3[[#This Row],[Saapumisaika]]),""),"")</f>
        <v/>
      </c>
      <c r="U750" s="6" t="str">
        <f>IF(Taulukko3[[#This Row],[Välilataus]]="X",Taulukko3[[#This Row],[Saapumisaika]],"")</f>
        <v/>
      </c>
      <c r="V750" s="6" t="str">
        <f>IF(Taulukko3[[#This Row],[Välilataus]]="X",M751,"")</f>
        <v/>
      </c>
      <c r="W750" s="6"/>
    </row>
    <row r="751" spans="1:23" x14ac:dyDescent="0.2">
      <c r="A751" t="s">
        <v>20</v>
      </c>
      <c r="B751" t="s">
        <v>81</v>
      </c>
      <c r="C751" t="s">
        <v>18</v>
      </c>
      <c r="H751">
        <v>9</v>
      </c>
      <c r="K751" t="s">
        <v>43</v>
      </c>
      <c r="L751" t="s">
        <v>47</v>
      </c>
      <c r="M751" s="1">
        <v>0.64375000000000004</v>
      </c>
      <c r="N751" t="s">
        <v>23</v>
      </c>
      <c r="O751" s="1">
        <v>0.65416666666666667</v>
      </c>
      <c r="Q751">
        <v>7203</v>
      </c>
      <c r="S751" t="str">
        <f>IF(Taulukko3[[#This Row],[Saapumispaikka]]="Jyväskylän Liikenne varikko","X","")</f>
        <v>X</v>
      </c>
      <c r="T751" s="6">
        <f>_xlfn.IFNA(IF(Taulukko3[[#This Row],[Välilataus]]="X",MAX(0,O752-Taulukko3[[#This Row],[Saapumisaika]]),""),"")</f>
        <v>6.4583333333333326E-2</v>
      </c>
      <c r="U751" s="6">
        <f>IF(Taulukko3[[#This Row],[Välilataus]]="X",Taulukko3[[#This Row],[Saapumisaika]],"")</f>
        <v>0.65416666666666667</v>
      </c>
      <c r="V751" s="6">
        <f>IF(Taulukko3[[#This Row],[Välilataus]]="X",M752,"")</f>
        <v>0.71527777777777779</v>
      </c>
      <c r="W751" s="6"/>
    </row>
    <row r="752" spans="1:23" hidden="1" x14ac:dyDescent="0.2">
      <c r="A752" t="s">
        <v>20</v>
      </c>
      <c r="B752" t="s">
        <v>81</v>
      </c>
      <c r="C752" t="s">
        <v>18</v>
      </c>
      <c r="H752">
        <v>2.7</v>
      </c>
      <c r="K752" t="s">
        <v>43</v>
      </c>
      <c r="L752" t="s">
        <v>23</v>
      </c>
      <c r="M752" s="1">
        <v>0.71527777777777779</v>
      </c>
      <c r="N752" t="s">
        <v>51</v>
      </c>
      <c r="O752" s="1">
        <v>0.71875</v>
      </c>
      <c r="Q752">
        <v>7206</v>
      </c>
      <c r="S752" t="str">
        <f>IF(Taulukko3[[#This Row],[Saapumispaikka]]="Jyväskylän Liikenne varikko","X","")</f>
        <v/>
      </c>
      <c r="T752" s="6" t="str">
        <f>_xlfn.IFNA(IF(Taulukko3[[#This Row],[Välilataus]]="X",MAX(0,O753-Taulukko3[[#This Row],[Saapumisaika]]),""),"")</f>
        <v/>
      </c>
      <c r="U752" s="6" t="str">
        <f>IF(Taulukko3[[#This Row],[Välilataus]]="X",Taulukko3[[#This Row],[Saapumisaika]],"")</f>
        <v/>
      </c>
      <c r="V752" s="6" t="str">
        <f>IF(Taulukko3[[#This Row],[Välilataus]]="X",M753,"")</f>
        <v/>
      </c>
      <c r="W752" s="6"/>
    </row>
    <row r="753" spans="1:23" hidden="1" x14ac:dyDescent="0.2">
      <c r="A753" t="s">
        <v>20</v>
      </c>
      <c r="B753" t="s">
        <v>81</v>
      </c>
      <c r="C753" t="s">
        <v>18</v>
      </c>
      <c r="G753" t="s">
        <v>45</v>
      </c>
      <c r="H753">
        <v>19.007000000000001</v>
      </c>
      <c r="I753" t="s">
        <v>52</v>
      </c>
      <c r="J753">
        <v>1</v>
      </c>
      <c r="K753" t="s">
        <v>43</v>
      </c>
      <c r="L753" t="s">
        <v>51</v>
      </c>
      <c r="M753" s="1">
        <v>0.71875</v>
      </c>
      <c r="N753" t="s">
        <v>53</v>
      </c>
      <c r="O753" s="1">
        <v>0.75416666666666665</v>
      </c>
      <c r="Q753">
        <v>7206</v>
      </c>
      <c r="R753">
        <v>12</v>
      </c>
      <c r="S753" t="str">
        <f>IF(Taulukko3[[#This Row],[Saapumispaikka]]="Jyväskylän Liikenne varikko","X","")</f>
        <v/>
      </c>
      <c r="T753" s="6" t="str">
        <f>_xlfn.IFNA(IF(Taulukko3[[#This Row],[Välilataus]]="X",MAX(0,O754-Taulukko3[[#This Row],[Saapumisaika]]),""),"")</f>
        <v/>
      </c>
      <c r="U753" s="6" t="str">
        <f>IF(Taulukko3[[#This Row],[Välilataus]]="X",Taulukko3[[#This Row],[Saapumisaika]],"")</f>
        <v/>
      </c>
      <c r="V753" s="6" t="str">
        <f>IF(Taulukko3[[#This Row],[Välilataus]]="X",M754,"")</f>
        <v/>
      </c>
      <c r="W753" s="6"/>
    </row>
    <row r="754" spans="1:23" hidden="1" x14ac:dyDescent="0.2">
      <c r="A754" t="s">
        <v>20</v>
      </c>
      <c r="B754" t="s">
        <v>81</v>
      </c>
      <c r="C754" t="s">
        <v>18</v>
      </c>
      <c r="G754" t="s">
        <v>45</v>
      </c>
      <c r="H754">
        <v>17.852</v>
      </c>
      <c r="I754" t="s">
        <v>52</v>
      </c>
      <c r="J754">
        <v>2</v>
      </c>
      <c r="K754" t="s">
        <v>43</v>
      </c>
      <c r="L754" t="s">
        <v>53</v>
      </c>
      <c r="M754" s="1">
        <v>0.76388888888888884</v>
      </c>
      <c r="N754" t="s">
        <v>51</v>
      </c>
      <c r="O754" s="1">
        <v>0.79513888888888884</v>
      </c>
      <c r="Q754">
        <v>7206</v>
      </c>
      <c r="R754">
        <v>12</v>
      </c>
      <c r="S754" t="str">
        <f>IF(Taulukko3[[#This Row],[Saapumispaikka]]="Jyväskylän Liikenne varikko","X","")</f>
        <v/>
      </c>
      <c r="T754" s="6" t="str">
        <f>_xlfn.IFNA(IF(Taulukko3[[#This Row],[Välilataus]]="X",MAX(0,O755-Taulukko3[[#This Row],[Saapumisaika]]),""),"")</f>
        <v/>
      </c>
      <c r="U754" s="6" t="str">
        <f>IF(Taulukko3[[#This Row],[Välilataus]]="X",Taulukko3[[#This Row],[Saapumisaika]],"")</f>
        <v/>
      </c>
      <c r="V754" s="6" t="str">
        <f>IF(Taulukko3[[#This Row],[Välilataus]]="X",M755,"")</f>
        <v/>
      </c>
      <c r="W754" s="6"/>
    </row>
    <row r="755" spans="1:23" hidden="1" x14ac:dyDescent="0.2">
      <c r="A755" t="s">
        <v>20</v>
      </c>
      <c r="B755" t="s">
        <v>81</v>
      </c>
      <c r="C755" t="s">
        <v>18</v>
      </c>
      <c r="G755" t="s">
        <v>45</v>
      </c>
      <c r="H755">
        <v>19.007000000000001</v>
      </c>
      <c r="I755" t="s">
        <v>52</v>
      </c>
      <c r="J755">
        <v>1</v>
      </c>
      <c r="K755" t="s">
        <v>43</v>
      </c>
      <c r="L755" t="s">
        <v>51</v>
      </c>
      <c r="M755" s="1">
        <v>0.80208333333333337</v>
      </c>
      <c r="N755" t="s">
        <v>53</v>
      </c>
      <c r="O755" s="1">
        <v>0.83750000000000002</v>
      </c>
      <c r="Q755">
        <v>7206</v>
      </c>
      <c r="R755">
        <v>12</v>
      </c>
      <c r="S755" t="str">
        <f>IF(Taulukko3[[#This Row],[Saapumispaikka]]="Jyväskylän Liikenne varikko","X","")</f>
        <v/>
      </c>
      <c r="T755" s="6" t="str">
        <f>_xlfn.IFNA(IF(Taulukko3[[#This Row],[Välilataus]]="X",MAX(0,O756-Taulukko3[[#This Row],[Saapumisaika]]),""),"")</f>
        <v/>
      </c>
      <c r="U755" s="6" t="str">
        <f>IF(Taulukko3[[#This Row],[Välilataus]]="X",Taulukko3[[#This Row],[Saapumisaika]],"")</f>
        <v/>
      </c>
      <c r="V755" s="6" t="str">
        <f>IF(Taulukko3[[#This Row],[Välilataus]]="X",M756,"")</f>
        <v/>
      </c>
      <c r="W755" s="6"/>
    </row>
    <row r="756" spans="1:23" hidden="1" x14ac:dyDescent="0.2">
      <c r="A756" t="s">
        <v>20</v>
      </c>
      <c r="B756" t="s">
        <v>81</v>
      </c>
      <c r="C756" t="s">
        <v>18</v>
      </c>
      <c r="G756" t="s">
        <v>45</v>
      </c>
      <c r="H756">
        <v>19.308</v>
      </c>
      <c r="I756" t="s">
        <v>52</v>
      </c>
      <c r="J756">
        <v>2</v>
      </c>
      <c r="K756" t="s">
        <v>43</v>
      </c>
      <c r="L756" t="s">
        <v>53</v>
      </c>
      <c r="M756" s="1">
        <v>0.84722222222222221</v>
      </c>
      <c r="N756" t="s">
        <v>51</v>
      </c>
      <c r="O756" s="1">
        <v>0.88194444444444442</v>
      </c>
      <c r="Q756">
        <v>7206</v>
      </c>
      <c r="R756">
        <v>12</v>
      </c>
      <c r="S756" t="str">
        <f>IF(Taulukko3[[#This Row],[Saapumispaikka]]="Jyväskylän Liikenne varikko","X","")</f>
        <v/>
      </c>
      <c r="T756" s="6" t="str">
        <f>_xlfn.IFNA(IF(Taulukko3[[#This Row],[Välilataus]]="X",MAX(0,O757-Taulukko3[[#This Row],[Saapumisaika]]),""),"")</f>
        <v/>
      </c>
      <c r="U756" s="6" t="str">
        <f>IF(Taulukko3[[#This Row],[Välilataus]]="X",Taulukko3[[#This Row],[Saapumisaika]],"")</f>
        <v/>
      </c>
      <c r="V756" s="6" t="str">
        <f>IF(Taulukko3[[#This Row],[Välilataus]]="X",M757,"")</f>
        <v/>
      </c>
      <c r="W756" s="6"/>
    </row>
    <row r="757" spans="1:23" hidden="1" x14ac:dyDescent="0.2">
      <c r="A757" t="s">
        <v>20</v>
      </c>
      <c r="B757" t="s">
        <v>81</v>
      </c>
      <c r="C757" t="s">
        <v>18</v>
      </c>
      <c r="G757" t="s">
        <v>45</v>
      </c>
      <c r="H757">
        <v>19.007000000000001</v>
      </c>
      <c r="I757" t="s">
        <v>52</v>
      </c>
      <c r="J757">
        <v>1</v>
      </c>
      <c r="K757" t="s">
        <v>43</v>
      </c>
      <c r="L757" t="s">
        <v>51</v>
      </c>
      <c r="M757" s="1">
        <v>0.88541666666666663</v>
      </c>
      <c r="N757" t="s">
        <v>53</v>
      </c>
      <c r="O757" s="1">
        <v>0.92013888888888884</v>
      </c>
      <c r="Q757">
        <v>7235</v>
      </c>
      <c r="R757">
        <v>12</v>
      </c>
      <c r="S757" t="str">
        <f>IF(Taulukko3[[#This Row],[Saapumispaikka]]="Jyväskylän Liikenne varikko","X","")</f>
        <v/>
      </c>
      <c r="T757" s="6" t="str">
        <f>_xlfn.IFNA(IF(Taulukko3[[#This Row],[Välilataus]]="X",MAX(0,O758-Taulukko3[[#This Row],[Saapumisaika]]),""),"")</f>
        <v/>
      </c>
      <c r="U757" s="6" t="str">
        <f>IF(Taulukko3[[#This Row],[Välilataus]]="X",Taulukko3[[#This Row],[Saapumisaika]],"")</f>
        <v/>
      </c>
      <c r="V757" s="6" t="str">
        <f>IF(Taulukko3[[#This Row],[Välilataus]]="X",M758,"")</f>
        <v/>
      </c>
      <c r="W757" s="6"/>
    </row>
    <row r="758" spans="1:23" hidden="1" x14ac:dyDescent="0.2">
      <c r="A758" t="s">
        <v>20</v>
      </c>
      <c r="B758" t="s">
        <v>81</v>
      </c>
      <c r="C758" t="s">
        <v>18</v>
      </c>
      <c r="G758" t="s">
        <v>45</v>
      </c>
      <c r="H758">
        <v>19.308</v>
      </c>
      <c r="I758" t="s">
        <v>52</v>
      </c>
      <c r="J758">
        <v>2</v>
      </c>
      <c r="K758" t="s">
        <v>43</v>
      </c>
      <c r="L758" t="s">
        <v>53</v>
      </c>
      <c r="M758" s="1">
        <v>0.93055555555555558</v>
      </c>
      <c r="N758" t="s">
        <v>51</v>
      </c>
      <c r="O758" s="1">
        <v>0.96180555555555558</v>
      </c>
      <c r="Q758">
        <v>7235</v>
      </c>
      <c r="R758">
        <v>12</v>
      </c>
      <c r="S758" t="str">
        <f>IF(Taulukko3[[#This Row],[Saapumispaikka]]="Jyväskylän Liikenne varikko","X","")</f>
        <v/>
      </c>
      <c r="T758" s="6" t="str">
        <f>_xlfn.IFNA(IF(Taulukko3[[#This Row],[Välilataus]]="X",MAX(0,O759-Taulukko3[[#This Row],[Saapumisaika]]),""),"")</f>
        <v/>
      </c>
      <c r="U758" s="6" t="str">
        <f>IF(Taulukko3[[#This Row],[Välilataus]]="X",Taulukko3[[#This Row],[Saapumisaika]],"")</f>
        <v/>
      </c>
      <c r="V758" s="6" t="str">
        <f>IF(Taulukko3[[#This Row],[Välilataus]]="X",M759,"")</f>
        <v/>
      </c>
      <c r="W758" s="6"/>
    </row>
    <row r="759" spans="1:23" hidden="1" x14ac:dyDescent="0.2">
      <c r="A759" t="s">
        <v>20</v>
      </c>
      <c r="B759" t="s">
        <v>81</v>
      </c>
      <c r="C759" t="s">
        <v>18</v>
      </c>
      <c r="G759" t="s">
        <v>45</v>
      </c>
      <c r="H759">
        <v>19.007000000000001</v>
      </c>
      <c r="I759" t="s">
        <v>52</v>
      </c>
      <c r="J759">
        <v>1</v>
      </c>
      <c r="K759" t="s">
        <v>43</v>
      </c>
      <c r="L759" t="s">
        <v>51</v>
      </c>
      <c r="M759" s="1">
        <v>0.96875</v>
      </c>
      <c r="N759" t="s">
        <v>53</v>
      </c>
      <c r="O759" s="2">
        <v>1.0034722222222223</v>
      </c>
      <c r="Q759">
        <v>7235</v>
      </c>
      <c r="R759">
        <v>12</v>
      </c>
      <c r="S759" t="str">
        <f>IF(Taulukko3[[#This Row],[Saapumispaikka]]="Jyväskylän Liikenne varikko","X","")</f>
        <v/>
      </c>
      <c r="T759" s="6" t="str">
        <f>_xlfn.IFNA(IF(Taulukko3[[#This Row],[Välilataus]]="X",MAX(0,O760-Taulukko3[[#This Row],[Saapumisaika]]),""),"")</f>
        <v/>
      </c>
      <c r="U759" s="6" t="str">
        <f>IF(Taulukko3[[#This Row],[Välilataus]]="X",Taulukko3[[#This Row],[Saapumisaika]],"")</f>
        <v/>
      </c>
      <c r="V759" s="6" t="str">
        <f>IF(Taulukko3[[#This Row],[Välilataus]]="X",M760,"")</f>
        <v/>
      </c>
      <c r="W759" s="6"/>
    </row>
    <row r="760" spans="1:23" hidden="1" x14ac:dyDescent="0.2">
      <c r="A760" t="s">
        <v>20</v>
      </c>
      <c r="B760" t="s">
        <v>81</v>
      </c>
      <c r="C760" t="s">
        <v>18</v>
      </c>
      <c r="G760" t="s">
        <v>45</v>
      </c>
      <c r="H760">
        <v>21.001999999999999</v>
      </c>
      <c r="I760" t="s">
        <v>52</v>
      </c>
      <c r="J760">
        <v>2</v>
      </c>
      <c r="K760" t="s">
        <v>43</v>
      </c>
      <c r="L760" t="s">
        <v>53</v>
      </c>
      <c r="M760" s="2">
        <v>1.0138888888888888</v>
      </c>
      <c r="N760" t="s">
        <v>83</v>
      </c>
      <c r="O760" s="2">
        <v>1.0465277777777777</v>
      </c>
      <c r="Q760">
        <v>7235</v>
      </c>
      <c r="R760">
        <v>12</v>
      </c>
      <c r="S760" t="str">
        <f>IF(Taulukko3[[#This Row],[Saapumispaikka]]="Jyväskylän Liikenne varikko","X","")</f>
        <v/>
      </c>
      <c r="T760" s="6" t="str">
        <f>_xlfn.IFNA(IF(Taulukko3[[#This Row],[Välilataus]]="X",MAX(0,O761-Taulukko3[[#This Row],[Saapumisaika]]),""),"")</f>
        <v/>
      </c>
      <c r="U760" s="6" t="str">
        <f>IF(Taulukko3[[#This Row],[Välilataus]]="X",Taulukko3[[#This Row],[Saapumisaika]],"")</f>
        <v/>
      </c>
      <c r="V760" s="6" t="str">
        <f>IF(Taulukko3[[#This Row],[Välilataus]]="X",M761,"")</f>
        <v/>
      </c>
      <c r="W760" s="6"/>
    </row>
    <row r="761" spans="1:23" hidden="1" x14ac:dyDescent="0.2">
      <c r="A761" t="s">
        <v>20</v>
      </c>
      <c r="B761" t="s">
        <v>81</v>
      </c>
      <c r="C761" t="s">
        <v>18</v>
      </c>
      <c r="H761">
        <v>2.4</v>
      </c>
      <c r="K761" t="s">
        <v>43</v>
      </c>
      <c r="L761" t="s">
        <v>83</v>
      </c>
      <c r="M761" s="2">
        <v>1.0465277777777777</v>
      </c>
      <c r="N761" t="s">
        <v>23</v>
      </c>
      <c r="O761" s="2">
        <v>1.05</v>
      </c>
      <c r="Q761">
        <v>7235</v>
      </c>
      <c r="S761" t="str">
        <f>IF(Taulukko3[[#This Row],[Saapumispaikka]]="Jyväskylän Liikenne varikko","X","")</f>
        <v>X</v>
      </c>
      <c r="T761" s="6">
        <f>_xlfn.IFNA(IF(Taulukko3[[#This Row],[Välilataus]]="X",MAX(0,O762-Taulukko3[[#This Row],[Saapumisaika]]),""),"")</f>
        <v>0</v>
      </c>
      <c r="U761" s="6">
        <f>IF(Taulukko3[[#This Row],[Välilataus]]="X",Taulukko3[[#This Row],[Saapumisaika]],"")</f>
        <v>1.05</v>
      </c>
      <c r="V761" s="6">
        <f>IF(Taulukko3[[#This Row],[Välilataus]]="X",M762,"")</f>
        <v>0.25347222222222221</v>
      </c>
      <c r="W761" s="6"/>
    </row>
    <row r="762" spans="1:23" hidden="1" x14ac:dyDescent="0.2">
      <c r="A762" t="s">
        <v>20</v>
      </c>
      <c r="B762" t="s">
        <v>75</v>
      </c>
      <c r="C762" t="s">
        <v>18</v>
      </c>
      <c r="H762">
        <v>2.7</v>
      </c>
      <c r="K762" t="s">
        <v>43</v>
      </c>
      <c r="L762" t="s">
        <v>23</v>
      </c>
      <c r="M762" s="1">
        <v>0.25347222222222221</v>
      </c>
      <c r="N762" t="s">
        <v>51</v>
      </c>
      <c r="O762" s="1">
        <v>0.26041666666666669</v>
      </c>
      <c r="Q762">
        <v>7111</v>
      </c>
      <c r="S762" t="str">
        <f>IF(Taulukko3[[#This Row],[Saapumispaikka]]="Jyväskylän Liikenne varikko","X","")</f>
        <v/>
      </c>
      <c r="T762" s="6" t="str">
        <f>_xlfn.IFNA(IF(Taulukko3[[#This Row],[Välilataus]]="X",MAX(0,O763-Taulukko3[[#This Row],[Saapumisaika]]),""),"")</f>
        <v/>
      </c>
      <c r="U762" s="6" t="str">
        <f>IF(Taulukko3[[#This Row],[Välilataus]]="X",Taulukko3[[#This Row],[Saapumisaika]],"")</f>
        <v/>
      </c>
      <c r="V762" s="6" t="str">
        <f>IF(Taulukko3[[#This Row],[Välilataus]]="X",M763,"")</f>
        <v/>
      </c>
      <c r="W762" s="6"/>
    </row>
    <row r="763" spans="1:23" hidden="1" x14ac:dyDescent="0.2">
      <c r="A763" t="s">
        <v>20</v>
      </c>
      <c r="B763" t="s">
        <v>75</v>
      </c>
      <c r="C763" t="s">
        <v>18</v>
      </c>
      <c r="G763" t="s">
        <v>45</v>
      </c>
      <c r="H763">
        <v>19.007000000000001</v>
      </c>
      <c r="I763" t="s">
        <v>52</v>
      </c>
      <c r="J763">
        <v>1</v>
      </c>
      <c r="K763" t="s">
        <v>43</v>
      </c>
      <c r="L763" t="s">
        <v>51</v>
      </c>
      <c r="M763" s="1">
        <v>0.26041666666666669</v>
      </c>
      <c r="N763" t="s">
        <v>53</v>
      </c>
      <c r="O763" s="1">
        <v>0.2951388888888889</v>
      </c>
      <c r="Q763">
        <v>7111</v>
      </c>
      <c r="R763">
        <v>12</v>
      </c>
      <c r="S763" t="str">
        <f>IF(Taulukko3[[#This Row],[Saapumispaikka]]="Jyväskylän Liikenne varikko","X","")</f>
        <v/>
      </c>
      <c r="T763" s="6" t="str">
        <f>_xlfn.IFNA(IF(Taulukko3[[#This Row],[Välilataus]]="X",MAX(0,O764-Taulukko3[[#This Row],[Saapumisaika]]),""),"")</f>
        <v/>
      </c>
      <c r="U763" s="6" t="str">
        <f>IF(Taulukko3[[#This Row],[Välilataus]]="X",Taulukko3[[#This Row],[Saapumisaika]],"")</f>
        <v/>
      </c>
      <c r="V763" s="6" t="str">
        <f>IF(Taulukko3[[#This Row],[Välilataus]]="X",M764,"")</f>
        <v/>
      </c>
      <c r="W763" s="6"/>
    </row>
    <row r="764" spans="1:23" hidden="1" x14ac:dyDescent="0.2">
      <c r="A764" t="s">
        <v>20</v>
      </c>
      <c r="B764" t="s">
        <v>75</v>
      </c>
      <c r="C764" t="s">
        <v>18</v>
      </c>
      <c r="G764" t="s">
        <v>45</v>
      </c>
      <c r="H764">
        <v>19.308</v>
      </c>
      <c r="I764" t="s">
        <v>52</v>
      </c>
      <c r="J764">
        <v>2</v>
      </c>
      <c r="K764" t="s">
        <v>43</v>
      </c>
      <c r="L764" t="s">
        <v>53</v>
      </c>
      <c r="M764" s="1">
        <v>0.30555555555555558</v>
      </c>
      <c r="N764" t="s">
        <v>51</v>
      </c>
      <c r="O764" s="1">
        <v>0.33680555555555558</v>
      </c>
      <c r="Q764" t="s">
        <v>76</v>
      </c>
      <c r="R764">
        <v>12</v>
      </c>
      <c r="S764" t="str">
        <f>IF(Taulukko3[[#This Row],[Saapumispaikka]]="Jyväskylän Liikenne varikko","X","")</f>
        <v/>
      </c>
      <c r="T764" s="6" t="str">
        <f>_xlfn.IFNA(IF(Taulukko3[[#This Row],[Välilataus]]="X",MAX(0,O765-Taulukko3[[#This Row],[Saapumisaika]]),""),"")</f>
        <v/>
      </c>
      <c r="U764" s="6" t="str">
        <f>IF(Taulukko3[[#This Row],[Välilataus]]="X",Taulukko3[[#This Row],[Saapumisaika]],"")</f>
        <v/>
      </c>
      <c r="V764" s="6" t="str">
        <f>IF(Taulukko3[[#This Row],[Välilataus]]="X",M765,"")</f>
        <v/>
      </c>
      <c r="W764" s="6"/>
    </row>
    <row r="765" spans="1:23" hidden="1" x14ac:dyDescent="0.2">
      <c r="A765" t="s">
        <v>20</v>
      </c>
      <c r="B765" t="s">
        <v>75</v>
      </c>
      <c r="C765" t="s">
        <v>18</v>
      </c>
      <c r="G765" t="s">
        <v>45</v>
      </c>
      <c r="H765">
        <v>19.007000000000001</v>
      </c>
      <c r="I765" t="s">
        <v>52</v>
      </c>
      <c r="J765">
        <v>1</v>
      </c>
      <c r="K765" t="s">
        <v>43</v>
      </c>
      <c r="L765" t="s">
        <v>51</v>
      </c>
      <c r="M765" s="1">
        <v>0.34375</v>
      </c>
      <c r="N765" t="s">
        <v>53</v>
      </c>
      <c r="O765" s="1">
        <v>0.37847222222222221</v>
      </c>
      <c r="Q765">
        <v>7120</v>
      </c>
      <c r="R765">
        <v>12</v>
      </c>
      <c r="S765" t="str">
        <f>IF(Taulukko3[[#This Row],[Saapumispaikka]]="Jyväskylän Liikenne varikko","X","")</f>
        <v/>
      </c>
      <c r="T765" s="6" t="str">
        <f>_xlfn.IFNA(IF(Taulukko3[[#This Row],[Välilataus]]="X",MAX(0,O766-Taulukko3[[#This Row],[Saapumisaika]]),""),"")</f>
        <v/>
      </c>
      <c r="U765" s="6" t="str">
        <f>IF(Taulukko3[[#This Row],[Välilataus]]="X",Taulukko3[[#This Row],[Saapumisaika]],"")</f>
        <v/>
      </c>
      <c r="V765" s="6" t="str">
        <f>IF(Taulukko3[[#This Row],[Välilataus]]="X",M766,"")</f>
        <v/>
      </c>
      <c r="W765" s="6"/>
    </row>
    <row r="766" spans="1:23" hidden="1" x14ac:dyDescent="0.2">
      <c r="A766" t="s">
        <v>20</v>
      </c>
      <c r="B766" t="s">
        <v>75</v>
      </c>
      <c r="C766" t="s">
        <v>18</v>
      </c>
      <c r="G766" t="s">
        <v>45</v>
      </c>
      <c r="H766">
        <v>19.308</v>
      </c>
      <c r="I766" t="s">
        <v>52</v>
      </c>
      <c r="J766">
        <v>2</v>
      </c>
      <c r="K766" t="s">
        <v>43</v>
      </c>
      <c r="L766" t="s">
        <v>53</v>
      </c>
      <c r="M766" s="1">
        <v>0.3888888888888889</v>
      </c>
      <c r="N766" t="s">
        <v>51</v>
      </c>
      <c r="O766" s="1">
        <v>0.4201388888888889</v>
      </c>
      <c r="Q766">
        <v>7120</v>
      </c>
      <c r="R766">
        <v>12</v>
      </c>
      <c r="S766" t="str">
        <f>IF(Taulukko3[[#This Row],[Saapumispaikka]]="Jyväskylän Liikenne varikko","X","")</f>
        <v/>
      </c>
      <c r="T766" s="6" t="str">
        <f>_xlfn.IFNA(IF(Taulukko3[[#This Row],[Välilataus]]="X",MAX(0,O767-Taulukko3[[#This Row],[Saapumisaika]]),""),"")</f>
        <v/>
      </c>
      <c r="U766" s="6" t="str">
        <f>IF(Taulukko3[[#This Row],[Välilataus]]="X",Taulukko3[[#This Row],[Saapumisaika]],"")</f>
        <v/>
      </c>
      <c r="V766" s="6" t="str">
        <f>IF(Taulukko3[[#This Row],[Välilataus]]="X",M767,"")</f>
        <v/>
      </c>
      <c r="W766" s="6"/>
    </row>
    <row r="767" spans="1:23" hidden="1" x14ac:dyDescent="0.2">
      <c r="A767" t="s">
        <v>20</v>
      </c>
      <c r="B767" t="s">
        <v>75</v>
      </c>
      <c r="C767" t="s">
        <v>18</v>
      </c>
      <c r="G767" t="s">
        <v>45</v>
      </c>
      <c r="H767">
        <v>19.007000000000001</v>
      </c>
      <c r="I767" t="s">
        <v>52</v>
      </c>
      <c r="J767">
        <v>1</v>
      </c>
      <c r="K767" t="s">
        <v>43</v>
      </c>
      <c r="L767" t="s">
        <v>51</v>
      </c>
      <c r="M767" s="1">
        <v>0.42708333333333331</v>
      </c>
      <c r="N767" t="s">
        <v>53</v>
      </c>
      <c r="O767" s="1">
        <v>0.46250000000000002</v>
      </c>
      <c r="Q767">
        <v>7120</v>
      </c>
      <c r="R767">
        <v>12</v>
      </c>
      <c r="S767" t="str">
        <f>IF(Taulukko3[[#This Row],[Saapumispaikka]]="Jyväskylän Liikenne varikko","X","")</f>
        <v/>
      </c>
      <c r="T767" s="6" t="str">
        <f>_xlfn.IFNA(IF(Taulukko3[[#This Row],[Välilataus]]="X",MAX(0,O768-Taulukko3[[#This Row],[Saapumisaika]]),""),"")</f>
        <v/>
      </c>
      <c r="U767" s="6" t="str">
        <f>IF(Taulukko3[[#This Row],[Välilataus]]="X",Taulukko3[[#This Row],[Saapumisaika]],"")</f>
        <v/>
      </c>
      <c r="V767" s="6" t="str">
        <f>IF(Taulukko3[[#This Row],[Välilataus]]="X",M768,"")</f>
        <v/>
      </c>
      <c r="W767" s="6"/>
    </row>
    <row r="768" spans="1:23" hidden="1" x14ac:dyDescent="0.2">
      <c r="A768" t="s">
        <v>20</v>
      </c>
      <c r="B768" t="s">
        <v>75</v>
      </c>
      <c r="C768" t="s">
        <v>18</v>
      </c>
      <c r="G768" t="s">
        <v>45</v>
      </c>
      <c r="H768">
        <v>17.852</v>
      </c>
      <c r="I768" t="s">
        <v>52</v>
      </c>
      <c r="J768">
        <v>2</v>
      </c>
      <c r="K768" t="s">
        <v>43</v>
      </c>
      <c r="L768" t="s">
        <v>53</v>
      </c>
      <c r="M768" s="1">
        <v>0.47222222222222221</v>
      </c>
      <c r="N768" t="s">
        <v>51</v>
      </c>
      <c r="O768" s="1">
        <v>0.50347222222222221</v>
      </c>
      <c r="Q768">
        <v>7120</v>
      </c>
      <c r="R768">
        <v>12</v>
      </c>
      <c r="S768" t="str">
        <f>IF(Taulukko3[[#This Row],[Saapumispaikka]]="Jyväskylän Liikenne varikko","X","")</f>
        <v/>
      </c>
      <c r="T768" s="6" t="str">
        <f>_xlfn.IFNA(IF(Taulukko3[[#This Row],[Välilataus]]="X",MAX(0,O769-Taulukko3[[#This Row],[Saapumisaika]]),""),"")</f>
        <v/>
      </c>
      <c r="U768" s="6" t="str">
        <f>IF(Taulukko3[[#This Row],[Välilataus]]="X",Taulukko3[[#This Row],[Saapumisaika]],"")</f>
        <v/>
      </c>
      <c r="V768" s="6" t="str">
        <f>IF(Taulukko3[[#This Row],[Välilataus]]="X",M769,"")</f>
        <v/>
      </c>
      <c r="W768" s="6"/>
    </row>
    <row r="769" spans="1:23" x14ac:dyDescent="0.2">
      <c r="A769" t="s">
        <v>20</v>
      </c>
      <c r="B769" t="s">
        <v>75</v>
      </c>
      <c r="C769" t="s">
        <v>18</v>
      </c>
      <c r="H769">
        <v>2.7</v>
      </c>
      <c r="K769" t="s">
        <v>43</v>
      </c>
      <c r="L769" t="s">
        <v>51</v>
      </c>
      <c r="M769" s="1">
        <v>0.50347222222222221</v>
      </c>
      <c r="N769" t="s">
        <v>23</v>
      </c>
      <c r="O769" s="1">
        <v>0.50694444444444442</v>
      </c>
      <c r="Q769">
        <v>7120</v>
      </c>
      <c r="S769" t="str">
        <f>IF(Taulukko3[[#This Row],[Saapumispaikka]]="Jyväskylän Liikenne varikko","X","")</f>
        <v>X</v>
      </c>
      <c r="T769" s="6">
        <f>_xlfn.IFNA(IF(Taulukko3[[#This Row],[Välilataus]]="X",MAX(0,O770-Taulukko3[[#This Row],[Saapumisaika]]),""),"")</f>
        <v>6.25E-2</v>
      </c>
      <c r="U769" s="6">
        <f>IF(Taulukko3[[#This Row],[Välilataus]]="X",Taulukko3[[#This Row],[Saapumisaika]],"")</f>
        <v>0.50694444444444442</v>
      </c>
      <c r="V769" s="6">
        <f>IF(Taulukko3[[#This Row],[Välilataus]]="X",M770,"")</f>
        <v>0.55902777777777779</v>
      </c>
      <c r="W769" s="6"/>
    </row>
    <row r="770" spans="1:23" hidden="1" x14ac:dyDescent="0.2">
      <c r="A770" t="s">
        <v>20</v>
      </c>
      <c r="B770" t="s">
        <v>75</v>
      </c>
      <c r="C770" t="s">
        <v>18</v>
      </c>
      <c r="H770">
        <v>7.8</v>
      </c>
      <c r="K770" t="s">
        <v>43</v>
      </c>
      <c r="L770" t="s">
        <v>23</v>
      </c>
      <c r="M770" s="1">
        <v>0.55902777777777779</v>
      </c>
      <c r="N770" t="s">
        <v>64</v>
      </c>
      <c r="O770" s="1">
        <v>0.56944444444444442</v>
      </c>
      <c r="Q770">
        <v>7210</v>
      </c>
      <c r="S770" t="str">
        <f>IF(Taulukko3[[#This Row],[Saapumispaikka]]="Jyväskylän Liikenne varikko","X","")</f>
        <v/>
      </c>
      <c r="T770" s="6" t="str">
        <f>_xlfn.IFNA(IF(Taulukko3[[#This Row],[Välilataus]]="X",MAX(0,O771-Taulukko3[[#This Row],[Saapumisaika]]),""),"")</f>
        <v/>
      </c>
      <c r="U770" s="6" t="str">
        <f>IF(Taulukko3[[#This Row],[Välilataus]]="X",Taulukko3[[#This Row],[Saapumisaika]],"")</f>
        <v/>
      </c>
      <c r="V770" s="6" t="str">
        <f>IF(Taulukko3[[#This Row],[Välilataus]]="X",M771,"")</f>
        <v/>
      </c>
      <c r="W770" s="6"/>
    </row>
    <row r="771" spans="1:23" hidden="1" x14ac:dyDescent="0.2">
      <c r="A771" t="s">
        <v>20</v>
      </c>
      <c r="B771" t="s">
        <v>75</v>
      </c>
      <c r="C771" t="s">
        <v>18</v>
      </c>
      <c r="G771" t="s">
        <v>45</v>
      </c>
      <c r="H771">
        <v>20.344000000000001</v>
      </c>
      <c r="I771" t="s">
        <v>77</v>
      </c>
      <c r="J771">
        <v>2</v>
      </c>
      <c r="K771" t="s">
        <v>43</v>
      </c>
      <c r="L771" t="s">
        <v>64</v>
      </c>
      <c r="M771" s="1">
        <v>0.56944444444444442</v>
      </c>
      <c r="N771" t="s">
        <v>78</v>
      </c>
      <c r="O771" s="1">
        <v>0.59930555555555554</v>
      </c>
      <c r="Q771">
        <v>7210</v>
      </c>
      <c r="R771">
        <v>12</v>
      </c>
      <c r="S771" t="str">
        <f>IF(Taulukko3[[#This Row],[Saapumispaikka]]="Jyväskylän Liikenne varikko","X","")</f>
        <v/>
      </c>
      <c r="T771" s="6" t="str">
        <f>_xlfn.IFNA(IF(Taulukko3[[#This Row],[Välilataus]]="X",MAX(0,O772-Taulukko3[[#This Row],[Saapumisaika]]),""),"")</f>
        <v/>
      </c>
      <c r="U771" s="6" t="str">
        <f>IF(Taulukko3[[#This Row],[Välilataus]]="X",Taulukko3[[#This Row],[Saapumisaika]],"")</f>
        <v/>
      </c>
      <c r="V771" s="6" t="str">
        <f>IF(Taulukko3[[#This Row],[Välilataus]]="X",M772,"")</f>
        <v/>
      </c>
      <c r="W771" s="6"/>
    </row>
    <row r="772" spans="1:23" hidden="1" x14ac:dyDescent="0.2">
      <c r="A772" t="s">
        <v>20</v>
      </c>
      <c r="B772" t="s">
        <v>75</v>
      </c>
      <c r="C772" t="s">
        <v>18</v>
      </c>
      <c r="G772" t="s">
        <v>45</v>
      </c>
      <c r="H772">
        <v>20.125</v>
      </c>
      <c r="I772" t="s">
        <v>77</v>
      </c>
      <c r="J772">
        <v>1</v>
      </c>
      <c r="K772" t="s">
        <v>43</v>
      </c>
      <c r="L772" t="s">
        <v>78</v>
      </c>
      <c r="M772" s="1">
        <v>0.61111111111111116</v>
      </c>
      <c r="N772" t="s">
        <v>64</v>
      </c>
      <c r="O772" s="1">
        <v>0.64375000000000004</v>
      </c>
      <c r="Q772">
        <v>7210</v>
      </c>
      <c r="R772">
        <v>12</v>
      </c>
      <c r="S772" t="str">
        <f>IF(Taulukko3[[#This Row],[Saapumispaikka]]="Jyväskylän Liikenne varikko","X","")</f>
        <v/>
      </c>
      <c r="T772" s="6" t="str">
        <f>_xlfn.IFNA(IF(Taulukko3[[#This Row],[Välilataus]]="X",MAX(0,O773-Taulukko3[[#This Row],[Saapumisaika]]),""),"")</f>
        <v/>
      </c>
      <c r="U772" s="6" t="str">
        <f>IF(Taulukko3[[#This Row],[Välilataus]]="X",Taulukko3[[#This Row],[Saapumisaika]],"")</f>
        <v/>
      </c>
      <c r="V772" s="6" t="str">
        <f>IF(Taulukko3[[#This Row],[Välilataus]]="X",M773,"")</f>
        <v/>
      </c>
      <c r="W772" s="6"/>
    </row>
    <row r="773" spans="1:23" hidden="1" x14ac:dyDescent="0.2">
      <c r="A773" t="s">
        <v>20</v>
      </c>
      <c r="B773" t="s">
        <v>75</v>
      </c>
      <c r="C773" t="s">
        <v>18</v>
      </c>
      <c r="G773" t="s">
        <v>45</v>
      </c>
      <c r="H773">
        <v>20.344000000000001</v>
      </c>
      <c r="I773" t="s">
        <v>77</v>
      </c>
      <c r="J773">
        <v>2</v>
      </c>
      <c r="K773" t="s">
        <v>43</v>
      </c>
      <c r="L773" t="s">
        <v>64</v>
      </c>
      <c r="M773" s="1">
        <v>0.65277777777777779</v>
      </c>
      <c r="N773" t="s">
        <v>78</v>
      </c>
      <c r="O773" s="1">
        <v>0.68263888888888891</v>
      </c>
      <c r="Q773">
        <v>7210</v>
      </c>
      <c r="R773">
        <v>12</v>
      </c>
      <c r="S773" t="str">
        <f>IF(Taulukko3[[#This Row],[Saapumispaikka]]="Jyväskylän Liikenne varikko","X","")</f>
        <v/>
      </c>
      <c r="T773" s="6" t="str">
        <f>_xlfn.IFNA(IF(Taulukko3[[#This Row],[Välilataus]]="X",MAX(0,O774-Taulukko3[[#This Row],[Saapumisaika]]),""),"")</f>
        <v/>
      </c>
      <c r="U773" s="6" t="str">
        <f>IF(Taulukko3[[#This Row],[Välilataus]]="X",Taulukko3[[#This Row],[Saapumisaika]],"")</f>
        <v/>
      </c>
      <c r="V773" s="6" t="str">
        <f>IF(Taulukko3[[#This Row],[Välilataus]]="X",M774,"")</f>
        <v/>
      </c>
      <c r="W773" s="6"/>
    </row>
    <row r="774" spans="1:23" hidden="1" x14ac:dyDescent="0.2">
      <c r="A774" t="s">
        <v>20</v>
      </c>
      <c r="B774" t="s">
        <v>75</v>
      </c>
      <c r="C774" t="s">
        <v>18</v>
      </c>
      <c r="G774" t="s">
        <v>45</v>
      </c>
      <c r="H774">
        <v>20.125</v>
      </c>
      <c r="I774" t="s">
        <v>77</v>
      </c>
      <c r="J774">
        <v>1</v>
      </c>
      <c r="K774" t="s">
        <v>43</v>
      </c>
      <c r="L774" t="s">
        <v>78</v>
      </c>
      <c r="M774" s="1">
        <v>0.69444444444444442</v>
      </c>
      <c r="N774" t="s">
        <v>64</v>
      </c>
      <c r="O774" s="1">
        <v>0.7270833333333333</v>
      </c>
      <c r="Q774">
        <v>7210</v>
      </c>
      <c r="R774">
        <v>12</v>
      </c>
      <c r="S774" t="str">
        <f>IF(Taulukko3[[#This Row],[Saapumispaikka]]="Jyväskylän Liikenne varikko","X","")</f>
        <v/>
      </c>
      <c r="T774" s="6" t="str">
        <f>_xlfn.IFNA(IF(Taulukko3[[#This Row],[Välilataus]]="X",MAX(0,O775-Taulukko3[[#This Row],[Saapumisaika]]),""),"")</f>
        <v/>
      </c>
      <c r="U774" s="6" t="str">
        <f>IF(Taulukko3[[#This Row],[Välilataus]]="X",Taulukko3[[#This Row],[Saapumisaika]],"")</f>
        <v/>
      </c>
      <c r="V774" s="6" t="str">
        <f>IF(Taulukko3[[#This Row],[Välilataus]]="X",M775,"")</f>
        <v/>
      </c>
      <c r="W774" s="6"/>
    </row>
    <row r="775" spans="1:23" hidden="1" x14ac:dyDescent="0.2">
      <c r="A775" t="s">
        <v>20</v>
      </c>
      <c r="B775" t="s">
        <v>75</v>
      </c>
      <c r="C775" t="s">
        <v>18</v>
      </c>
      <c r="G775" t="s">
        <v>45</v>
      </c>
      <c r="H775">
        <v>20.344000000000001</v>
      </c>
      <c r="I775" t="s">
        <v>77</v>
      </c>
      <c r="J775">
        <v>2</v>
      </c>
      <c r="K775" t="s">
        <v>43</v>
      </c>
      <c r="L775" t="s">
        <v>64</v>
      </c>
      <c r="M775" s="1">
        <v>0.73611111111111116</v>
      </c>
      <c r="N775" t="s">
        <v>78</v>
      </c>
      <c r="O775" s="1">
        <v>0.76597222222222228</v>
      </c>
      <c r="Q775" t="s">
        <v>79</v>
      </c>
      <c r="R775">
        <v>12</v>
      </c>
      <c r="S775" t="str">
        <f>IF(Taulukko3[[#This Row],[Saapumispaikka]]="Jyväskylän Liikenne varikko","X","")</f>
        <v/>
      </c>
      <c r="T775" s="6" t="str">
        <f>_xlfn.IFNA(IF(Taulukko3[[#This Row],[Välilataus]]="X",MAX(0,O776-Taulukko3[[#This Row],[Saapumisaika]]),""),"")</f>
        <v/>
      </c>
      <c r="U775" s="6" t="str">
        <f>IF(Taulukko3[[#This Row],[Välilataus]]="X",Taulukko3[[#This Row],[Saapumisaika]],"")</f>
        <v/>
      </c>
      <c r="V775" s="6" t="str">
        <f>IF(Taulukko3[[#This Row],[Välilataus]]="X",M776,"")</f>
        <v/>
      </c>
      <c r="W775" s="6"/>
    </row>
    <row r="776" spans="1:23" hidden="1" x14ac:dyDescent="0.2">
      <c r="A776" t="s">
        <v>20</v>
      </c>
      <c r="B776" t="s">
        <v>75</v>
      </c>
      <c r="C776" t="s">
        <v>18</v>
      </c>
      <c r="G776" t="s">
        <v>45</v>
      </c>
      <c r="H776">
        <v>20.125</v>
      </c>
      <c r="I776" t="s">
        <v>77</v>
      </c>
      <c r="J776">
        <v>1</v>
      </c>
      <c r="K776" t="s">
        <v>43</v>
      </c>
      <c r="L776" t="s">
        <v>78</v>
      </c>
      <c r="M776" s="1">
        <v>0.77777777777777779</v>
      </c>
      <c r="N776" t="s">
        <v>64</v>
      </c>
      <c r="O776" s="1">
        <v>0.81041666666666667</v>
      </c>
      <c r="Q776">
        <v>7233</v>
      </c>
      <c r="R776">
        <v>12</v>
      </c>
      <c r="S776" t="str">
        <f>IF(Taulukko3[[#This Row],[Saapumispaikka]]="Jyväskylän Liikenne varikko","X","")</f>
        <v/>
      </c>
      <c r="T776" s="6" t="str">
        <f>_xlfn.IFNA(IF(Taulukko3[[#This Row],[Välilataus]]="X",MAX(0,O777-Taulukko3[[#This Row],[Saapumisaika]]),""),"")</f>
        <v/>
      </c>
      <c r="U776" s="6" t="str">
        <f>IF(Taulukko3[[#This Row],[Välilataus]]="X",Taulukko3[[#This Row],[Saapumisaika]],"")</f>
        <v/>
      </c>
      <c r="V776" s="6" t="str">
        <f>IF(Taulukko3[[#This Row],[Välilataus]]="X",M777,"")</f>
        <v/>
      </c>
      <c r="W776" s="6"/>
    </row>
    <row r="777" spans="1:23" hidden="1" x14ac:dyDescent="0.2">
      <c r="A777" t="s">
        <v>20</v>
      </c>
      <c r="B777" t="s">
        <v>75</v>
      </c>
      <c r="C777" t="s">
        <v>18</v>
      </c>
      <c r="G777" t="s">
        <v>45</v>
      </c>
      <c r="H777">
        <v>20.344000000000001</v>
      </c>
      <c r="I777" t="s">
        <v>77</v>
      </c>
      <c r="J777">
        <v>2</v>
      </c>
      <c r="K777" t="s">
        <v>43</v>
      </c>
      <c r="L777" t="s">
        <v>64</v>
      </c>
      <c r="M777" s="1">
        <v>0.81944444444444442</v>
      </c>
      <c r="N777" t="s">
        <v>78</v>
      </c>
      <c r="O777" s="1">
        <v>0.84930555555555554</v>
      </c>
      <c r="Q777">
        <v>7233</v>
      </c>
      <c r="R777">
        <v>12</v>
      </c>
      <c r="S777" t="str">
        <f>IF(Taulukko3[[#This Row],[Saapumispaikka]]="Jyväskylän Liikenne varikko","X","")</f>
        <v/>
      </c>
      <c r="T777" s="6" t="str">
        <f>_xlfn.IFNA(IF(Taulukko3[[#This Row],[Välilataus]]="X",MAX(0,O778-Taulukko3[[#This Row],[Saapumisaika]]),""),"")</f>
        <v/>
      </c>
      <c r="U777" s="6" t="str">
        <f>IF(Taulukko3[[#This Row],[Välilataus]]="X",Taulukko3[[#This Row],[Saapumisaika]],"")</f>
        <v/>
      </c>
      <c r="V777" s="6" t="str">
        <f>IF(Taulukko3[[#This Row],[Välilataus]]="X",M778,"")</f>
        <v/>
      </c>
      <c r="W777" s="6"/>
    </row>
    <row r="778" spans="1:23" hidden="1" x14ac:dyDescent="0.2">
      <c r="A778" t="s">
        <v>20</v>
      </c>
      <c r="B778" t="s">
        <v>75</v>
      </c>
      <c r="C778" t="s">
        <v>18</v>
      </c>
      <c r="G778" t="s">
        <v>45</v>
      </c>
      <c r="H778">
        <v>20.125</v>
      </c>
      <c r="I778" t="s">
        <v>77</v>
      </c>
      <c r="J778">
        <v>1</v>
      </c>
      <c r="K778" t="s">
        <v>43</v>
      </c>
      <c r="L778" t="s">
        <v>78</v>
      </c>
      <c r="M778" s="1">
        <v>0.86111111111111116</v>
      </c>
      <c r="N778" t="s">
        <v>64</v>
      </c>
      <c r="O778" s="1">
        <v>0.89375000000000004</v>
      </c>
      <c r="Q778">
        <v>7233</v>
      </c>
      <c r="R778">
        <v>12</v>
      </c>
      <c r="S778" t="str">
        <f>IF(Taulukko3[[#This Row],[Saapumispaikka]]="Jyväskylän Liikenne varikko","X","")</f>
        <v/>
      </c>
      <c r="T778" s="6" t="str">
        <f>_xlfn.IFNA(IF(Taulukko3[[#This Row],[Välilataus]]="X",MAX(0,O779-Taulukko3[[#This Row],[Saapumisaika]]),""),"")</f>
        <v/>
      </c>
      <c r="U778" s="6" t="str">
        <f>IF(Taulukko3[[#This Row],[Välilataus]]="X",Taulukko3[[#This Row],[Saapumisaika]],"")</f>
        <v/>
      </c>
      <c r="V778" s="6" t="str">
        <f>IF(Taulukko3[[#This Row],[Välilataus]]="X",M779,"")</f>
        <v/>
      </c>
      <c r="W778" s="6"/>
    </row>
    <row r="779" spans="1:23" hidden="1" x14ac:dyDescent="0.2">
      <c r="A779" t="s">
        <v>20</v>
      </c>
      <c r="B779" t="s">
        <v>75</v>
      </c>
      <c r="C779" t="s">
        <v>18</v>
      </c>
      <c r="G779" t="s">
        <v>45</v>
      </c>
      <c r="H779">
        <v>20.344000000000001</v>
      </c>
      <c r="I779" t="s">
        <v>77</v>
      </c>
      <c r="J779">
        <v>2</v>
      </c>
      <c r="K779" t="s">
        <v>43</v>
      </c>
      <c r="L779" t="s">
        <v>64</v>
      </c>
      <c r="M779" s="1">
        <v>0.90277777777777779</v>
      </c>
      <c r="N779" t="s">
        <v>78</v>
      </c>
      <c r="O779" s="1">
        <v>0.93263888888888891</v>
      </c>
      <c r="Q779" t="s">
        <v>80</v>
      </c>
      <c r="R779">
        <v>12</v>
      </c>
      <c r="S779" t="str">
        <f>IF(Taulukko3[[#This Row],[Saapumispaikka]]="Jyväskylän Liikenne varikko","X","")</f>
        <v/>
      </c>
      <c r="T779" s="6" t="str">
        <f>_xlfn.IFNA(IF(Taulukko3[[#This Row],[Välilataus]]="X",MAX(0,O780-Taulukko3[[#This Row],[Saapumisaika]]),""),"")</f>
        <v/>
      </c>
      <c r="U779" s="6" t="str">
        <f>IF(Taulukko3[[#This Row],[Välilataus]]="X",Taulukko3[[#This Row],[Saapumisaika]],"")</f>
        <v/>
      </c>
      <c r="V779" s="6" t="str">
        <f>IF(Taulukko3[[#This Row],[Välilataus]]="X",M780,"")</f>
        <v/>
      </c>
      <c r="W779" s="6"/>
    </row>
    <row r="780" spans="1:23" hidden="1" x14ac:dyDescent="0.2">
      <c r="A780" t="s">
        <v>20</v>
      </c>
      <c r="B780" t="s">
        <v>75</v>
      </c>
      <c r="C780" t="s">
        <v>18</v>
      </c>
      <c r="G780" t="s">
        <v>45</v>
      </c>
      <c r="H780">
        <v>20.125</v>
      </c>
      <c r="I780" t="s">
        <v>77</v>
      </c>
      <c r="J780">
        <v>1</v>
      </c>
      <c r="K780" t="s">
        <v>43</v>
      </c>
      <c r="L780" t="s">
        <v>78</v>
      </c>
      <c r="M780" s="1">
        <v>0.94444444444444442</v>
      </c>
      <c r="N780" t="s">
        <v>64</v>
      </c>
      <c r="O780" s="1">
        <v>0.9770833333333333</v>
      </c>
      <c r="Q780">
        <v>7226</v>
      </c>
      <c r="R780">
        <v>12</v>
      </c>
      <c r="S780" t="str">
        <f>IF(Taulukko3[[#This Row],[Saapumispaikka]]="Jyväskylän Liikenne varikko","X","")</f>
        <v/>
      </c>
      <c r="T780" s="6" t="str">
        <f>_xlfn.IFNA(IF(Taulukko3[[#This Row],[Välilataus]]="X",MAX(0,O781-Taulukko3[[#This Row],[Saapumisaika]]),""),"")</f>
        <v/>
      </c>
      <c r="U780" s="6" t="str">
        <f>IF(Taulukko3[[#This Row],[Välilataus]]="X",Taulukko3[[#This Row],[Saapumisaika]],"")</f>
        <v/>
      </c>
      <c r="V780" s="6" t="str">
        <f>IF(Taulukko3[[#This Row],[Välilataus]]="X",M781,"")</f>
        <v/>
      </c>
      <c r="W780" s="6"/>
    </row>
    <row r="781" spans="1:23" hidden="1" x14ac:dyDescent="0.2">
      <c r="A781" t="s">
        <v>20</v>
      </c>
      <c r="B781" t="s">
        <v>75</v>
      </c>
      <c r="C781" t="s">
        <v>18</v>
      </c>
      <c r="G781" t="s">
        <v>45</v>
      </c>
      <c r="H781">
        <v>20.344000000000001</v>
      </c>
      <c r="I781" t="s">
        <v>77</v>
      </c>
      <c r="J781">
        <v>2</v>
      </c>
      <c r="K781" t="s">
        <v>43</v>
      </c>
      <c r="L781" t="s">
        <v>64</v>
      </c>
      <c r="M781" s="1">
        <v>0.98611111111111116</v>
      </c>
      <c r="N781" t="s">
        <v>78</v>
      </c>
      <c r="O781" s="2">
        <v>1.0159722222222223</v>
      </c>
      <c r="Q781">
        <v>7226</v>
      </c>
      <c r="R781">
        <v>12</v>
      </c>
      <c r="S781" t="str">
        <f>IF(Taulukko3[[#This Row],[Saapumispaikka]]="Jyväskylän Liikenne varikko","X","")</f>
        <v/>
      </c>
      <c r="T781" s="6" t="str">
        <f>_xlfn.IFNA(IF(Taulukko3[[#This Row],[Välilataus]]="X",MAX(0,O782-Taulukko3[[#This Row],[Saapumisaika]]),""),"")</f>
        <v/>
      </c>
      <c r="U781" s="6" t="str">
        <f>IF(Taulukko3[[#This Row],[Välilataus]]="X",Taulukko3[[#This Row],[Saapumisaika]],"")</f>
        <v/>
      </c>
      <c r="V781" s="6" t="str">
        <f>IF(Taulukko3[[#This Row],[Välilataus]]="X",M782,"")</f>
        <v/>
      </c>
      <c r="W781" s="6"/>
    </row>
    <row r="782" spans="1:23" hidden="1" x14ac:dyDescent="0.2">
      <c r="A782" t="s">
        <v>20</v>
      </c>
      <c r="B782" t="s">
        <v>75</v>
      </c>
      <c r="C782" t="s">
        <v>18</v>
      </c>
      <c r="H782">
        <v>13.3</v>
      </c>
      <c r="K782" t="s">
        <v>43</v>
      </c>
      <c r="L782" t="s">
        <v>78</v>
      </c>
      <c r="M782" s="2">
        <v>1.0159722222222223</v>
      </c>
      <c r="N782" t="s">
        <v>23</v>
      </c>
      <c r="O782" s="2">
        <v>1.0277777777777777</v>
      </c>
      <c r="Q782">
        <v>7226</v>
      </c>
      <c r="S782" t="str">
        <f>IF(Taulukko3[[#This Row],[Saapumispaikka]]="Jyväskylän Liikenne varikko","X","")</f>
        <v>X</v>
      </c>
      <c r="T782" s="6">
        <f>_xlfn.IFNA(IF(Taulukko3[[#This Row],[Välilataus]]="X",MAX(0,O783-Taulukko3[[#This Row],[Saapumisaika]]),""),"")</f>
        <v>0</v>
      </c>
      <c r="U782" s="6">
        <f>IF(Taulukko3[[#This Row],[Välilataus]]="X",Taulukko3[[#This Row],[Saapumisaika]],"")</f>
        <v>1.0277777777777777</v>
      </c>
      <c r="V782" s="6">
        <f>IF(Taulukko3[[#This Row],[Välilataus]]="X",M783,"")</f>
        <v>0.25</v>
      </c>
      <c r="W782" s="6"/>
    </row>
    <row r="783" spans="1:23" hidden="1" x14ac:dyDescent="0.2">
      <c r="A783" t="s">
        <v>20</v>
      </c>
      <c r="B783" t="s">
        <v>70</v>
      </c>
      <c r="C783" t="s">
        <v>18</v>
      </c>
      <c r="H783">
        <v>4.2</v>
      </c>
      <c r="K783" t="s">
        <v>43</v>
      </c>
      <c r="L783" t="s">
        <v>23</v>
      </c>
      <c r="M783" s="1">
        <v>0.25</v>
      </c>
      <c r="N783" t="s">
        <v>53</v>
      </c>
      <c r="O783" s="1">
        <v>0.25694444444444442</v>
      </c>
      <c r="Q783">
        <v>7110</v>
      </c>
      <c r="S783" t="str">
        <f>IF(Taulukko3[[#This Row],[Saapumispaikka]]="Jyväskylän Liikenne varikko","X","")</f>
        <v/>
      </c>
      <c r="T783" s="6" t="str">
        <f>_xlfn.IFNA(IF(Taulukko3[[#This Row],[Välilataus]]="X",MAX(0,O784-Taulukko3[[#This Row],[Saapumisaika]]),""),"")</f>
        <v/>
      </c>
      <c r="U783" s="6" t="str">
        <f>IF(Taulukko3[[#This Row],[Välilataus]]="X",Taulukko3[[#This Row],[Saapumisaika]],"")</f>
        <v/>
      </c>
      <c r="V783" s="6" t="str">
        <f>IF(Taulukko3[[#This Row],[Välilataus]]="X",M784,"")</f>
        <v/>
      </c>
      <c r="W783" s="6"/>
    </row>
    <row r="784" spans="1:23" hidden="1" x14ac:dyDescent="0.2">
      <c r="A784" t="s">
        <v>20</v>
      </c>
      <c r="B784" t="s">
        <v>70</v>
      </c>
      <c r="C784" t="s">
        <v>18</v>
      </c>
      <c r="G784" t="s">
        <v>45</v>
      </c>
      <c r="H784">
        <v>19.308</v>
      </c>
      <c r="I784" t="s">
        <v>52</v>
      </c>
      <c r="J784">
        <v>2</v>
      </c>
      <c r="K784" t="s">
        <v>43</v>
      </c>
      <c r="L784" t="s">
        <v>53</v>
      </c>
      <c r="M784" s="1">
        <v>0.25694444444444442</v>
      </c>
      <c r="N784" t="s">
        <v>51</v>
      </c>
      <c r="O784" s="1">
        <v>0.28472222222222221</v>
      </c>
      <c r="Q784">
        <v>7110</v>
      </c>
      <c r="R784">
        <v>12</v>
      </c>
      <c r="S784" t="str">
        <f>IF(Taulukko3[[#This Row],[Saapumispaikka]]="Jyväskylän Liikenne varikko","X","")</f>
        <v/>
      </c>
      <c r="T784" s="6" t="str">
        <f>_xlfn.IFNA(IF(Taulukko3[[#This Row],[Välilataus]]="X",MAX(0,O785-Taulukko3[[#This Row],[Saapumisaika]]),""),"")</f>
        <v/>
      </c>
      <c r="U784" s="6" t="str">
        <f>IF(Taulukko3[[#This Row],[Välilataus]]="X",Taulukko3[[#This Row],[Saapumisaika]],"")</f>
        <v/>
      </c>
      <c r="V784" s="6" t="str">
        <f>IF(Taulukko3[[#This Row],[Välilataus]]="X",M785,"")</f>
        <v/>
      </c>
      <c r="W784" s="6"/>
    </row>
    <row r="785" spans="1:23" hidden="1" x14ac:dyDescent="0.2">
      <c r="A785" t="s">
        <v>20</v>
      </c>
      <c r="B785" t="s">
        <v>70</v>
      </c>
      <c r="C785" t="s">
        <v>18</v>
      </c>
      <c r="G785" t="s">
        <v>45</v>
      </c>
      <c r="H785">
        <v>19.007000000000001</v>
      </c>
      <c r="I785" t="s">
        <v>52</v>
      </c>
      <c r="J785">
        <v>1</v>
      </c>
      <c r="K785" t="s">
        <v>43</v>
      </c>
      <c r="L785" t="s">
        <v>51</v>
      </c>
      <c r="M785" s="1">
        <v>0.30208333333333331</v>
      </c>
      <c r="N785" t="s">
        <v>53</v>
      </c>
      <c r="O785" s="1">
        <v>0.33680555555555558</v>
      </c>
      <c r="Q785">
        <v>7110</v>
      </c>
      <c r="R785">
        <v>12</v>
      </c>
      <c r="S785" t="str">
        <f>IF(Taulukko3[[#This Row],[Saapumispaikka]]="Jyväskylän Liikenne varikko","X","")</f>
        <v/>
      </c>
      <c r="T785" s="6" t="str">
        <f>_xlfn.IFNA(IF(Taulukko3[[#This Row],[Välilataus]]="X",MAX(0,O786-Taulukko3[[#This Row],[Saapumisaika]]),""),"")</f>
        <v/>
      </c>
      <c r="U785" s="6" t="str">
        <f>IF(Taulukko3[[#This Row],[Välilataus]]="X",Taulukko3[[#This Row],[Saapumisaika]],"")</f>
        <v/>
      </c>
      <c r="V785" s="6" t="str">
        <f>IF(Taulukko3[[#This Row],[Välilataus]]="X",M786,"")</f>
        <v/>
      </c>
      <c r="W785" s="6"/>
    </row>
    <row r="786" spans="1:23" hidden="1" x14ac:dyDescent="0.2">
      <c r="A786" t="s">
        <v>20</v>
      </c>
      <c r="B786" t="s">
        <v>70</v>
      </c>
      <c r="C786" t="s">
        <v>18</v>
      </c>
      <c r="G786" t="s">
        <v>45</v>
      </c>
      <c r="H786">
        <v>19.308</v>
      </c>
      <c r="I786" t="s">
        <v>52</v>
      </c>
      <c r="J786">
        <v>2</v>
      </c>
      <c r="K786" t="s">
        <v>43</v>
      </c>
      <c r="L786" t="s">
        <v>53</v>
      </c>
      <c r="M786" s="1">
        <v>0.34722222222222221</v>
      </c>
      <c r="N786" t="s">
        <v>51</v>
      </c>
      <c r="O786" s="1">
        <v>0.37847222222222221</v>
      </c>
      <c r="Q786">
        <v>7110</v>
      </c>
      <c r="R786">
        <v>12</v>
      </c>
      <c r="S786" t="str">
        <f>IF(Taulukko3[[#This Row],[Saapumispaikka]]="Jyväskylän Liikenne varikko","X","")</f>
        <v/>
      </c>
      <c r="T786" s="6" t="str">
        <f>_xlfn.IFNA(IF(Taulukko3[[#This Row],[Välilataus]]="X",MAX(0,O787-Taulukko3[[#This Row],[Saapumisaika]]),""),"")</f>
        <v/>
      </c>
      <c r="U786" s="6" t="str">
        <f>IF(Taulukko3[[#This Row],[Välilataus]]="X",Taulukko3[[#This Row],[Saapumisaika]],"")</f>
        <v/>
      </c>
      <c r="V786" s="6" t="str">
        <f>IF(Taulukko3[[#This Row],[Välilataus]]="X",M787,"")</f>
        <v/>
      </c>
      <c r="W786" s="6"/>
    </row>
    <row r="787" spans="1:23" hidden="1" x14ac:dyDescent="0.2">
      <c r="A787" t="s">
        <v>20</v>
      </c>
      <c r="B787" t="s">
        <v>70</v>
      </c>
      <c r="C787" t="s">
        <v>18</v>
      </c>
      <c r="G787" t="s">
        <v>45</v>
      </c>
      <c r="H787">
        <v>19.007000000000001</v>
      </c>
      <c r="I787" t="s">
        <v>52</v>
      </c>
      <c r="J787">
        <v>1</v>
      </c>
      <c r="K787" t="s">
        <v>43</v>
      </c>
      <c r="L787" t="s">
        <v>51</v>
      </c>
      <c r="M787" s="1">
        <v>0.38541666666666669</v>
      </c>
      <c r="N787" t="s">
        <v>53</v>
      </c>
      <c r="O787" s="1">
        <v>0.4201388888888889</v>
      </c>
      <c r="Q787">
        <v>7110</v>
      </c>
      <c r="R787">
        <v>12</v>
      </c>
      <c r="S787" t="str">
        <f>IF(Taulukko3[[#This Row],[Saapumispaikka]]="Jyväskylän Liikenne varikko","X","")</f>
        <v/>
      </c>
      <c r="T787" s="6" t="str">
        <f>_xlfn.IFNA(IF(Taulukko3[[#This Row],[Välilataus]]="X",MAX(0,O788-Taulukko3[[#This Row],[Saapumisaika]]),""),"")</f>
        <v/>
      </c>
      <c r="U787" s="6" t="str">
        <f>IF(Taulukko3[[#This Row],[Välilataus]]="X",Taulukko3[[#This Row],[Saapumisaika]],"")</f>
        <v/>
      </c>
      <c r="V787" s="6" t="str">
        <f>IF(Taulukko3[[#This Row],[Välilataus]]="X",M788,"")</f>
        <v/>
      </c>
      <c r="W787" s="6"/>
    </row>
    <row r="788" spans="1:23" hidden="1" x14ac:dyDescent="0.2">
      <c r="A788" t="s">
        <v>20</v>
      </c>
      <c r="B788" t="s">
        <v>70</v>
      </c>
      <c r="C788" t="s">
        <v>18</v>
      </c>
      <c r="G788" t="s">
        <v>45</v>
      </c>
      <c r="H788">
        <v>19.308</v>
      </c>
      <c r="I788" t="s">
        <v>52</v>
      </c>
      <c r="J788">
        <v>2</v>
      </c>
      <c r="K788" t="s">
        <v>43</v>
      </c>
      <c r="L788" t="s">
        <v>53</v>
      </c>
      <c r="M788" s="1">
        <v>0.43055555555555558</v>
      </c>
      <c r="N788" t="s">
        <v>51</v>
      </c>
      <c r="O788" s="1">
        <v>0.46180555555555558</v>
      </c>
      <c r="Q788" t="s">
        <v>71</v>
      </c>
      <c r="R788">
        <v>12</v>
      </c>
      <c r="S788" t="str">
        <f>IF(Taulukko3[[#This Row],[Saapumispaikka]]="Jyväskylän Liikenne varikko","X","")</f>
        <v/>
      </c>
      <c r="T788" s="6" t="str">
        <f>_xlfn.IFNA(IF(Taulukko3[[#This Row],[Välilataus]]="X",MAX(0,O789-Taulukko3[[#This Row],[Saapumisaika]]),""),"")</f>
        <v/>
      </c>
      <c r="U788" s="6" t="str">
        <f>IF(Taulukko3[[#This Row],[Välilataus]]="X",Taulukko3[[#This Row],[Saapumisaika]],"")</f>
        <v/>
      </c>
      <c r="V788" s="6" t="str">
        <f>IF(Taulukko3[[#This Row],[Välilataus]]="X",M789,"")</f>
        <v/>
      </c>
      <c r="W788" s="6"/>
    </row>
    <row r="789" spans="1:23" hidden="1" x14ac:dyDescent="0.2">
      <c r="A789" t="s">
        <v>20</v>
      </c>
      <c r="B789" t="s">
        <v>70</v>
      </c>
      <c r="C789" t="s">
        <v>18</v>
      </c>
      <c r="G789" t="s">
        <v>45</v>
      </c>
      <c r="H789">
        <v>19.007000000000001</v>
      </c>
      <c r="I789" t="s">
        <v>52</v>
      </c>
      <c r="J789">
        <v>1</v>
      </c>
      <c r="K789" t="s">
        <v>43</v>
      </c>
      <c r="L789" t="s">
        <v>51</v>
      </c>
      <c r="M789" s="1">
        <v>0.46875</v>
      </c>
      <c r="N789" t="s">
        <v>53</v>
      </c>
      <c r="O789" s="1">
        <v>0.50416666666666665</v>
      </c>
      <c r="Q789">
        <v>7105</v>
      </c>
      <c r="R789">
        <v>12</v>
      </c>
      <c r="S789" t="str">
        <f>IF(Taulukko3[[#This Row],[Saapumispaikka]]="Jyväskylän Liikenne varikko","X","")</f>
        <v/>
      </c>
      <c r="T789" s="6" t="str">
        <f>_xlfn.IFNA(IF(Taulukko3[[#This Row],[Välilataus]]="X",MAX(0,O790-Taulukko3[[#This Row],[Saapumisaika]]),""),"")</f>
        <v/>
      </c>
      <c r="U789" s="6" t="str">
        <f>IF(Taulukko3[[#This Row],[Välilataus]]="X",Taulukko3[[#This Row],[Saapumisaika]],"")</f>
        <v/>
      </c>
      <c r="V789" s="6" t="str">
        <f>IF(Taulukko3[[#This Row],[Välilataus]]="X",M790,"")</f>
        <v/>
      </c>
      <c r="W789" s="6"/>
    </row>
    <row r="790" spans="1:23" hidden="1" x14ac:dyDescent="0.2">
      <c r="A790" t="s">
        <v>20</v>
      </c>
      <c r="B790" t="s">
        <v>70</v>
      </c>
      <c r="C790" t="s">
        <v>18</v>
      </c>
      <c r="G790" t="s">
        <v>45</v>
      </c>
      <c r="H790">
        <v>17.852</v>
      </c>
      <c r="I790" t="s">
        <v>52</v>
      </c>
      <c r="J790">
        <v>2</v>
      </c>
      <c r="K790" t="s">
        <v>43</v>
      </c>
      <c r="L790" t="s">
        <v>53</v>
      </c>
      <c r="M790" s="1">
        <v>0.51388888888888884</v>
      </c>
      <c r="N790" t="s">
        <v>51</v>
      </c>
      <c r="O790" s="1">
        <v>0.54513888888888884</v>
      </c>
      <c r="Q790">
        <v>7105</v>
      </c>
      <c r="R790">
        <v>12</v>
      </c>
      <c r="S790" t="str">
        <f>IF(Taulukko3[[#This Row],[Saapumispaikka]]="Jyväskylän Liikenne varikko","X","")</f>
        <v/>
      </c>
      <c r="T790" s="6" t="str">
        <f>_xlfn.IFNA(IF(Taulukko3[[#This Row],[Välilataus]]="X",MAX(0,O791-Taulukko3[[#This Row],[Saapumisaika]]),""),"")</f>
        <v/>
      </c>
      <c r="U790" s="6" t="str">
        <f>IF(Taulukko3[[#This Row],[Välilataus]]="X",Taulukko3[[#This Row],[Saapumisaika]],"")</f>
        <v/>
      </c>
      <c r="V790" s="6" t="str">
        <f>IF(Taulukko3[[#This Row],[Välilataus]]="X",M791,"")</f>
        <v/>
      </c>
      <c r="W790" s="6"/>
    </row>
    <row r="791" spans="1:23" x14ac:dyDescent="0.2">
      <c r="A791" t="s">
        <v>20</v>
      </c>
      <c r="B791" t="s">
        <v>70</v>
      </c>
      <c r="C791" t="s">
        <v>18</v>
      </c>
      <c r="H791">
        <v>2.7</v>
      </c>
      <c r="K791" t="s">
        <v>43</v>
      </c>
      <c r="L791" t="s">
        <v>51</v>
      </c>
      <c r="M791" s="1">
        <v>0.54513888888888884</v>
      </c>
      <c r="N791" t="s">
        <v>23</v>
      </c>
      <c r="O791" s="1">
        <v>0.54861111111111116</v>
      </c>
      <c r="Q791">
        <v>7105</v>
      </c>
      <c r="S791" t="str">
        <f>IF(Taulukko3[[#This Row],[Saapumispaikka]]="Jyväskylän Liikenne varikko","X","")</f>
        <v>X</v>
      </c>
      <c r="T791" s="6">
        <f>_xlfn.IFNA(IF(Taulukko3[[#This Row],[Välilataus]]="X",MAX(0,O792-Taulukko3[[#This Row],[Saapumisaika]]),""),"")</f>
        <v>0.10069444444444442</v>
      </c>
      <c r="U791" s="6">
        <f>IF(Taulukko3[[#This Row],[Välilataus]]="X",Taulukko3[[#This Row],[Saapumisaika]],"")</f>
        <v>0.54861111111111116</v>
      </c>
      <c r="V791" s="6">
        <f>IF(Taulukko3[[#This Row],[Välilataus]]="X",M792,"")</f>
        <v>0.63888888888888884</v>
      </c>
      <c r="W791" s="6"/>
    </row>
    <row r="792" spans="1:23" hidden="1" x14ac:dyDescent="0.2">
      <c r="A792" t="s">
        <v>20</v>
      </c>
      <c r="B792" t="s">
        <v>70</v>
      </c>
      <c r="C792" t="s">
        <v>18</v>
      </c>
      <c r="H792">
        <v>9</v>
      </c>
      <c r="K792" t="s">
        <v>43</v>
      </c>
      <c r="L792" t="s">
        <v>23</v>
      </c>
      <c r="M792" s="1">
        <v>0.63888888888888884</v>
      </c>
      <c r="N792" t="s">
        <v>48</v>
      </c>
      <c r="O792" s="1">
        <v>0.64930555555555558</v>
      </c>
      <c r="Q792">
        <v>7134</v>
      </c>
      <c r="S792" t="str">
        <f>IF(Taulukko3[[#This Row],[Saapumispaikka]]="Jyväskylän Liikenne varikko","X","")</f>
        <v/>
      </c>
      <c r="T792" s="6" t="str">
        <f>_xlfn.IFNA(IF(Taulukko3[[#This Row],[Välilataus]]="X",MAX(0,O793-Taulukko3[[#This Row],[Saapumisaika]]),""),"")</f>
        <v/>
      </c>
      <c r="U792" s="6" t="str">
        <f>IF(Taulukko3[[#This Row],[Välilataus]]="X",Taulukko3[[#This Row],[Saapumisaika]],"")</f>
        <v/>
      </c>
      <c r="V792" s="6" t="str">
        <f>IF(Taulukko3[[#This Row],[Välilataus]]="X",M793,"")</f>
        <v/>
      </c>
      <c r="W792" s="6"/>
    </row>
    <row r="793" spans="1:23" hidden="1" x14ac:dyDescent="0.2">
      <c r="A793" t="s">
        <v>20</v>
      </c>
      <c r="B793" t="s">
        <v>70</v>
      </c>
      <c r="C793" t="s">
        <v>18</v>
      </c>
      <c r="G793" t="s">
        <v>45</v>
      </c>
      <c r="H793">
        <v>22.085999999999999</v>
      </c>
      <c r="I793" t="s">
        <v>46</v>
      </c>
      <c r="J793">
        <v>2</v>
      </c>
      <c r="K793" t="s">
        <v>43</v>
      </c>
      <c r="L793" t="s">
        <v>48</v>
      </c>
      <c r="M793" s="1">
        <v>0.64930555555555558</v>
      </c>
      <c r="N793" t="s">
        <v>44</v>
      </c>
      <c r="O793" s="1">
        <v>0.68402777777777779</v>
      </c>
      <c r="Q793">
        <v>7134</v>
      </c>
      <c r="R793">
        <v>12</v>
      </c>
      <c r="S793" t="str">
        <f>IF(Taulukko3[[#This Row],[Saapumispaikka]]="Jyväskylän Liikenne varikko","X","")</f>
        <v/>
      </c>
      <c r="T793" s="6" t="str">
        <f>_xlfn.IFNA(IF(Taulukko3[[#This Row],[Välilataus]]="X",MAX(0,O794-Taulukko3[[#This Row],[Saapumisaika]]),""),"")</f>
        <v/>
      </c>
      <c r="U793" s="6" t="str">
        <f>IF(Taulukko3[[#This Row],[Välilataus]]="X",Taulukko3[[#This Row],[Saapumisaika]],"")</f>
        <v/>
      </c>
      <c r="V793" s="6" t="str">
        <f>IF(Taulukko3[[#This Row],[Välilataus]]="X",M794,"")</f>
        <v/>
      </c>
      <c r="W793" s="6"/>
    </row>
    <row r="794" spans="1:23" hidden="1" x14ac:dyDescent="0.2">
      <c r="A794" t="s">
        <v>20</v>
      </c>
      <c r="B794" t="s">
        <v>70</v>
      </c>
      <c r="C794" t="s">
        <v>18</v>
      </c>
      <c r="G794" t="s">
        <v>45</v>
      </c>
      <c r="H794">
        <v>22.07</v>
      </c>
      <c r="I794" t="s">
        <v>46</v>
      </c>
      <c r="J794">
        <v>1</v>
      </c>
      <c r="K794" t="s">
        <v>43</v>
      </c>
      <c r="L794" t="s">
        <v>44</v>
      </c>
      <c r="M794" s="1">
        <v>0.69097222222222221</v>
      </c>
      <c r="N794" t="s">
        <v>47</v>
      </c>
      <c r="O794" s="1">
        <v>0.7270833333333333</v>
      </c>
      <c r="Q794">
        <v>7134</v>
      </c>
      <c r="R794">
        <v>12</v>
      </c>
      <c r="S794" t="str">
        <f>IF(Taulukko3[[#This Row],[Saapumispaikka]]="Jyväskylän Liikenne varikko","X","")</f>
        <v/>
      </c>
      <c r="T794" s="6" t="str">
        <f>_xlfn.IFNA(IF(Taulukko3[[#This Row],[Välilataus]]="X",MAX(0,O795-Taulukko3[[#This Row],[Saapumisaika]]),""),"")</f>
        <v/>
      </c>
      <c r="U794" s="6" t="str">
        <f>IF(Taulukko3[[#This Row],[Välilataus]]="X",Taulukko3[[#This Row],[Saapumisaika]],"")</f>
        <v/>
      </c>
      <c r="V794" s="6" t="str">
        <f>IF(Taulukko3[[#This Row],[Välilataus]]="X",M795,"")</f>
        <v/>
      </c>
      <c r="W794" s="6"/>
    </row>
    <row r="795" spans="1:23" hidden="1" x14ac:dyDescent="0.2">
      <c r="A795" t="s">
        <v>20</v>
      </c>
      <c r="B795" t="s">
        <v>70</v>
      </c>
      <c r="C795" t="s">
        <v>18</v>
      </c>
      <c r="G795" t="s">
        <v>45</v>
      </c>
      <c r="H795">
        <v>22.085999999999999</v>
      </c>
      <c r="I795" t="s">
        <v>46</v>
      </c>
      <c r="J795">
        <v>2</v>
      </c>
      <c r="K795" t="s">
        <v>43</v>
      </c>
      <c r="L795" t="s">
        <v>48</v>
      </c>
      <c r="M795" s="1">
        <v>0.73263888888888884</v>
      </c>
      <c r="N795" t="s">
        <v>44</v>
      </c>
      <c r="O795" s="1">
        <v>0.76736111111111116</v>
      </c>
      <c r="Q795">
        <v>7134</v>
      </c>
      <c r="R795">
        <v>12</v>
      </c>
      <c r="S795" t="str">
        <f>IF(Taulukko3[[#This Row],[Saapumispaikka]]="Jyväskylän Liikenne varikko","X","")</f>
        <v/>
      </c>
      <c r="T795" s="6" t="str">
        <f>_xlfn.IFNA(IF(Taulukko3[[#This Row],[Välilataus]]="X",MAX(0,O796-Taulukko3[[#This Row],[Saapumisaika]]),""),"")</f>
        <v/>
      </c>
      <c r="U795" s="6" t="str">
        <f>IF(Taulukko3[[#This Row],[Välilataus]]="X",Taulukko3[[#This Row],[Saapumisaika]],"")</f>
        <v/>
      </c>
      <c r="V795" s="6" t="str">
        <f>IF(Taulukko3[[#This Row],[Välilataus]]="X",M796,"")</f>
        <v/>
      </c>
      <c r="W795" s="6"/>
    </row>
    <row r="796" spans="1:23" hidden="1" x14ac:dyDescent="0.2">
      <c r="A796" t="s">
        <v>20</v>
      </c>
      <c r="B796" t="s">
        <v>70</v>
      </c>
      <c r="C796" t="s">
        <v>18</v>
      </c>
      <c r="G796" t="s">
        <v>45</v>
      </c>
      <c r="H796">
        <v>22.07</v>
      </c>
      <c r="I796" t="s">
        <v>46</v>
      </c>
      <c r="J796">
        <v>1</v>
      </c>
      <c r="K796" t="s">
        <v>43</v>
      </c>
      <c r="L796" t="s">
        <v>44</v>
      </c>
      <c r="M796" s="1">
        <v>0.77430555555555558</v>
      </c>
      <c r="N796" t="s">
        <v>47</v>
      </c>
      <c r="O796" s="1">
        <v>0.81041666666666667</v>
      </c>
      <c r="Q796" t="s">
        <v>72</v>
      </c>
      <c r="R796">
        <v>12</v>
      </c>
      <c r="S796" t="str">
        <f>IF(Taulukko3[[#This Row],[Saapumispaikka]]="Jyväskylän Liikenne varikko","X","")</f>
        <v/>
      </c>
      <c r="T796" s="6" t="str">
        <f>_xlfn.IFNA(IF(Taulukko3[[#This Row],[Välilataus]]="X",MAX(0,O797-Taulukko3[[#This Row],[Saapumisaika]]),""),"")</f>
        <v/>
      </c>
      <c r="U796" s="6" t="str">
        <f>IF(Taulukko3[[#This Row],[Välilataus]]="X",Taulukko3[[#This Row],[Saapumisaika]],"")</f>
        <v/>
      </c>
      <c r="V796" s="6" t="str">
        <f>IF(Taulukko3[[#This Row],[Välilataus]]="X",M797,"")</f>
        <v/>
      </c>
      <c r="W796" s="6"/>
    </row>
    <row r="797" spans="1:23" hidden="1" x14ac:dyDescent="0.2">
      <c r="A797" t="s">
        <v>20</v>
      </c>
      <c r="B797" t="s">
        <v>70</v>
      </c>
      <c r="C797" t="s">
        <v>18</v>
      </c>
      <c r="G797" t="s">
        <v>45</v>
      </c>
      <c r="H797">
        <v>22.085999999999999</v>
      </c>
      <c r="I797" t="s">
        <v>46</v>
      </c>
      <c r="J797">
        <v>2</v>
      </c>
      <c r="K797" t="s">
        <v>43</v>
      </c>
      <c r="L797" t="s">
        <v>48</v>
      </c>
      <c r="M797" s="1">
        <v>0.81597222222222221</v>
      </c>
      <c r="N797" t="s">
        <v>44</v>
      </c>
      <c r="O797" s="1">
        <v>0.85069444444444442</v>
      </c>
      <c r="Q797" t="s">
        <v>25</v>
      </c>
      <c r="R797">
        <v>12</v>
      </c>
      <c r="S797" t="str">
        <f>IF(Taulukko3[[#This Row],[Saapumispaikka]]="Jyväskylän Liikenne varikko","X","")</f>
        <v/>
      </c>
      <c r="T797" s="6" t="str">
        <f>_xlfn.IFNA(IF(Taulukko3[[#This Row],[Välilataus]]="X",MAX(0,O798-Taulukko3[[#This Row],[Saapumisaika]]),""),"")</f>
        <v/>
      </c>
      <c r="U797" s="6" t="str">
        <f>IF(Taulukko3[[#This Row],[Välilataus]]="X",Taulukko3[[#This Row],[Saapumisaika]],"")</f>
        <v/>
      </c>
      <c r="V797" s="6" t="str">
        <f>IF(Taulukko3[[#This Row],[Välilataus]]="X",M798,"")</f>
        <v/>
      </c>
      <c r="W797" s="6"/>
    </row>
    <row r="798" spans="1:23" hidden="1" x14ac:dyDescent="0.2">
      <c r="A798" t="s">
        <v>20</v>
      </c>
      <c r="B798" t="s">
        <v>70</v>
      </c>
      <c r="C798" t="s">
        <v>18</v>
      </c>
      <c r="G798" t="s">
        <v>45</v>
      </c>
      <c r="H798">
        <v>22.07</v>
      </c>
      <c r="I798" t="s">
        <v>46</v>
      </c>
      <c r="J798">
        <v>1</v>
      </c>
      <c r="K798" t="s">
        <v>43</v>
      </c>
      <c r="L798" t="s">
        <v>44</v>
      </c>
      <c r="M798" s="1">
        <v>0.85763888888888884</v>
      </c>
      <c r="N798" t="s">
        <v>47</v>
      </c>
      <c r="O798" s="1">
        <v>0.89375000000000004</v>
      </c>
      <c r="Q798" t="s">
        <v>25</v>
      </c>
      <c r="R798">
        <v>12</v>
      </c>
      <c r="S798" t="str">
        <f>IF(Taulukko3[[#This Row],[Saapumispaikka]]="Jyväskylän Liikenne varikko","X","")</f>
        <v/>
      </c>
      <c r="T798" s="6" t="str">
        <f>_xlfn.IFNA(IF(Taulukko3[[#This Row],[Välilataus]]="X",MAX(0,O799-Taulukko3[[#This Row],[Saapumisaika]]),""),"")</f>
        <v/>
      </c>
      <c r="U798" s="6" t="str">
        <f>IF(Taulukko3[[#This Row],[Välilataus]]="X",Taulukko3[[#This Row],[Saapumisaika]],"")</f>
        <v/>
      </c>
      <c r="V798" s="6" t="str">
        <f>IF(Taulukko3[[#This Row],[Välilataus]]="X",M799,"")</f>
        <v/>
      </c>
      <c r="W798" s="6"/>
    </row>
    <row r="799" spans="1:23" hidden="1" x14ac:dyDescent="0.2">
      <c r="A799" t="s">
        <v>20</v>
      </c>
      <c r="B799" t="s">
        <v>70</v>
      </c>
      <c r="C799" t="s">
        <v>18</v>
      </c>
      <c r="G799" t="s">
        <v>45</v>
      </c>
      <c r="H799">
        <v>22.085999999999999</v>
      </c>
      <c r="I799" t="s">
        <v>46</v>
      </c>
      <c r="J799">
        <v>2</v>
      </c>
      <c r="K799" t="s">
        <v>43</v>
      </c>
      <c r="L799" t="s">
        <v>48</v>
      </c>
      <c r="M799" s="1">
        <v>0.89930555555555558</v>
      </c>
      <c r="N799" t="s">
        <v>44</v>
      </c>
      <c r="O799" s="1">
        <v>0.93402777777777779</v>
      </c>
      <c r="Q799" t="s">
        <v>73</v>
      </c>
      <c r="R799">
        <v>12</v>
      </c>
      <c r="S799" t="str">
        <f>IF(Taulukko3[[#This Row],[Saapumispaikka]]="Jyväskylän Liikenne varikko","X","")</f>
        <v/>
      </c>
      <c r="T799" s="6" t="str">
        <f>_xlfn.IFNA(IF(Taulukko3[[#This Row],[Välilataus]]="X",MAX(0,O800-Taulukko3[[#This Row],[Saapumisaika]]),""),"")</f>
        <v/>
      </c>
      <c r="U799" s="6" t="str">
        <f>IF(Taulukko3[[#This Row],[Välilataus]]="X",Taulukko3[[#This Row],[Saapumisaika]],"")</f>
        <v/>
      </c>
      <c r="V799" s="6" t="str">
        <f>IF(Taulukko3[[#This Row],[Välilataus]]="X",M800,"")</f>
        <v/>
      </c>
      <c r="W799" s="6"/>
    </row>
    <row r="800" spans="1:23" hidden="1" x14ac:dyDescent="0.2">
      <c r="A800" t="s">
        <v>20</v>
      </c>
      <c r="B800" t="s">
        <v>70</v>
      </c>
      <c r="C800" t="s">
        <v>18</v>
      </c>
      <c r="G800" t="s">
        <v>45</v>
      </c>
      <c r="H800">
        <v>22.07</v>
      </c>
      <c r="I800" t="s">
        <v>46</v>
      </c>
      <c r="J800">
        <v>1</v>
      </c>
      <c r="K800" t="s">
        <v>43</v>
      </c>
      <c r="L800" t="s">
        <v>44</v>
      </c>
      <c r="M800" s="1">
        <v>0.94097222222222221</v>
      </c>
      <c r="N800" t="s">
        <v>47</v>
      </c>
      <c r="O800" s="1">
        <v>0.97569444444444442</v>
      </c>
      <c r="Q800">
        <v>7232</v>
      </c>
      <c r="R800">
        <v>12</v>
      </c>
      <c r="S800" t="str">
        <f>IF(Taulukko3[[#This Row],[Saapumispaikka]]="Jyväskylän Liikenne varikko","X","")</f>
        <v/>
      </c>
      <c r="T800" s="6" t="str">
        <f>_xlfn.IFNA(IF(Taulukko3[[#This Row],[Välilataus]]="X",MAX(0,O801-Taulukko3[[#This Row],[Saapumisaika]]),""),"")</f>
        <v/>
      </c>
      <c r="U800" s="6" t="str">
        <f>IF(Taulukko3[[#This Row],[Välilataus]]="X",Taulukko3[[#This Row],[Saapumisaika]],"")</f>
        <v/>
      </c>
      <c r="V800" s="6" t="str">
        <f>IF(Taulukko3[[#This Row],[Välilataus]]="X",M801,"")</f>
        <v/>
      </c>
      <c r="W800" s="6"/>
    </row>
    <row r="801" spans="1:23" hidden="1" x14ac:dyDescent="0.2">
      <c r="A801" t="s">
        <v>20</v>
      </c>
      <c r="B801" t="s">
        <v>70</v>
      </c>
      <c r="C801" t="s">
        <v>18</v>
      </c>
      <c r="G801" t="s">
        <v>45</v>
      </c>
      <c r="H801">
        <v>22.085999999999999</v>
      </c>
      <c r="I801" t="s">
        <v>46</v>
      </c>
      <c r="J801">
        <v>2</v>
      </c>
      <c r="K801" t="s">
        <v>43</v>
      </c>
      <c r="L801" t="s">
        <v>48</v>
      </c>
      <c r="M801" s="1">
        <v>0.98263888888888884</v>
      </c>
      <c r="N801" t="s">
        <v>44</v>
      </c>
      <c r="O801" s="2">
        <v>1.0173611111111112</v>
      </c>
      <c r="Q801">
        <v>7232</v>
      </c>
      <c r="R801">
        <v>12</v>
      </c>
      <c r="S801" t="str">
        <f>IF(Taulukko3[[#This Row],[Saapumispaikka]]="Jyväskylän Liikenne varikko","X","")</f>
        <v/>
      </c>
      <c r="T801" s="6" t="str">
        <f>_xlfn.IFNA(IF(Taulukko3[[#This Row],[Välilataus]]="X",MAX(0,O802-Taulukko3[[#This Row],[Saapumisaika]]),""),"")</f>
        <v/>
      </c>
      <c r="U801" s="6" t="str">
        <f>IF(Taulukko3[[#This Row],[Välilataus]]="X",Taulukko3[[#This Row],[Saapumisaika]],"")</f>
        <v/>
      </c>
      <c r="V801" s="6" t="str">
        <f>IF(Taulukko3[[#This Row],[Välilataus]]="X",M802,"")</f>
        <v/>
      </c>
      <c r="W801" s="6"/>
    </row>
    <row r="802" spans="1:23" hidden="1" x14ac:dyDescent="0.2">
      <c r="A802" t="s">
        <v>20</v>
      </c>
      <c r="B802" t="s">
        <v>70</v>
      </c>
      <c r="C802" t="s">
        <v>18</v>
      </c>
      <c r="G802" t="s">
        <v>45</v>
      </c>
      <c r="H802">
        <v>9.2200000000000006</v>
      </c>
      <c r="I802" t="s">
        <v>46</v>
      </c>
      <c r="J802">
        <v>1</v>
      </c>
      <c r="K802" t="s">
        <v>43</v>
      </c>
      <c r="L802" t="s">
        <v>44</v>
      </c>
      <c r="M802" s="2">
        <v>1.0243055555555556</v>
      </c>
      <c r="N802" t="s">
        <v>74</v>
      </c>
      <c r="O802" s="2">
        <v>1.0375000000000001</v>
      </c>
      <c r="Q802">
        <v>7232</v>
      </c>
      <c r="R802">
        <v>12</v>
      </c>
      <c r="S802" t="str">
        <f>IF(Taulukko3[[#This Row],[Saapumispaikka]]="Jyväskylän Liikenne varikko","X","")</f>
        <v/>
      </c>
      <c r="T802" s="6" t="str">
        <f>_xlfn.IFNA(IF(Taulukko3[[#This Row],[Välilataus]]="X",MAX(0,O803-Taulukko3[[#This Row],[Saapumisaika]]),""),"")</f>
        <v/>
      </c>
      <c r="U802" s="6" t="str">
        <f>IF(Taulukko3[[#This Row],[Välilataus]]="X",Taulukko3[[#This Row],[Saapumisaika]],"")</f>
        <v/>
      </c>
      <c r="V802" s="6" t="str">
        <f>IF(Taulukko3[[#This Row],[Välilataus]]="X",M803,"")</f>
        <v/>
      </c>
      <c r="W802" s="6"/>
    </row>
    <row r="803" spans="1:23" hidden="1" x14ac:dyDescent="0.2">
      <c r="A803" t="s">
        <v>20</v>
      </c>
      <c r="B803" t="s">
        <v>70</v>
      </c>
      <c r="C803" t="s">
        <v>18</v>
      </c>
      <c r="H803">
        <v>5.9</v>
      </c>
      <c r="K803" t="s">
        <v>43</v>
      </c>
      <c r="L803" t="s">
        <v>74</v>
      </c>
      <c r="M803" s="2">
        <v>1.0375000000000001</v>
      </c>
      <c r="N803" t="s">
        <v>23</v>
      </c>
      <c r="O803" s="2">
        <v>1.0444444444444445</v>
      </c>
      <c r="Q803">
        <v>7232</v>
      </c>
      <c r="S803" t="str">
        <f>IF(Taulukko3[[#This Row],[Saapumispaikka]]="Jyväskylän Liikenne varikko","X","")</f>
        <v>X</v>
      </c>
      <c r="T803" s="6">
        <f>_xlfn.IFNA(IF(Taulukko3[[#This Row],[Välilataus]]="X",MAX(0,O804-Taulukko3[[#This Row],[Saapumisaika]]),""),"")</f>
        <v>0</v>
      </c>
      <c r="U803" s="6">
        <f>IF(Taulukko3[[#This Row],[Välilataus]]="X",Taulukko3[[#This Row],[Saapumisaika]],"")</f>
        <v>1.0444444444444445</v>
      </c>
      <c r="V803" s="6">
        <f>IF(Taulukko3[[#This Row],[Välilataus]]="X",M804,"")</f>
        <v>0.25</v>
      </c>
      <c r="W803" s="6"/>
    </row>
    <row r="804" spans="1:23" hidden="1" x14ac:dyDescent="0.2">
      <c r="A804" t="s">
        <v>20</v>
      </c>
      <c r="B804" t="s">
        <v>67</v>
      </c>
      <c r="C804" t="s">
        <v>18</v>
      </c>
      <c r="H804">
        <v>7.8</v>
      </c>
      <c r="K804" t="s">
        <v>43</v>
      </c>
      <c r="L804" t="s">
        <v>23</v>
      </c>
      <c r="M804" s="1">
        <v>0.25</v>
      </c>
      <c r="N804" t="s">
        <v>64</v>
      </c>
      <c r="O804" s="1">
        <v>0.2638888888888889</v>
      </c>
      <c r="Q804">
        <v>7108</v>
      </c>
      <c r="S804" t="str">
        <f>IF(Taulukko3[[#This Row],[Saapumispaikka]]="Jyväskylän Liikenne varikko","X","")</f>
        <v/>
      </c>
      <c r="T804" s="6" t="str">
        <f>_xlfn.IFNA(IF(Taulukko3[[#This Row],[Välilataus]]="X",MAX(0,O805-Taulukko3[[#This Row],[Saapumisaika]]),""),"")</f>
        <v/>
      </c>
      <c r="U804" s="6" t="str">
        <f>IF(Taulukko3[[#This Row],[Välilataus]]="X",Taulukko3[[#This Row],[Saapumisaika]],"")</f>
        <v/>
      </c>
      <c r="V804" s="6" t="str">
        <f>IF(Taulukko3[[#This Row],[Välilataus]]="X",M805,"")</f>
        <v/>
      </c>
      <c r="W804" s="6"/>
    </row>
    <row r="805" spans="1:23" hidden="1" x14ac:dyDescent="0.2">
      <c r="A805" t="s">
        <v>20</v>
      </c>
      <c r="B805" t="s">
        <v>67</v>
      </c>
      <c r="C805" t="s">
        <v>18</v>
      </c>
      <c r="G805" t="s">
        <v>45</v>
      </c>
      <c r="H805">
        <v>20.21</v>
      </c>
      <c r="I805" t="s">
        <v>63</v>
      </c>
      <c r="J805">
        <v>2</v>
      </c>
      <c r="K805" t="s">
        <v>43</v>
      </c>
      <c r="L805" t="s">
        <v>64</v>
      </c>
      <c r="M805" s="1">
        <v>0.2638888888888889</v>
      </c>
      <c r="N805" t="s">
        <v>62</v>
      </c>
      <c r="O805" s="1">
        <v>0.29166666666666669</v>
      </c>
      <c r="Q805">
        <v>7108</v>
      </c>
      <c r="R805">
        <v>12</v>
      </c>
      <c r="S805" t="str">
        <f>IF(Taulukko3[[#This Row],[Saapumispaikka]]="Jyväskylän Liikenne varikko","X","")</f>
        <v/>
      </c>
      <c r="T805" s="6" t="str">
        <f>_xlfn.IFNA(IF(Taulukko3[[#This Row],[Välilataus]]="X",MAX(0,O806-Taulukko3[[#This Row],[Saapumisaika]]),""),"")</f>
        <v/>
      </c>
      <c r="U805" s="6" t="str">
        <f>IF(Taulukko3[[#This Row],[Välilataus]]="X",Taulukko3[[#This Row],[Saapumisaika]],"")</f>
        <v/>
      </c>
      <c r="V805" s="6" t="str">
        <f>IF(Taulukko3[[#This Row],[Välilataus]]="X",M806,"")</f>
        <v/>
      </c>
      <c r="W805" s="6"/>
    </row>
    <row r="806" spans="1:23" hidden="1" x14ac:dyDescent="0.2">
      <c r="A806" t="s">
        <v>20</v>
      </c>
      <c r="B806" t="s">
        <v>67</v>
      </c>
      <c r="C806" t="s">
        <v>18</v>
      </c>
      <c r="G806" t="s">
        <v>45</v>
      </c>
      <c r="H806">
        <v>20.577999999999999</v>
      </c>
      <c r="I806" t="s">
        <v>63</v>
      </c>
      <c r="J806">
        <v>1</v>
      </c>
      <c r="K806" t="s">
        <v>43</v>
      </c>
      <c r="L806" t="s">
        <v>62</v>
      </c>
      <c r="M806" s="1">
        <v>0.2986111111111111</v>
      </c>
      <c r="N806" t="s">
        <v>64</v>
      </c>
      <c r="O806" s="1">
        <v>0.33194444444444443</v>
      </c>
      <c r="Q806">
        <v>7108</v>
      </c>
      <c r="R806">
        <v>12</v>
      </c>
      <c r="S806" t="str">
        <f>IF(Taulukko3[[#This Row],[Saapumispaikka]]="Jyväskylän Liikenne varikko","X","")</f>
        <v/>
      </c>
      <c r="T806" s="6" t="str">
        <f>_xlfn.IFNA(IF(Taulukko3[[#This Row],[Välilataus]]="X",MAX(0,O807-Taulukko3[[#This Row],[Saapumisaika]]),""),"")</f>
        <v/>
      </c>
      <c r="U806" s="6" t="str">
        <f>IF(Taulukko3[[#This Row],[Välilataus]]="X",Taulukko3[[#This Row],[Saapumisaika]],"")</f>
        <v/>
      </c>
      <c r="V806" s="6" t="str">
        <f>IF(Taulukko3[[#This Row],[Välilataus]]="X",M807,"")</f>
        <v/>
      </c>
      <c r="W806" s="6"/>
    </row>
    <row r="807" spans="1:23" hidden="1" x14ac:dyDescent="0.2">
      <c r="A807" t="s">
        <v>20</v>
      </c>
      <c r="B807" t="s">
        <v>67</v>
      </c>
      <c r="C807" t="s">
        <v>18</v>
      </c>
      <c r="G807" t="s">
        <v>45</v>
      </c>
      <c r="H807">
        <v>20.21</v>
      </c>
      <c r="I807" t="s">
        <v>63</v>
      </c>
      <c r="J807">
        <v>2</v>
      </c>
      <c r="K807" t="s">
        <v>43</v>
      </c>
      <c r="L807" t="s">
        <v>64</v>
      </c>
      <c r="M807" s="1">
        <v>0.34027777777777779</v>
      </c>
      <c r="N807" t="s">
        <v>62</v>
      </c>
      <c r="O807" s="1">
        <v>0.36805555555555558</v>
      </c>
      <c r="Q807">
        <v>7108</v>
      </c>
      <c r="R807">
        <v>12</v>
      </c>
      <c r="S807" t="str">
        <f>IF(Taulukko3[[#This Row],[Saapumispaikka]]="Jyväskylän Liikenne varikko","X","")</f>
        <v/>
      </c>
      <c r="T807" s="6" t="str">
        <f>_xlfn.IFNA(IF(Taulukko3[[#This Row],[Välilataus]]="X",MAX(0,O808-Taulukko3[[#This Row],[Saapumisaika]]),""),"")</f>
        <v/>
      </c>
      <c r="U807" s="6" t="str">
        <f>IF(Taulukko3[[#This Row],[Välilataus]]="X",Taulukko3[[#This Row],[Saapumisaika]],"")</f>
        <v/>
      </c>
      <c r="V807" s="6" t="str">
        <f>IF(Taulukko3[[#This Row],[Välilataus]]="X",M808,"")</f>
        <v/>
      </c>
      <c r="W807" s="6"/>
    </row>
    <row r="808" spans="1:23" hidden="1" x14ac:dyDescent="0.2">
      <c r="A808" t="s">
        <v>20</v>
      </c>
      <c r="B808" t="s">
        <v>67</v>
      </c>
      <c r="C808" t="s">
        <v>18</v>
      </c>
      <c r="G808" t="s">
        <v>45</v>
      </c>
      <c r="H808">
        <v>20.577999999999999</v>
      </c>
      <c r="I808" t="s">
        <v>63</v>
      </c>
      <c r="J808">
        <v>1</v>
      </c>
      <c r="K808" t="s">
        <v>43</v>
      </c>
      <c r="L808" t="s">
        <v>62</v>
      </c>
      <c r="M808" s="1">
        <v>0.38194444444444442</v>
      </c>
      <c r="N808" t="s">
        <v>64</v>
      </c>
      <c r="O808" s="1">
        <v>0.4152777777777778</v>
      </c>
      <c r="Q808" t="s">
        <v>68</v>
      </c>
      <c r="R808">
        <v>12</v>
      </c>
      <c r="S808" t="str">
        <f>IF(Taulukko3[[#This Row],[Saapumispaikka]]="Jyväskylän Liikenne varikko","X","")</f>
        <v/>
      </c>
      <c r="T808" s="6" t="str">
        <f>_xlfn.IFNA(IF(Taulukko3[[#This Row],[Välilataus]]="X",MAX(0,O809-Taulukko3[[#This Row],[Saapumisaika]]),""),"")</f>
        <v/>
      </c>
      <c r="U808" s="6" t="str">
        <f>IF(Taulukko3[[#This Row],[Välilataus]]="X",Taulukko3[[#This Row],[Saapumisaika]],"")</f>
        <v/>
      </c>
      <c r="V808" s="6" t="str">
        <f>IF(Taulukko3[[#This Row],[Välilataus]]="X",M809,"")</f>
        <v/>
      </c>
      <c r="W808" s="6"/>
    </row>
    <row r="809" spans="1:23" hidden="1" x14ac:dyDescent="0.2">
      <c r="A809" t="s">
        <v>20</v>
      </c>
      <c r="B809" t="s">
        <v>67</v>
      </c>
      <c r="C809" t="s">
        <v>18</v>
      </c>
      <c r="G809" t="s">
        <v>45</v>
      </c>
      <c r="H809">
        <v>20.21</v>
      </c>
      <c r="I809" t="s">
        <v>63</v>
      </c>
      <c r="J809">
        <v>2</v>
      </c>
      <c r="K809" t="s">
        <v>43</v>
      </c>
      <c r="L809" t="s">
        <v>64</v>
      </c>
      <c r="M809" s="1">
        <v>0.4236111111111111</v>
      </c>
      <c r="N809" t="s">
        <v>62</v>
      </c>
      <c r="O809" s="1">
        <v>0.4513888888888889</v>
      </c>
      <c r="Q809">
        <v>7131</v>
      </c>
      <c r="R809">
        <v>12</v>
      </c>
      <c r="S809" t="str">
        <f>IF(Taulukko3[[#This Row],[Saapumispaikka]]="Jyväskylän Liikenne varikko","X","")</f>
        <v/>
      </c>
      <c r="T809" s="6" t="str">
        <f>_xlfn.IFNA(IF(Taulukko3[[#This Row],[Välilataus]]="X",MAX(0,O810-Taulukko3[[#This Row],[Saapumisaika]]),""),"")</f>
        <v/>
      </c>
      <c r="U809" s="6" t="str">
        <f>IF(Taulukko3[[#This Row],[Välilataus]]="X",Taulukko3[[#This Row],[Saapumisaika]],"")</f>
        <v/>
      </c>
      <c r="V809" s="6" t="str">
        <f>IF(Taulukko3[[#This Row],[Välilataus]]="X",M810,"")</f>
        <v/>
      </c>
      <c r="W809" s="6"/>
    </row>
    <row r="810" spans="1:23" hidden="1" x14ac:dyDescent="0.2">
      <c r="A810" t="s">
        <v>20</v>
      </c>
      <c r="B810" t="s">
        <v>67</v>
      </c>
      <c r="C810" t="s">
        <v>18</v>
      </c>
      <c r="G810" t="s">
        <v>45</v>
      </c>
      <c r="H810">
        <v>20.577999999999999</v>
      </c>
      <c r="I810" t="s">
        <v>63</v>
      </c>
      <c r="J810">
        <v>1</v>
      </c>
      <c r="K810" t="s">
        <v>43</v>
      </c>
      <c r="L810" t="s">
        <v>62</v>
      </c>
      <c r="M810" s="1">
        <v>0.46527777777777779</v>
      </c>
      <c r="N810" t="s">
        <v>64</v>
      </c>
      <c r="O810" s="1">
        <v>0.49861111111111112</v>
      </c>
      <c r="Q810">
        <v>7131</v>
      </c>
      <c r="R810">
        <v>12</v>
      </c>
      <c r="S810" t="str">
        <f>IF(Taulukko3[[#This Row],[Saapumispaikka]]="Jyväskylän Liikenne varikko","X","")</f>
        <v/>
      </c>
      <c r="T810" s="6" t="str">
        <f>_xlfn.IFNA(IF(Taulukko3[[#This Row],[Välilataus]]="X",MAX(0,O811-Taulukko3[[#This Row],[Saapumisaika]]),""),"")</f>
        <v/>
      </c>
      <c r="U810" s="6" t="str">
        <f>IF(Taulukko3[[#This Row],[Välilataus]]="X",Taulukko3[[#This Row],[Saapumisaika]],"")</f>
        <v/>
      </c>
      <c r="V810" s="6" t="str">
        <f>IF(Taulukko3[[#This Row],[Välilataus]]="X",M811,"")</f>
        <v/>
      </c>
      <c r="W810" s="6"/>
    </row>
    <row r="811" spans="1:23" hidden="1" x14ac:dyDescent="0.2">
      <c r="A811" t="s">
        <v>20</v>
      </c>
      <c r="B811" t="s">
        <v>67</v>
      </c>
      <c r="C811" t="s">
        <v>18</v>
      </c>
      <c r="G811" t="s">
        <v>45</v>
      </c>
      <c r="H811">
        <v>20.21</v>
      </c>
      <c r="I811" t="s">
        <v>63</v>
      </c>
      <c r="J811">
        <v>2</v>
      </c>
      <c r="K811" t="s">
        <v>43</v>
      </c>
      <c r="L811" t="s">
        <v>64</v>
      </c>
      <c r="M811" s="1">
        <v>0.50694444444444442</v>
      </c>
      <c r="N811" t="s">
        <v>62</v>
      </c>
      <c r="O811" s="1">
        <v>0.53472222222222221</v>
      </c>
      <c r="Q811">
        <v>7131</v>
      </c>
      <c r="R811">
        <v>12</v>
      </c>
      <c r="S811" t="str">
        <f>IF(Taulukko3[[#This Row],[Saapumispaikka]]="Jyväskylän Liikenne varikko","X","")</f>
        <v/>
      </c>
      <c r="T811" s="6" t="str">
        <f>_xlfn.IFNA(IF(Taulukko3[[#This Row],[Välilataus]]="X",MAX(0,O812-Taulukko3[[#This Row],[Saapumisaika]]),""),"")</f>
        <v/>
      </c>
      <c r="U811" s="6" t="str">
        <f>IF(Taulukko3[[#This Row],[Välilataus]]="X",Taulukko3[[#This Row],[Saapumisaika]],"")</f>
        <v/>
      </c>
      <c r="V811" s="6" t="str">
        <f>IF(Taulukko3[[#This Row],[Välilataus]]="X",M812,"")</f>
        <v/>
      </c>
      <c r="W811" s="6"/>
    </row>
    <row r="812" spans="1:23" hidden="1" x14ac:dyDescent="0.2">
      <c r="A812" t="s">
        <v>20</v>
      </c>
      <c r="B812" t="s">
        <v>67</v>
      </c>
      <c r="C812" t="s">
        <v>18</v>
      </c>
      <c r="G812" t="s">
        <v>45</v>
      </c>
      <c r="H812">
        <v>20.577999999999999</v>
      </c>
      <c r="I812" t="s">
        <v>63</v>
      </c>
      <c r="J812">
        <v>1</v>
      </c>
      <c r="K812" t="s">
        <v>43</v>
      </c>
      <c r="L812" t="s">
        <v>62</v>
      </c>
      <c r="M812" s="1">
        <v>0.54861111111111116</v>
      </c>
      <c r="N812" t="s">
        <v>64</v>
      </c>
      <c r="O812" s="1">
        <v>0.58194444444444449</v>
      </c>
      <c r="Q812">
        <v>7131</v>
      </c>
      <c r="R812">
        <v>12</v>
      </c>
      <c r="S812" t="str">
        <f>IF(Taulukko3[[#This Row],[Saapumispaikka]]="Jyväskylän Liikenne varikko","X","")</f>
        <v/>
      </c>
      <c r="T812" s="6" t="str">
        <f>_xlfn.IFNA(IF(Taulukko3[[#This Row],[Välilataus]]="X",MAX(0,O813-Taulukko3[[#This Row],[Saapumisaika]]),""),"")</f>
        <v/>
      </c>
      <c r="U812" s="6" t="str">
        <f>IF(Taulukko3[[#This Row],[Välilataus]]="X",Taulukko3[[#This Row],[Saapumisaika]],"")</f>
        <v/>
      </c>
      <c r="V812" s="6" t="str">
        <f>IF(Taulukko3[[#This Row],[Välilataus]]="X",M813,"")</f>
        <v/>
      </c>
      <c r="W812" s="6"/>
    </row>
    <row r="813" spans="1:23" hidden="1" x14ac:dyDescent="0.2">
      <c r="A813" t="s">
        <v>20</v>
      </c>
      <c r="B813" t="s">
        <v>67</v>
      </c>
      <c r="C813" t="s">
        <v>18</v>
      </c>
      <c r="G813" t="s">
        <v>45</v>
      </c>
      <c r="H813">
        <v>20.21</v>
      </c>
      <c r="I813" t="s">
        <v>63</v>
      </c>
      <c r="J813">
        <v>2</v>
      </c>
      <c r="K813" t="s">
        <v>43</v>
      </c>
      <c r="L813" t="s">
        <v>64</v>
      </c>
      <c r="M813" s="1">
        <v>0.59027777777777779</v>
      </c>
      <c r="N813" t="s">
        <v>62</v>
      </c>
      <c r="O813" s="1">
        <v>0.61805555555555558</v>
      </c>
      <c r="Q813" t="s">
        <v>69</v>
      </c>
      <c r="R813">
        <v>12</v>
      </c>
      <c r="S813" t="str">
        <f>IF(Taulukko3[[#This Row],[Saapumispaikka]]="Jyväskylän Liikenne varikko","X","")</f>
        <v/>
      </c>
      <c r="T813" s="6" t="str">
        <f>_xlfn.IFNA(IF(Taulukko3[[#This Row],[Välilataus]]="X",MAX(0,O814-Taulukko3[[#This Row],[Saapumisaika]]),""),"")</f>
        <v/>
      </c>
      <c r="U813" s="6" t="str">
        <f>IF(Taulukko3[[#This Row],[Välilataus]]="X",Taulukko3[[#This Row],[Saapumisaika]],"")</f>
        <v/>
      </c>
      <c r="V813" s="6" t="str">
        <f>IF(Taulukko3[[#This Row],[Välilataus]]="X",M814,"")</f>
        <v/>
      </c>
      <c r="W813" s="6"/>
    </row>
    <row r="814" spans="1:23" hidden="1" x14ac:dyDescent="0.2">
      <c r="A814" t="s">
        <v>20</v>
      </c>
      <c r="B814" t="s">
        <v>67</v>
      </c>
      <c r="C814" t="s">
        <v>18</v>
      </c>
      <c r="G814" t="s">
        <v>45</v>
      </c>
      <c r="H814">
        <v>20.577999999999999</v>
      </c>
      <c r="I814" t="s">
        <v>63</v>
      </c>
      <c r="J814">
        <v>1</v>
      </c>
      <c r="K814" t="s">
        <v>43</v>
      </c>
      <c r="L814" t="s">
        <v>62</v>
      </c>
      <c r="M814" s="1">
        <v>0.63194444444444442</v>
      </c>
      <c r="N814" t="s">
        <v>64</v>
      </c>
      <c r="O814" s="1">
        <v>0.66527777777777775</v>
      </c>
      <c r="Q814">
        <v>7133</v>
      </c>
      <c r="R814">
        <v>12</v>
      </c>
      <c r="S814" t="str">
        <f>IF(Taulukko3[[#This Row],[Saapumispaikka]]="Jyväskylän Liikenne varikko","X","")</f>
        <v/>
      </c>
      <c r="T814" s="6" t="str">
        <f>_xlfn.IFNA(IF(Taulukko3[[#This Row],[Välilataus]]="X",MAX(0,O815-Taulukko3[[#This Row],[Saapumisaika]]),""),"")</f>
        <v/>
      </c>
      <c r="U814" s="6" t="str">
        <f>IF(Taulukko3[[#This Row],[Välilataus]]="X",Taulukko3[[#This Row],[Saapumisaika]],"")</f>
        <v/>
      </c>
      <c r="V814" s="6" t="str">
        <f>IF(Taulukko3[[#This Row],[Välilataus]]="X",M815,"")</f>
        <v/>
      </c>
      <c r="W814" s="6"/>
    </row>
    <row r="815" spans="1:23" hidden="1" x14ac:dyDescent="0.2">
      <c r="A815" t="s">
        <v>20</v>
      </c>
      <c r="B815" t="s">
        <v>67</v>
      </c>
      <c r="C815" t="s">
        <v>18</v>
      </c>
      <c r="G815" t="s">
        <v>45</v>
      </c>
      <c r="H815">
        <v>20.21</v>
      </c>
      <c r="I815" t="s">
        <v>63</v>
      </c>
      <c r="J815">
        <v>2</v>
      </c>
      <c r="K815" t="s">
        <v>43</v>
      </c>
      <c r="L815" t="s">
        <v>64</v>
      </c>
      <c r="M815" s="1">
        <v>0.67361111111111116</v>
      </c>
      <c r="N815" t="s">
        <v>62</v>
      </c>
      <c r="O815" s="1">
        <v>0.70138888888888884</v>
      </c>
      <c r="Q815">
        <v>7133</v>
      </c>
      <c r="R815">
        <v>12</v>
      </c>
      <c r="S815" t="str">
        <f>IF(Taulukko3[[#This Row],[Saapumispaikka]]="Jyväskylän Liikenne varikko","X","")</f>
        <v/>
      </c>
      <c r="T815" s="6" t="str">
        <f>_xlfn.IFNA(IF(Taulukko3[[#This Row],[Välilataus]]="X",MAX(0,O816-Taulukko3[[#This Row],[Saapumisaika]]),""),"")</f>
        <v/>
      </c>
      <c r="U815" s="6" t="str">
        <f>IF(Taulukko3[[#This Row],[Välilataus]]="X",Taulukko3[[#This Row],[Saapumisaika]],"")</f>
        <v/>
      </c>
      <c r="V815" s="6" t="str">
        <f>IF(Taulukko3[[#This Row],[Välilataus]]="X",M816,"")</f>
        <v/>
      </c>
      <c r="W815" s="6"/>
    </row>
    <row r="816" spans="1:23" hidden="1" x14ac:dyDescent="0.2">
      <c r="A816" t="s">
        <v>20</v>
      </c>
      <c r="B816" t="s">
        <v>67</v>
      </c>
      <c r="C816" t="s">
        <v>18</v>
      </c>
      <c r="G816" t="s">
        <v>45</v>
      </c>
      <c r="H816">
        <v>20.577999999999999</v>
      </c>
      <c r="I816" t="s">
        <v>63</v>
      </c>
      <c r="J816">
        <v>1</v>
      </c>
      <c r="K816" t="s">
        <v>43</v>
      </c>
      <c r="L816" t="s">
        <v>62</v>
      </c>
      <c r="M816" s="1">
        <v>0.71527777777777779</v>
      </c>
      <c r="N816" t="s">
        <v>64</v>
      </c>
      <c r="O816" s="1">
        <v>0.74861111111111112</v>
      </c>
      <c r="Q816">
        <v>7133</v>
      </c>
      <c r="R816">
        <v>12</v>
      </c>
      <c r="S816" t="str">
        <f>IF(Taulukko3[[#This Row],[Saapumispaikka]]="Jyväskylän Liikenne varikko","X","")</f>
        <v/>
      </c>
      <c r="T816" s="6" t="str">
        <f>_xlfn.IFNA(IF(Taulukko3[[#This Row],[Välilataus]]="X",MAX(0,O817-Taulukko3[[#This Row],[Saapumisaika]]),""),"")</f>
        <v/>
      </c>
      <c r="U816" s="6" t="str">
        <f>IF(Taulukko3[[#This Row],[Välilataus]]="X",Taulukko3[[#This Row],[Saapumisaika]],"")</f>
        <v/>
      </c>
      <c r="V816" s="6" t="str">
        <f>IF(Taulukko3[[#This Row],[Välilataus]]="X",M817,"")</f>
        <v/>
      </c>
      <c r="W816" s="6"/>
    </row>
    <row r="817" spans="1:23" hidden="1" x14ac:dyDescent="0.2">
      <c r="A817" t="s">
        <v>20</v>
      </c>
      <c r="B817" t="s">
        <v>67</v>
      </c>
      <c r="C817" t="s">
        <v>18</v>
      </c>
      <c r="H817">
        <v>7.8</v>
      </c>
      <c r="K817" t="s">
        <v>43</v>
      </c>
      <c r="L817" t="s">
        <v>64</v>
      </c>
      <c r="M817" s="1">
        <v>0.74861111111111112</v>
      </c>
      <c r="N817" t="s">
        <v>23</v>
      </c>
      <c r="O817" s="1">
        <v>0.75902777777777775</v>
      </c>
      <c r="Q817">
        <v>7133</v>
      </c>
      <c r="S817" t="str">
        <f>IF(Taulukko3[[#This Row],[Saapumispaikka]]="Jyväskylän Liikenne varikko","X","")</f>
        <v>X</v>
      </c>
      <c r="T817" s="6">
        <f>_xlfn.IFNA(IF(Taulukko3[[#This Row],[Välilataus]]="X",MAX(0,O818-Taulukko3[[#This Row],[Saapumisaika]]),""),"")</f>
        <v>0</v>
      </c>
      <c r="U817" s="6">
        <f>IF(Taulukko3[[#This Row],[Välilataus]]="X",Taulukko3[[#This Row],[Saapumisaika]],"")</f>
        <v>0.75902777777777775</v>
      </c>
      <c r="V817" s="6">
        <f>IF(Taulukko3[[#This Row],[Välilataus]]="X",M818,"")</f>
        <v>0.24305555555555555</v>
      </c>
      <c r="W817" s="6"/>
    </row>
    <row r="818" spans="1:23" hidden="1" x14ac:dyDescent="0.2">
      <c r="A818" t="s">
        <v>20</v>
      </c>
      <c r="B818" t="s">
        <v>61</v>
      </c>
      <c r="C818" t="s">
        <v>18</v>
      </c>
      <c r="H818">
        <v>13.6</v>
      </c>
      <c r="K818" t="s">
        <v>43</v>
      </c>
      <c r="L818" t="s">
        <v>23</v>
      </c>
      <c r="M818" s="1">
        <v>0.24305555555555555</v>
      </c>
      <c r="N818" t="s">
        <v>62</v>
      </c>
      <c r="O818" s="1">
        <v>0.25694444444444442</v>
      </c>
      <c r="Q818">
        <v>7106</v>
      </c>
      <c r="S818" t="str">
        <f>IF(Taulukko3[[#This Row],[Saapumispaikka]]="Jyväskylän Liikenne varikko","X","")</f>
        <v/>
      </c>
      <c r="T818" s="6" t="str">
        <f>_xlfn.IFNA(IF(Taulukko3[[#This Row],[Välilataus]]="X",MAX(0,O819-Taulukko3[[#This Row],[Saapumisaika]]),""),"")</f>
        <v/>
      </c>
      <c r="U818" s="6" t="str">
        <f>IF(Taulukko3[[#This Row],[Välilataus]]="X",Taulukko3[[#This Row],[Saapumisaika]],"")</f>
        <v/>
      </c>
      <c r="V818" s="6" t="str">
        <f>IF(Taulukko3[[#This Row],[Välilataus]]="X",M819,"")</f>
        <v/>
      </c>
      <c r="W818" s="6"/>
    </row>
    <row r="819" spans="1:23" hidden="1" x14ac:dyDescent="0.2">
      <c r="A819" t="s">
        <v>20</v>
      </c>
      <c r="B819" t="s">
        <v>61</v>
      </c>
      <c r="C819" t="s">
        <v>18</v>
      </c>
      <c r="G819" t="s">
        <v>45</v>
      </c>
      <c r="H819">
        <v>20.577999999999999</v>
      </c>
      <c r="I819" t="s">
        <v>63</v>
      </c>
      <c r="J819">
        <v>1</v>
      </c>
      <c r="K819" t="s">
        <v>43</v>
      </c>
      <c r="L819" t="s">
        <v>62</v>
      </c>
      <c r="M819" s="1">
        <v>0.25694444444444442</v>
      </c>
      <c r="N819" t="s">
        <v>64</v>
      </c>
      <c r="O819" s="1">
        <v>0.2902777777777778</v>
      </c>
      <c r="Q819">
        <v>7106</v>
      </c>
      <c r="R819">
        <v>12</v>
      </c>
      <c r="S819" t="str">
        <f>IF(Taulukko3[[#This Row],[Saapumispaikka]]="Jyväskylän Liikenne varikko","X","")</f>
        <v/>
      </c>
      <c r="T819" s="6" t="str">
        <f>_xlfn.IFNA(IF(Taulukko3[[#This Row],[Välilataus]]="X",MAX(0,O820-Taulukko3[[#This Row],[Saapumisaika]]),""),"")</f>
        <v/>
      </c>
      <c r="U819" s="6" t="str">
        <f>IF(Taulukko3[[#This Row],[Välilataus]]="X",Taulukko3[[#This Row],[Saapumisaika]],"")</f>
        <v/>
      </c>
      <c r="V819" s="6" t="str">
        <f>IF(Taulukko3[[#This Row],[Välilataus]]="X",M820,"")</f>
        <v/>
      </c>
      <c r="W819" s="6"/>
    </row>
    <row r="820" spans="1:23" hidden="1" x14ac:dyDescent="0.2">
      <c r="A820" t="s">
        <v>20</v>
      </c>
      <c r="B820" t="s">
        <v>61</v>
      </c>
      <c r="C820" t="s">
        <v>18</v>
      </c>
      <c r="G820" t="s">
        <v>45</v>
      </c>
      <c r="H820">
        <v>20.21</v>
      </c>
      <c r="I820" t="s">
        <v>63</v>
      </c>
      <c r="J820">
        <v>2</v>
      </c>
      <c r="K820" t="s">
        <v>43</v>
      </c>
      <c r="L820" t="s">
        <v>64</v>
      </c>
      <c r="M820" s="1">
        <v>0.2986111111111111</v>
      </c>
      <c r="N820" t="s">
        <v>62</v>
      </c>
      <c r="O820" s="1">
        <v>0.3263888888888889</v>
      </c>
      <c r="Q820">
        <v>7106</v>
      </c>
      <c r="R820">
        <v>12</v>
      </c>
      <c r="S820" t="str">
        <f>IF(Taulukko3[[#This Row],[Saapumispaikka]]="Jyväskylän Liikenne varikko","X","")</f>
        <v/>
      </c>
      <c r="T820" s="6" t="str">
        <f>_xlfn.IFNA(IF(Taulukko3[[#This Row],[Välilataus]]="X",MAX(0,O821-Taulukko3[[#This Row],[Saapumisaika]]),""),"")</f>
        <v/>
      </c>
      <c r="U820" s="6" t="str">
        <f>IF(Taulukko3[[#This Row],[Välilataus]]="X",Taulukko3[[#This Row],[Saapumisaika]],"")</f>
        <v/>
      </c>
      <c r="V820" s="6" t="str">
        <f>IF(Taulukko3[[#This Row],[Välilataus]]="X",M821,"")</f>
        <v/>
      </c>
      <c r="W820" s="6"/>
    </row>
    <row r="821" spans="1:23" hidden="1" x14ac:dyDescent="0.2">
      <c r="A821" t="s">
        <v>20</v>
      </c>
      <c r="B821" t="s">
        <v>61</v>
      </c>
      <c r="C821" t="s">
        <v>18</v>
      </c>
      <c r="G821" t="s">
        <v>45</v>
      </c>
      <c r="H821">
        <v>20.577999999999999</v>
      </c>
      <c r="I821" t="s">
        <v>63</v>
      </c>
      <c r="J821">
        <v>1</v>
      </c>
      <c r="K821" t="s">
        <v>43</v>
      </c>
      <c r="L821" t="s">
        <v>62</v>
      </c>
      <c r="M821" s="1">
        <v>0.34027777777777779</v>
      </c>
      <c r="N821" t="s">
        <v>64</v>
      </c>
      <c r="O821" s="1">
        <v>0.37361111111111112</v>
      </c>
      <c r="Q821" t="s">
        <v>65</v>
      </c>
      <c r="R821">
        <v>12</v>
      </c>
      <c r="S821" t="str">
        <f>IF(Taulukko3[[#This Row],[Saapumispaikka]]="Jyväskylän Liikenne varikko","X","")</f>
        <v/>
      </c>
      <c r="T821" s="6" t="str">
        <f>_xlfn.IFNA(IF(Taulukko3[[#This Row],[Välilataus]]="X",MAX(0,O822-Taulukko3[[#This Row],[Saapumisaika]]),""),"")</f>
        <v/>
      </c>
      <c r="U821" s="6" t="str">
        <f>IF(Taulukko3[[#This Row],[Välilataus]]="X",Taulukko3[[#This Row],[Saapumisaika]],"")</f>
        <v/>
      </c>
      <c r="V821" s="6" t="str">
        <f>IF(Taulukko3[[#This Row],[Välilataus]]="X",M822,"")</f>
        <v/>
      </c>
      <c r="W821" s="6"/>
    </row>
    <row r="822" spans="1:23" hidden="1" x14ac:dyDescent="0.2">
      <c r="A822" t="s">
        <v>20</v>
      </c>
      <c r="B822" t="s">
        <v>61</v>
      </c>
      <c r="C822" t="s">
        <v>18</v>
      </c>
      <c r="G822" t="s">
        <v>45</v>
      </c>
      <c r="H822">
        <v>20.21</v>
      </c>
      <c r="I822" t="s">
        <v>63</v>
      </c>
      <c r="J822">
        <v>2</v>
      </c>
      <c r="K822" t="s">
        <v>43</v>
      </c>
      <c r="L822" t="s">
        <v>64</v>
      </c>
      <c r="M822" s="1">
        <v>0.38194444444444442</v>
      </c>
      <c r="N822" t="s">
        <v>62</v>
      </c>
      <c r="O822" s="1">
        <v>0.40972222222222221</v>
      </c>
      <c r="Q822">
        <v>7111</v>
      </c>
      <c r="R822">
        <v>12</v>
      </c>
      <c r="S822" t="str">
        <f>IF(Taulukko3[[#This Row],[Saapumispaikka]]="Jyväskylän Liikenne varikko","X","")</f>
        <v/>
      </c>
      <c r="T822" s="6" t="str">
        <f>_xlfn.IFNA(IF(Taulukko3[[#This Row],[Välilataus]]="X",MAX(0,O823-Taulukko3[[#This Row],[Saapumisaika]]),""),"")</f>
        <v/>
      </c>
      <c r="U822" s="6" t="str">
        <f>IF(Taulukko3[[#This Row],[Välilataus]]="X",Taulukko3[[#This Row],[Saapumisaika]],"")</f>
        <v/>
      </c>
      <c r="V822" s="6" t="str">
        <f>IF(Taulukko3[[#This Row],[Välilataus]]="X",M823,"")</f>
        <v/>
      </c>
      <c r="W822" s="6"/>
    </row>
    <row r="823" spans="1:23" hidden="1" x14ac:dyDescent="0.2">
      <c r="A823" t="s">
        <v>20</v>
      </c>
      <c r="B823" t="s">
        <v>61</v>
      </c>
      <c r="C823" t="s">
        <v>18</v>
      </c>
      <c r="G823" t="s">
        <v>45</v>
      </c>
      <c r="H823">
        <v>20.577999999999999</v>
      </c>
      <c r="I823" t="s">
        <v>63</v>
      </c>
      <c r="J823">
        <v>1</v>
      </c>
      <c r="K823" t="s">
        <v>43</v>
      </c>
      <c r="L823" t="s">
        <v>62</v>
      </c>
      <c r="M823" s="1">
        <v>0.4236111111111111</v>
      </c>
      <c r="N823" t="s">
        <v>64</v>
      </c>
      <c r="O823" s="1">
        <v>0.45694444444444443</v>
      </c>
      <c r="Q823">
        <v>7111</v>
      </c>
      <c r="R823">
        <v>12</v>
      </c>
      <c r="S823" t="str">
        <f>IF(Taulukko3[[#This Row],[Saapumispaikka]]="Jyväskylän Liikenne varikko","X","")</f>
        <v/>
      </c>
      <c r="T823" s="6" t="str">
        <f>_xlfn.IFNA(IF(Taulukko3[[#This Row],[Välilataus]]="X",MAX(0,O824-Taulukko3[[#This Row],[Saapumisaika]]),""),"")</f>
        <v/>
      </c>
      <c r="U823" s="6" t="str">
        <f>IF(Taulukko3[[#This Row],[Välilataus]]="X",Taulukko3[[#This Row],[Saapumisaika]],"")</f>
        <v/>
      </c>
      <c r="V823" s="6" t="str">
        <f>IF(Taulukko3[[#This Row],[Välilataus]]="X",M824,"")</f>
        <v/>
      </c>
      <c r="W823" s="6"/>
    </row>
    <row r="824" spans="1:23" hidden="1" x14ac:dyDescent="0.2">
      <c r="A824" t="s">
        <v>20</v>
      </c>
      <c r="B824" t="s">
        <v>61</v>
      </c>
      <c r="C824" t="s">
        <v>18</v>
      </c>
      <c r="G824" t="s">
        <v>45</v>
      </c>
      <c r="H824">
        <v>20.21</v>
      </c>
      <c r="I824" t="s">
        <v>63</v>
      </c>
      <c r="J824">
        <v>2</v>
      </c>
      <c r="K824" t="s">
        <v>43</v>
      </c>
      <c r="L824" t="s">
        <v>64</v>
      </c>
      <c r="M824" s="1">
        <v>0.46527777777777779</v>
      </c>
      <c r="N824" t="s">
        <v>62</v>
      </c>
      <c r="O824" s="1">
        <v>0.49305555555555558</v>
      </c>
      <c r="Q824">
        <v>7111</v>
      </c>
      <c r="R824">
        <v>12</v>
      </c>
      <c r="S824" t="str">
        <f>IF(Taulukko3[[#This Row],[Saapumispaikka]]="Jyväskylän Liikenne varikko","X","")</f>
        <v/>
      </c>
      <c r="T824" s="6" t="str">
        <f>_xlfn.IFNA(IF(Taulukko3[[#This Row],[Välilataus]]="X",MAX(0,O825-Taulukko3[[#This Row],[Saapumisaika]]),""),"")</f>
        <v/>
      </c>
      <c r="U824" s="6" t="str">
        <f>IF(Taulukko3[[#This Row],[Välilataus]]="X",Taulukko3[[#This Row],[Saapumisaika]],"")</f>
        <v/>
      </c>
      <c r="V824" s="6" t="str">
        <f>IF(Taulukko3[[#This Row],[Välilataus]]="X",M825,"")</f>
        <v/>
      </c>
      <c r="W824" s="6"/>
    </row>
    <row r="825" spans="1:23" hidden="1" x14ac:dyDescent="0.2">
      <c r="A825" t="s">
        <v>20</v>
      </c>
      <c r="B825" t="s">
        <v>61</v>
      </c>
      <c r="C825" t="s">
        <v>18</v>
      </c>
      <c r="G825" t="s">
        <v>45</v>
      </c>
      <c r="H825">
        <v>20.577999999999999</v>
      </c>
      <c r="I825" t="s">
        <v>63</v>
      </c>
      <c r="J825">
        <v>1</v>
      </c>
      <c r="K825" t="s">
        <v>43</v>
      </c>
      <c r="L825" t="s">
        <v>62</v>
      </c>
      <c r="M825" s="1">
        <v>0.50694444444444442</v>
      </c>
      <c r="N825" t="s">
        <v>64</v>
      </c>
      <c r="O825" s="1">
        <v>0.54027777777777775</v>
      </c>
      <c r="Q825">
        <v>7111</v>
      </c>
      <c r="R825">
        <v>12</v>
      </c>
      <c r="S825" t="str">
        <f>IF(Taulukko3[[#This Row],[Saapumispaikka]]="Jyväskylän Liikenne varikko","X","")</f>
        <v/>
      </c>
      <c r="T825" s="6" t="str">
        <f>_xlfn.IFNA(IF(Taulukko3[[#This Row],[Välilataus]]="X",MAX(0,O826-Taulukko3[[#This Row],[Saapumisaika]]),""),"")</f>
        <v/>
      </c>
      <c r="U825" s="6" t="str">
        <f>IF(Taulukko3[[#This Row],[Välilataus]]="X",Taulukko3[[#This Row],[Saapumisaika]],"")</f>
        <v/>
      </c>
      <c r="V825" s="6" t="str">
        <f>IF(Taulukko3[[#This Row],[Välilataus]]="X",M826,"")</f>
        <v/>
      </c>
      <c r="W825" s="6"/>
    </row>
    <row r="826" spans="1:23" x14ac:dyDescent="0.2">
      <c r="A826" t="s">
        <v>20</v>
      </c>
      <c r="B826" t="s">
        <v>61</v>
      </c>
      <c r="C826" t="s">
        <v>18</v>
      </c>
      <c r="H826">
        <v>7.8</v>
      </c>
      <c r="K826" t="s">
        <v>43</v>
      </c>
      <c r="L826" t="s">
        <v>64</v>
      </c>
      <c r="M826" s="1">
        <v>0.54027777777777775</v>
      </c>
      <c r="N826" t="s">
        <v>23</v>
      </c>
      <c r="O826" s="1">
        <v>0.55069444444444449</v>
      </c>
      <c r="Q826">
        <v>7111</v>
      </c>
      <c r="S826" t="str">
        <f>IF(Taulukko3[[#This Row],[Saapumispaikka]]="Jyväskylän Liikenne varikko","X","")</f>
        <v>X</v>
      </c>
      <c r="T826" s="6">
        <f>_xlfn.IFNA(IF(Taulukko3[[#This Row],[Välilataus]]="X",MAX(0,O827-Taulukko3[[#This Row],[Saapumisaika]]),""),"")</f>
        <v>5.6944444444444353E-2</v>
      </c>
      <c r="U826" s="6">
        <f>IF(Taulukko3[[#This Row],[Välilataus]]="X",Taulukko3[[#This Row],[Saapumisaika]],"")</f>
        <v>0.55069444444444449</v>
      </c>
      <c r="V826" s="6">
        <f>IF(Taulukko3[[#This Row],[Välilataus]]="X",M827,"")</f>
        <v>0.59722222222222221</v>
      </c>
      <c r="W826" s="6"/>
    </row>
    <row r="827" spans="1:23" hidden="1" x14ac:dyDescent="0.2">
      <c r="A827" t="s">
        <v>20</v>
      </c>
      <c r="B827" t="s">
        <v>61</v>
      </c>
      <c r="C827" t="s">
        <v>18</v>
      </c>
      <c r="H827">
        <v>9</v>
      </c>
      <c r="K827" t="s">
        <v>43</v>
      </c>
      <c r="L827" t="s">
        <v>23</v>
      </c>
      <c r="M827" s="1">
        <v>0.59722222222222221</v>
      </c>
      <c r="N827" t="s">
        <v>48</v>
      </c>
      <c r="O827" s="1">
        <v>0.60763888888888884</v>
      </c>
      <c r="Q827">
        <v>7125</v>
      </c>
      <c r="S827" t="str">
        <f>IF(Taulukko3[[#This Row],[Saapumispaikka]]="Jyväskylän Liikenne varikko","X","")</f>
        <v/>
      </c>
      <c r="T827" s="6" t="str">
        <f>_xlfn.IFNA(IF(Taulukko3[[#This Row],[Välilataus]]="X",MAX(0,O828-Taulukko3[[#This Row],[Saapumisaika]]),""),"")</f>
        <v/>
      </c>
      <c r="U827" s="6" t="str">
        <f>IF(Taulukko3[[#This Row],[Välilataus]]="X",Taulukko3[[#This Row],[Saapumisaika]],"")</f>
        <v/>
      </c>
      <c r="V827" s="6" t="str">
        <f>IF(Taulukko3[[#This Row],[Välilataus]]="X",M828,"")</f>
        <v/>
      </c>
      <c r="W827" s="6"/>
    </row>
    <row r="828" spans="1:23" hidden="1" x14ac:dyDescent="0.2">
      <c r="A828" t="s">
        <v>20</v>
      </c>
      <c r="B828" t="s">
        <v>61</v>
      </c>
      <c r="C828" t="s">
        <v>18</v>
      </c>
      <c r="G828" t="s">
        <v>45</v>
      </c>
      <c r="H828">
        <v>22.085999999999999</v>
      </c>
      <c r="I828" t="s">
        <v>46</v>
      </c>
      <c r="J828">
        <v>2</v>
      </c>
      <c r="K828" t="s">
        <v>43</v>
      </c>
      <c r="L828" t="s">
        <v>48</v>
      </c>
      <c r="M828" s="1">
        <v>0.60763888888888884</v>
      </c>
      <c r="N828" t="s">
        <v>44</v>
      </c>
      <c r="O828" s="1">
        <v>0.64236111111111116</v>
      </c>
      <c r="Q828">
        <v>7125</v>
      </c>
      <c r="R828">
        <v>12</v>
      </c>
      <c r="S828" t="str">
        <f>IF(Taulukko3[[#This Row],[Saapumispaikka]]="Jyväskylän Liikenne varikko","X","")</f>
        <v/>
      </c>
      <c r="T828" s="6" t="str">
        <f>_xlfn.IFNA(IF(Taulukko3[[#This Row],[Välilataus]]="X",MAX(0,O829-Taulukko3[[#This Row],[Saapumisaika]]),""),"")</f>
        <v/>
      </c>
      <c r="U828" s="6" t="str">
        <f>IF(Taulukko3[[#This Row],[Välilataus]]="X",Taulukko3[[#This Row],[Saapumisaika]],"")</f>
        <v/>
      </c>
      <c r="V828" s="6" t="str">
        <f>IF(Taulukko3[[#This Row],[Välilataus]]="X",M829,"")</f>
        <v/>
      </c>
      <c r="W828" s="6"/>
    </row>
    <row r="829" spans="1:23" hidden="1" x14ac:dyDescent="0.2">
      <c r="A829" t="s">
        <v>20</v>
      </c>
      <c r="B829" t="s">
        <v>61</v>
      </c>
      <c r="C829" t="s">
        <v>18</v>
      </c>
      <c r="G829" t="s">
        <v>45</v>
      </c>
      <c r="H829">
        <v>22.07</v>
      </c>
      <c r="I829" t="s">
        <v>46</v>
      </c>
      <c r="J829">
        <v>1</v>
      </c>
      <c r="K829" t="s">
        <v>43</v>
      </c>
      <c r="L829" t="s">
        <v>44</v>
      </c>
      <c r="M829" s="1">
        <v>0.64930555555555558</v>
      </c>
      <c r="N829" t="s">
        <v>47</v>
      </c>
      <c r="O829" s="1">
        <v>0.68541666666666667</v>
      </c>
      <c r="Q829">
        <v>7125</v>
      </c>
      <c r="R829">
        <v>12</v>
      </c>
      <c r="S829" t="str">
        <f>IF(Taulukko3[[#This Row],[Saapumispaikka]]="Jyväskylän Liikenne varikko","X","")</f>
        <v/>
      </c>
      <c r="T829" s="6" t="str">
        <f>_xlfn.IFNA(IF(Taulukko3[[#This Row],[Välilataus]]="X",MAX(0,O830-Taulukko3[[#This Row],[Saapumisaika]]),""),"")</f>
        <v/>
      </c>
      <c r="U829" s="6" t="str">
        <f>IF(Taulukko3[[#This Row],[Välilataus]]="X",Taulukko3[[#This Row],[Saapumisaika]],"")</f>
        <v/>
      </c>
      <c r="V829" s="6" t="str">
        <f>IF(Taulukko3[[#This Row],[Välilataus]]="X",M830,"")</f>
        <v/>
      </c>
      <c r="W829" s="6"/>
    </row>
    <row r="830" spans="1:23" hidden="1" x14ac:dyDescent="0.2">
      <c r="A830" t="s">
        <v>20</v>
      </c>
      <c r="B830" t="s">
        <v>61</v>
      </c>
      <c r="C830" t="s">
        <v>18</v>
      </c>
      <c r="G830" t="s">
        <v>45</v>
      </c>
      <c r="H830">
        <v>22.085999999999999</v>
      </c>
      <c r="I830" t="s">
        <v>46</v>
      </c>
      <c r="J830">
        <v>2</v>
      </c>
      <c r="K830" t="s">
        <v>43</v>
      </c>
      <c r="L830" t="s">
        <v>48</v>
      </c>
      <c r="M830" s="1">
        <v>0.69097222222222221</v>
      </c>
      <c r="N830" t="s">
        <v>44</v>
      </c>
      <c r="O830" s="1">
        <v>0.72569444444444442</v>
      </c>
      <c r="Q830">
        <v>7125</v>
      </c>
      <c r="R830">
        <v>12</v>
      </c>
      <c r="S830" t="str">
        <f>IF(Taulukko3[[#This Row],[Saapumispaikka]]="Jyväskylän Liikenne varikko","X","")</f>
        <v/>
      </c>
      <c r="T830" s="6" t="str">
        <f>_xlfn.IFNA(IF(Taulukko3[[#This Row],[Välilataus]]="X",MAX(0,O831-Taulukko3[[#This Row],[Saapumisaika]]),""),"")</f>
        <v/>
      </c>
      <c r="U830" s="6" t="str">
        <f>IF(Taulukko3[[#This Row],[Välilataus]]="X",Taulukko3[[#This Row],[Saapumisaika]],"")</f>
        <v/>
      </c>
      <c r="V830" s="6" t="str">
        <f>IF(Taulukko3[[#This Row],[Välilataus]]="X",M831,"")</f>
        <v/>
      </c>
      <c r="W830" s="6"/>
    </row>
    <row r="831" spans="1:23" hidden="1" x14ac:dyDescent="0.2">
      <c r="A831" t="s">
        <v>20</v>
      </c>
      <c r="B831" t="s">
        <v>61</v>
      </c>
      <c r="C831" t="s">
        <v>18</v>
      </c>
      <c r="G831" t="s">
        <v>45</v>
      </c>
      <c r="H831">
        <v>22.07</v>
      </c>
      <c r="I831" t="s">
        <v>46</v>
      </c>
      <c r="J831">
        <v>1</v>
      </c>
      <c r="K831" t="s">
        <v>43</v>
      </c>
      <c r="L831" t="s">
        <v>44</v>
      </c>
      <c r="M831" s="1">
        <v>0.73263888888888884</v>
      </c>
      <c r="N831" t="s">
        <v>47</v>
      </c>
      <c r="O831" s="1">
        <v>0.76875000000000004</v>
      </c>
      <c r="Q831">
        <v>7125</v>
      </c>
      <c r="R831">
        <v>12</v>
      </c>
      <c r="S831" t="str">
        <f>IF(Taulukko3[[#This Row],[Saapumispaikka]]="Jyväskylän Liikenne varikko","X","")</f>
        <v/>
      </c>
      <c r="T831" s="6" t="str">
        <f>_xlfn.IFNA(IF(Taulukko3[[#This Row],[Välilataus]]="X",MAX(0,O832-Taulukko3[[#This Row],[Saapumisaika]]),""),"")</f>
        <v/>
      </c>
      <c r="U831" s="6" t="str">
        <f>IF(Taulukko3[[#This Row],[Välilataus]]="X",Taulukko3[[#This Row],[Saapumisaika]],"")</f>
        <v/>
      </c>
      <c r="V831" s="6" t="str">
        <f>IF(Taulukko3[[#This Row],[Välilataus]]="X",M832,"")</f>
        <v/>
      </c>
      <c r="W831" s="6"/>
    </row>
    <row r="832" spans="1:23" hidden="1" x14ac:dyDescent="0.2">
      <c r="A832" t="s">
        <v>20</v>
      </c>
      <c r="B832" t="s">
        <v>61</v>
      </c>
      <c r="C832" t="s">
        <v>18</v>
      </c>
      <c r="G832" t="s">
        <v>45</v>
      </c>
      <c r="H832">
        <v>22.085999999999999</v>
      </c>
      <c r="I832" t="s">
        <v>46</v>
      </c>
      <c r="J832">
        <v>2</v>
      </c>
      <c r="K832" t="s">
        <v>43</v>
      </c>
      <c r="L832" t="s">
        <v>48</v>
      </c>
      <c r="M832" s="1">
        <v>0.77430555555555558</v>
      </c>
      <c r="N832" t="s">
        <v>44</v>
      </c>
      <c r="O832" s="1">
        <v>0.80902777777777779</v>
      </c>
      <c r="Q832" t="s">
        <v>66</v>
      </c>
      <c r="R832">
        <v>12</v>
      </c>
      <c r="S832" t="str">
        <f>IF(Taulukko3[[#This Row],[Saapumispaikka]]="Jyväskylän Liikenne varikko","X","")</f>
        <v/>
      </c>
      <c r="T832" s="6" t="str">
        <f>_xlfn.IFNA(IF(Taulukko3[[#This Row],[Välilataus]]="X",MAX(0,O833-Taulukko3[[#This Row],[Saapumisaika]]),""),"")</f>
        <v/>
      </c>
      <c r="U832" s="6" t="str">
        <f>IF(Taulukko3[[#This Row],[Välilataus]]="X",Taulukko3[[#This Row],[Saapumisaika]],"")</f>
        <v/>
      </c>
      <c r="V832" s="6" t="str">
        <f>IF(Taulukko3[[#This Row],[Välilataus]]="X",M833,"")</f>
        <v/>
      </c>
      <c r="W832" s="6"/>
    </row>
    <row r="833" spans="1:23" hidden="1" x14ac:dyDescent="0.2">
      <c r="A833" t="s">
        <v>20</v>
      </c>
      <c r="B833" t="s">
        <v>61</v>
      </c>
      <c r="C833" t="s">
        <v>18</v>
      </c>
      <c r="G833" t="s">
        <v>45</v>
      </c>
      <c r="H833">
        <v>22.07</v>
      </c>
      <c r="I833" t="s">
        <v>46</v>
      </c>
      <c r="J833">
        <v>1</v>
      </c>
      <c r="K833" t="s">
        <v>43</v>
      </c>
      <c r="L833" t="s">
        <v>44</v>
      </c>
      <c r="M833" s="1">
        <v>0.81597222222222221</v>
      </c>
      <c r="N833" t="s">
        <v>47</v>
      </c>
      <c r="O833" s="1">
        <v>0.8520833333333333</v>
      </c>
      <c r="Q833">
        <v>7236</v>
      </c>
      <c r="R833">
        <v>12</v>
      </c>
      <c r="S833" t="str">
        <f>IF(Taulukko3[[#This Row],[Saapumispaikka]]="Jyväskylän Liikenne varikko","X","")</f>
        <v/>
      </c>
      <c r="T833" s="6" t="str">
        <f>_xlfn.IFNA(IF(Taulukko3[[#This Row],[Välilataus]]="X",MAX(0,O834-Taulukko3[[#This Row],[Saapumisaika]]),""),"")</f>
        <v/>
      </c>
      <c r="U833" s="6" t="str">
        <f>IF(Taulukko3[[#This Row],[Välilataus]]="X",Taulukko3[[#This Row],[Saapumisaika]],"")</f>
        <v/>
      </c>
      <c r="V833" s="6" t="str">
        <f>IF(Taulukko3[[#This Row],[Välilataus]]="X",M834,"")</f>
        <v/>
      </c>
      <c r="W833" s="6"/>
    </row>
    <row r="834" spans="1:23" hidden="1" x14ac:dyDescent="0.2">
      <c r="A834" t="s">
        <v>20</v>
      </c>
      <c r="B834" t="s">
        <v>61</v>
      </c>
      <c r="C834" t="s">
        <v>18</v>
      </c>
      <c r="H834">
        <v>9</v>
      </c>
      <c r="K834" t="s">
        <v>43</v>
      </c>
      <c r="L834" t="s">
        <v>47</v>
      </c>
      <c r="M834" s="1">
        <v>0.8520833333333333</v>
      </c>
      <c r="N834" t="s">
        <v>23</v>
      </c>
      <c r="O834" s="1">
        <v>0.86250000000000004</v>
      </c>
      <c r="Q834">
        <v>7236</v>
      </c>
      <c r="S834" t="str">
        <f>IF(Taulukko3[[#This Row],[Saapumispaikka]]="Jyväskylän Liikenne varikko","X","")</f>
        <v>X</v>
      </c>
      <c r="T834" s="6">
        <f>_xlfn.IFNA(IF(Taulukko3[[#This Row],[Välilataus]]="X",MAX(0,O835-Taulukko3[[#This Row],[Saapumisaika]]),""),"")</f>
        <v>0</v>
      </c>
      <c r="U834" s="6">
        <f>IF(Taulukko3[[#This Row],[Välilataus]]="X",Taulukko3[[#This Row],[Saapumisaika]],"")</f>
        <v>0.86250000000000004</v>
      </c>
      <c r="V834" s="6">
        <f>IF(Taulukko3[[#This Row],[Välilataus]]="X",M835,"")</f>
        <v>0.23958333333333334</v>
      </c>
      <c r="W834" s="6"/>
    </row>
    <row r="835" spans="1:23" hidden="1" x14ac:dyDescent="0.2">
      <c r="A835" t="s">
        <v>20</v>
      </c>
      <c r="B835" t="s">
        <v>54</v>
      </c>
      <c r="C835" t="s">
        <v>18</v>
      </c>
      <c r="H835">
        <v>9</v>
      </c>
      <c r="K835" t="s">
        <v>43</v>
      </c>
      <c r="L835" t="s">
        <v>23</v>
      </c>
      <c r="M835" s="1">
        <v>0.23958333333333334</v>
      </c>
      <c r="N835" t="s">
        <v>48</v>
      </c>
      <c r="O835" s="1">
        <v>0.25347222222222221</v>
      </c>
      <c r="Q835">
        <v>7104</v>
      </c>
      <c r="S835" t="str">
        <f>IF(Taulukko3[[#This Row],[Saapumispaikka]]="Jyväskylän Liikenne varikko","X","")</f>
        <v/>
      </c>
      <c r="T835" s="6" t="str">
        <f>_xlfn.IFNA(IF(Taulukko3[[#This Row],[Välilataus]]="X",MAX(0,O836-Taulukko3[[#This Row],[Saapumisaika]]),""),"")</f>
        <v/>
      </c>
      <c r="U835" s="6" t="str">
        <f>IF(Taulukko3[[#This Row],[Välilataus]]="X",Taulukko3[[#This Row],[Saapumisaika]],"")</f>
        <v/>
      </c>
      <c r="V835" s="6" t="str">
        <f>IF(Taulukko3[[#This Row],[Välilataus]]="X",M836,"")</f>
        <v/>
      </c>
      <c r="W835" s="6"/>
    </row>
    <row r="836" spans="1:23" hidden="1" x14ac:dyDescent="0.2">
      <c r="A836" t="s">
        <v>20</v>
      </c>
      <c r="B836" t="s">
        <v>54</v>
      </c>
      <c r="C836" t="s">
        <v>18</v>
      </c>
      <c r="G836" t="s">
        <v>45</v>
      </c>
      <c r="H836">
        <v>25.670999999999999</v>
      </c>
      <c r="I836" t="s">
        <v>46</v>
      </c>
      <c r="J836">
        <v>2</v>
      </c>
      <c r="K836" t="s">
        <v>43</v>
      </c>
      <c r="L836" t="s">
        <v>48</v>
      </c>
      <c r="M836" s="1">
        <v>0.25347222222222221</v>
      </c>
      <c r="N836" t="s">
        <v>44</v>
      </c>
      <c r="O836" s="1">
        <v>0.28819444444444442</v>
      </c>
      <c r="Q836">
        <v>7104</v>
      </c>
      <c r="R836">
        <v>12</v>
      </c>
      <c r="S836" t="str">
        <f>IF(Taulukko3[[#This Row],[Saapumispaikka]]="Jyväskylän Liikenne varikko","X","")</f>
        <v/>
      </c>
      <c r="T836" s="6" t="str">
        <f>_xlfn.IFNA(IF(Taulukko3[[#This Row],[Välilataus]]="X",MAX(0,O837-Taulukko3[[#This Row],[Saapumisaika]]),""),"")</f>
        <v/>
      </c>
      <c r="U836" s="6" t="str">
        <f>IF(Taulukko3[[#This Row],[Välilataus]]="X",Taulukko3[[#This Row],[Saapumisaika]],"")</f>
        <v/>
      </c>
      <c r="V836" s="6" t="str">
        <f>IF(Taulukko3[[#This Row],[Välilataus]]="X",M837,"")</f>
        <v/>
      </c>
      <c r="W836" s="6"/>
    </row>
    <row r="837" spans="1:23" hidden="1" x14ac:dyDescent="0.2">
      <c r="A837" t="s">
        <v>20</v>
      </c>
      <c r="B837" t="s">
        <v>54</v>
      </c>
      <c r="C837" t="s">
        <v>18</v>
      </c>
      <c r="G837" t="s">
        <v>45</v>
      </c>
      <c r="H837">
        <v>25.81</v>
      </c>
      <c r="I837" t="s">
        <v>46</v>
      </c>
      <c r="J837">
        <v>1</v>
      </c>
      <c r="K837" t="s">
        <v>43</v>
      </c>
      <c r="L837" t="s">
        <v>44</v>
      </c>
      <c r="M837" s="1">
        <v>0.2951388888888889</v>
      </c>
      <c r="N837" t="s">
        <v>47</v>
      </c>
      <c r="O837" s="1">
        <v>0.32777777777777778</v>
      </c>
      <c r="Q837">
        <v>7104</v>
      </c>
      <c r="R837">
        <v>12</v>
      </c>
      <c r="S837" t="str">
        <f>IF(Taulukko3[[#This Row],[Saapumispaikka]]="Jyväskylän Liikenne varikko","X","")</f>
        <v/>
      </c>
      <c r="T837" s="6" t="str">
        <f>_xlfn.IFNA(IF(Taulukko3[[#This Row],[Välilataus]]="X",MAX(0,O838-Taulukko3[[#This Row],[Saapumisaika]]),""),"")</f>
        <v/>
      </c>
      <c r="U837" s="6" t="str">
        <f>IF(Taulukko3[[#This Row],[Välilataus]]="X",Taulukko3[[#This Row],[Saapumisaika]],"")</f>
        <v/>
      </c>
      <c r="V837" s="6" t="str">
        <f>IF(Taulukko3[[#This Row],[Välilataus]]="X",M838,"")</f>
        <v/>
      </c>
      <c r="W837" s="6"/>
    </row>
    <row r="838" spans="1:23" hidden="1" x14ac:dyDescent="0.2">
      <c r="A838" t="s">
        <v>20</v>
      </c>
      <c r="B838" t="s">
        <v>54</v>
      </c>
      <c r="C838" t="s">
        <v>18</v>
      </c>
      <c r="G838" t="s">
        <v>45</v>
      </c>
      <c r="H838">
        <v>25.670999999999999</v>
      </c>
      <c r="I838" t="s">
        <v>46</v>
      </c>
      <c r="J838">
        <v>2</v>
      </c>
      <c r="K838" t="s">
        <v>43</v>
      </c>
      <c r="L838" t="s">
        <v>48</v>
      </c>
      <c r="M838" s="1">
        <v>0.33680555555555558</v>
      </c>
      <c r="N838" t="s">
        <v>44</v>
      </c>
      <c r="O838" s="1">
        <v>0.37152777777777779</v>
      </c>
      <c r="Q838" t="s">
        <v>55</v>
      </c>
      <c r="R838">
        <v>12</v>
      </c>
      <c r="S838" t="str">
        <f>IF(Taulukko3[[#This Row],[Saapumispaikka]]="Jyväskylän Liikenne varikko","X","")</f>
        <v/>
      </c>
      <c r="T838" s="6" t="str">
        <f>_xlfn.IFNA(IF(Taulukko3[[#This Row],[Välilataus]]="X",MAX(0,O839-Taulukko3[[#This Row],[Saapumisaika]]),""),"")</f>
        <v/>
      </c>
      <c r="U838" s="6" t="str">
        <f>IF(Taulukko3[[#This Row],[Välilataus]]="X",Taulukko3[[#This Row],[Saapumisaika]],"")</f>
        <v/>
      </c>
      <c r="V838" s="6" t="str">
        <f>IF(Taulukko3[[#This Row],[Välilataus]]="X",M839,"")</f>
        <v/>
      </c>
      <c r="W838" s="6"/>
    </row>
    <row r="839" spans="1:23" hidden="1" x14ac:dyDescent="0.2">
      <c r="A839" t="s">
        <v>20</v>
      </c>
      <c r="B839" t="s">
        <v>54</v>
      </c>
      <c r="C839" t="s">
        <v>18</v>
      </c>
      <c r="G839" t="s">
        <v>45</v>
      </c>
      <c r="H839">
        <v>25.81</v>
      </c>
      <c r="I839" t="s">
        <v>46</v>
      </c>
      <c r="J839">
        <v>1</v>
      </c>
      <c r="K839" t="s">
        <v>43</v>
      </c>
      <c r="L839" t="s">
        <v>44</v>
      </c>
      <c r="M839" s="1">
        <v>0.37847222222222221</v>
      </c>
      <c r="N839" t="s">
        <v>47</v>
      </c>
      <c r="O839" s="1">
        <v>0.41111111111111109</v>
      </c>
      <c r="Q839">
        <v>7125</v>
      </c>
      <c r="R839">
        <v>12</v>
      </c>
      <c r="S839" t="str">
        <f>IF(Taulukko3[[#This Row],[Saapumispaikka]]="Jyväskylän Liikenne varikko","X","")</f>
        <v/>
      </c>
      <c r="T839" s="6" t="str">
        <f>_xlfn.IFNA(IF(Taulukko3[[#This Row],[Välilataus]]="X",MAX(0,O840-Taulukko3[[#This Row],[Saapumisaika]]),""),"")</f>
        <v/>
      </c>
      <c r="U839" s="6" t="str">
        <f>IF(Taulukko3[[#This Row],[Välilataus]]="X",Taulukko3[[#This Row],[Saapumisaika]],"")</f>
        <v/>
      </c>
      <c r="V839" s="6" t="str">
        <f>IF(Taulukko3[[#This Row],[Välilataus]]="X",M840,"")</f>
        <v/>
      </c>
      <c r="W839" s="6"/>
    </row>
    <row r="840" spans="1:23" hidden="1" x14ac:dyDescent="0.2">
      <c r="A840" t="s">
        <v>20</v>
      </c>
      <c r="B840" t="s">
        <v>54</v>
      </c>
      <c r="C840" t="s">
        <v>18</v>
      </c>
      <c r="G840" t="s">
        <v>45</v>
      </c>
      <c r="H840">
        <v>22.085999999999999</v>
      </c>
      <c r="I840" t="s">
        <v>46</v>
      </c>
      <c r="J840">
        <v>2</v>
      </c>
      <c r="K840" t="s">
        <v>43</v>
      </c>
      <c r="L840" t="s">
        <v>48</v>
      </c>
      <c r="M840" s="1">
        <v>0.4201388888888889</v>
      </c>
      <c r="N840" t="s">
        <v>44</v>
      </c>
      <c r="O840" s="1">
        <v>0.4548611111111111</v>
      </c>
      <c r="Q840">
        <v>7125</v>
      </c>
      <c r="R840">
        <v>12</v>
      </c>
      <c r="S840" t="str">
        <f>IF(Taulukko3[[#This Row],[Saapumispaikka]]="Jyväskylän Liikenne varikko","X","")</f>
        <v/>
      </c>
      <c r="T840" s="6" t="str">
        <f>_xlfn.IFNA(IF(Taulukko3[[#This Row],[Välilataus]]="X",MAX(0,O841-Taulukko3[[#This Row],[Saapumisaika]]),""),"")</f>
        <v/>
      </c>
      <c r="U840" s="6" t="str">
        <f>IF(Taulukko3[[#This Row],[Välilataus]]="X",Taulukko3[[#This Row],[Saapumisaika]],"")</f>
        <v/>
      </c>
      <c r="V840" s="6" t="str">
        <f>IF(Taulukko3[[#This Row],[Välilataus]]="X",M841,"")</f>
        <v/>
      </c>
      <c r="W840" s="6"/>
    </row>
    <row r="841" spans="1:23" hidden="1" x14ac:dyDescent="0.2">
      <c r="A841" t="s">
        <v>20</v>
      </c>
      <c r="B841" t="s">
        <v>54</v>
      </c>
      <c r="C841" t="s">
        <v>18</v>
      </c>
      <c r="G841" t="s">
        <v>45</v>
      </c>
      <c r="H841">
        <v>22.07</v>
      </c>
      <c r="I841" t="s">
        <v>46</v>
      </c>
      <c r="J841">
        <v>1</v>
      </c>
      <c r="K841" t="s">
        <v>43</v>
      </c>
      <c r="L841" t="s">
        <v>44</v>
      </c>
      <c r="M841" s="1">
        <v>0.46180555555555558</v>
      </c>
      <c r="N841" t="s">
        <v>47</v>
      </c>
      <c r="O841" s="1">
        <v>0.49791666666666667</v>
      </c>
      <c r="Q841" t="s">
        <v>56</v>
      </c>
      <c r="R841">
        <v>12</v>
      </c>
      <c r="S841" t="str">
        <f>IF(Taulukko3[[#This Row],[Saapumispaikka]]="Jyväskylän Liikenne varikko","X","")</f>
        <v/>
      </c>
      <c r="T841" s="6" t="str">
        <f>_xlfn.IFNA(IF(Taulukko3[[#This Row],[Välilataus]]="X",MAX(0,O842-Taulukko3[[#This Row],[Saapumisaika]]),""),"")</f>
        <v/>
      </c>
      <c r="U841" s="6" t="str">
        <f>IF(Taulukko3[[#This Row],[Välilataus]]="X",Taulukko3[[#This Row],[Saapumisaika]],"")</f>
        <v/>
      </c>
      <c r="V841" s="6" t="str">
        <f>IF(Taulukko3[[#This Row],[Välilataus]]="X",M842,"")</f>
        <v/>
      </c>
      <c r="W841" s="6"/>
    </row>
    <row r="842" spans="1:23" hidden="1" x14ac:dyDescent="0.2">
      <c r="A842" t="s">
        <v>20</v>
      </c>
      <c r="B842" t="s">
        <v>54</v>
      </c>
      <c r="C842" t="s">
        <v>18</v>
      </c>
      <c r="G842" t="s">
        <v>45</v>
      </c>
      <c r="H842">
        <v>22.085999999999999</v>
      </c>
      <c r="I842" t="s">
        <v>46</v>
      </c>
      <c r="J842">
        <v>2</v>
      </c>
      <c r="K842" t="s">
        <v>43</v>
      </c>
      <c r="L842" t="s">
        <v>48</v>
      </c>
      <c r="M842" s="1">
        <v>0.50347222222222221</v>
      </c>
      <c r="N842" t="s">
        <v>44</v>
      </c>
      <c r="O842" s="1">
        <v>0.53819444444444442</v>
      </c>
      <c r="Q842">
        <v>7126</v>
      </c>
      <c r="R842">
        <v>12</v>
      </c>
      <c r="S842" t="str">
        <f>IF(Taulukko3[[#This Row],[Saapumispaikka]]="Jyväskylän Liikenne varikko","X","")</f>
        <v/>
      </c>
      <c r="T842" s="6" t="str">
        <f>_xlfn.IFNA(IF(Taulukko3[[#This Row],[Välilataus]]="X",MAX(0,O843-Taulukko3[[#This Row],[Saapumisaika]]),""),"")</f>
        <v/>
      </c>
      <c r="U842" s="6" t="str">
        <f>IF(Taulukko3[[#This Row],[Välilataus]]="X",Taulukko3[[#This Row],[Saapumisaika]],"")</f>
        <v/>
      </c>
      <c r="V842" s="6" t="str">
        <f>IF(Taulukko3[[#This Row],[Välilataus]]="X",M843,"")</f>
        <v/>
      </c>
      <c r="W842" s="6"/>
    </row>
    <row r="843" spans="1:23" hidden="1" x14ac:dyDescent="0.2">
      <c r="A843" t="s">
        <v>20</v>
      </c>
      <c r="B843" t="s">
        <v>54</v>
      </c>
      <c r="C843" t="s">
        <v>18</v>
      </c>
      <c r="G843" t="s">
        <v>45</v>
      </c>
      <c r="H843">
        <v>22.07</v>
      </c>
      <c r="I843" t="s">
        <v>46</v>
      </c>
      <c r="J843">
        <v>1</v>
      </c>
      <c r="K843" t="s">
        <v>43</v>
      </c>
      <c r="L843" t="s">
        <v>44</v>
      </c>
      <c r="M843" s="1">
        <v>0.54513888888888884</v>
      </c>
      <c r="N843" t="s">
        <v>47</v>
      </c>
      <c r="O843" s="1">
        <v>0.58125000000000004</v>
      </c>
      <c r="Q843">
        <v>7126</v>
      </c>
      <c r="R843">
        <v>12</v>
      </c>
      <c r="S843" t="str">
        <f>IF(Taulukko3[[#This Row],[Saapumispaikka]]="Jyväskylän Liikenne varikko","X","")</f>
        <v/>
      </c>
      <c r="T843" s="6" t="str">
        <f>_xlfn.IFNA(IF(Taulukko3[[#This Row],[Välilataus]]="X",MAX(0,O844-Taulukko3[[#This Row],[Saapumisaika]]),""),"")</f>
        <v/>
      </c>
      <c r="U843" s="6" t="str">
        <f>IF(Taulukko3[[#This Row],[Välilataus]]="X",Taulukko3[[#This Row],[Saapumisaika]],"")</f>
        <v/>
      </c>
      <c r="V843" s="6" t="str">
        <f>IF(Taulukko3[[#This Row],[Välilataus]]="X",M844,"")</f>
        <v/>
      </c>
      <c r="W843" s="6"/>
    </row>
    <row r="844" spans="1:23" hidden="1" x14ac:dyDescent="0.2">
      <c r="A844" t="s">
        <v>20</v>
      </c>
      <c r="B844" t="s">
        <v>54</v>
      </c>
      <c r="C844" t="s">
        <v>18</v>
      </c>
      <c r="G844" t="s">
        <v>45</v>
      </c>
      <c r="H844">
        <v>22.085999999999999</v>
      </c>
      <c r="I844" t="s">
        <v>46</v>
      </c>
      <c r="J844">
        <v>2</v>
      </c>
      <c r="K844" t="s">
        <v>43</v>
      </c>
      <c r="L844" t="s">
        <v>48</v>
      </c>
      <c r="M844" s="1">
        <v>0.58680555555555558</v>
      </c>
      <c r="N844" t="s">
        <v>44</v>
      </c>
      <c r="O844" s="1">
        <v>0.62152777777777779</v>
      </c>
      <c r="Q844">
        <v>7126</v>
      </c>
      <c r="R844">
        <v>12</v>
      </c>
      <c r="S844" t="str">
        <f>IF(Taulukko3[[#This Row],[Saapumispaikka]]="Jyväskylän Liikenne varikko","X","")</f>
        <v/>
      </c>
      <c r="T844" s="6" t="str">
        <f>_xlfn.IFNA(IF(Taulukko3[[#This Row],[Välilataus]]="X",MAX(0,O845-Taulukko3[[#This Row],[Saapumisaika]]),""),"")</f>
        <v/>
      </c>
      <c r="U844" s="6" t="str">
        <f>IF(Taulukko3[[#This Row],[Välilataus]]="X",Taulukko3[[#This Row],[Saapumisaika]],"")</f>
        <v/>
      </c>
      <c r="V844" s="6" t="str">
        <f>IF(Taulukko3[[#This Row],[Välilataus]]="X",M845,"")</f>
        <v/>
      </c>
      <c r="W844" s="6"/>
    </row>
    <row r="845" spans="1:23" hidden="1" x14ac:dyDescent="0.2">
      <c r="A845" t="s">
        <v>20</v>
      </c>
      <c r="B845" t="s">
        <v>54</v>
      </c>
      <c r="C845" t="s">
        <v>18</v>
      </c>
      <c r="G845" t="s">
        <v>45</v>
      </c>
      <c r="H845">
        <v>22.07</v>
      </c>
      <c r="I845" t="s">
        <v>46</v>
      </c>
      <c r="J845">
        <v>1</v>
      </c>
      <c r="K845" t="s">
        <v>43</v>
      </c>
      <c r="L845" t="s">
        <v>44</v>
      </c>
      <c r="M845" s="1">
        <v>0.62847222222222221</v>
      </c>
      <c r="N845" t="s">
        <v>47</v>
      </c>
      <c r="O845" s="1">
        <v>0.6645833333333333</v>
      </c>
      <c r="Q845">
        <v>7126</v>
      </c>
      <c r="R845">
        <v>12</v>
      </c>
      <c r="S845" t="str">
        <f>IF(Taulukko3[[#This Row],[Saapumispaikka]]="Jyväskylän Liikenne varikko","X","")</f>
        <v/>
      </c>
      <c r="T845" s="6" t="str">
        <f>_xlfn.IFNA(IF(Taulukko3[[#This Row],[Välilataus]]="X",MAX(0,O846-Taulukko3[[#This Row],[Saapumisaika]]),""),"")</f>
        <v/>
      </c>
      <c r="U845" s="6" t="str">
        <f>IF(Taulukko3[[#This Row],[Välilataus]]="X",Taulukko3[[#This Row],[Saapumisaika]],"")</f>
        <v/>
      </c>
      <c r="V845" s="6" t="str">
        <f>IF(Taulukko3[[#This Row],[Välilataus]]="X",M846,"")</f>
        <v/>
      </c>
      <c r="W845" s="6"/>
    </row>
    <row r="846" spans="1:23" x14ac:dyDescent="0.2">
      <c r="A846" t="s">
        <v>20</v>
      </c>
      <c r="B846" t="s">
        <v>54</v>
      </c>
      <c r="C846" t="s">
        <v>18</v>
      </c>
      <c r="H846">
        <v>9</v>
      </c>
      <c r="K846" t="s">
        <v>43</v>
      </c>
      <c r="L846" t="s">
        <v>47</v>
      </c>
      <c r="M846" s="1">
        <v>0.6645833333333333</v>
      </c>
      <c r="N846" t="s">
        <v>23</v>
      </c>
      <c r="O846" s="1">
        <v>0.67500000000000004</v>
      </c>
      <c r="Q846">
        <v>7126</v>
      </c>
      <c r="S846" t="str">
        <f>IF(Taulukko3[[#This Row],[Saapumispaikka]]="Jyväskylän Liikenne varikko","X","")</f>
        <v>X</v>
      </c>
      <c r="T846" s="6">
        <f>_xlfn.IFNA(IF(Taulukko3[[#This Row],[Välilataus]]="X",MAX(0,O847-Taulukko3[[#This Row],[Saapumisaika]]),""),"")</f>
        <v>6.4583333333333326E-2</v>
      </c>
      <c r="U846" s="6">
        <f>IF(Taulukko3[[#This Row],[Välilataus]]="X",Taulukko3[[#This Row],[Saapumisaika]],"")</f>
        <v>0.67500000000000004</v>
      </c>
      <c r="V846" s="6">
        <f>IF(Taulukko3[[#This Row],[Välilataus]]="X",M847,"")</f>
        <v>0.72847222222222219</v>
      </c>
      <c r="W846" s="6"/>
    </row>
    <row r="847" spans="1:23" hidden="1" x14ac:dyDescent="0.2">
      <c r="A847" t="s">
        <v>20</v>
      </c>
      <c r="B847" t="s">
        <v>54</v>
      </c>
      <c r="C847" t="s">
        <v>18</v>
      </c>
      <c r="H847">
        <v>10.199999999999999</v>
      </c>
      <c r="K847" t="s">
        <v>43</v>
      </c>
      <c r="L847" t="s">
        <v>23</v>
      </c>
      <c r="M847" s="1">
        <v>0.72847222222222219</v>
      </c>
      <c r="N847" t="s">
        <v>57</v>
      </c>
      <c r="O847" s="1">
        <v>0.73958333333333337</v>
      </c>
      <c r="Q847">
        <v>7229</v>
      </c>
      <c r="S847" t="str">
        <f>IF(Taulukko3[[#This Row],[Saapumispaikka]]="Jyväskylän Liikenne varikko","X","")</f>
        <v/>
      </c>
      <c r="T847" s="6" t="str">
        <f>_xlfn.IFNA(IF(Taulukko3[[#This Row],[Välilataus]]="X",MAX(0,O848-Taulukko3[[#This Row],[Saapumisaika]]),""),"")</f>
        <v/>
      </c>
      <c r="U847" s="6" t="str">
        <f>IF(Taulukko3[[#This Row],[Välilataus]]="X",Taulukko3[[#This Row],[Saapumisaika]],"")</f>
        <v/>
      </c>
      <c r="V847" s="6" t="str">
        <f>IF(Taulukko3[[#This Row],[Välilataus]]="X",M848,"")</f>
        <v/>
      </c>
      <c r="W847" s="6"/>
    </row>
    <row r="848" spans="1:23" hidden="1" x14ac:dyDescent="0.2">
      <c r="A848" t="s">
        <v>20</v>
      </c>
      <c r="B848" t="s">
        <v>54</v>
      </c>
      <c r="C848" t="s">
        <v>18</v>
      </c>
      <c r="G848" t="s">
        <v>45</v>
      </c>
      <c r="H848">
        <v>10.462999999999999</v>
      </c>
      <c r="I848" t="s">
        <v>58</v>
      </c>
      <c r="J848">
        <v>1</v>
      </c>
      <c r="K848" t="s">
        <v>43</v>
      </c>
      <c r="L848" t="s">
        <v>57</v>
      </c>
      <c r="M848" s="1">
        <v>0.73958333333333337</v>
      </c>
      <c r="N848" t="s">
        <v>59</v>
      </c>
      <c r="O848" s="1">
        <v>0.75902777777777775</v>
      </c>
      <c r="Q848">
        <v>7229</v>
      </c>
      <c r="R848">
        <v>12</v>
      </c>
      <c r="S848" t="str">
        <f>IF(Taulukko3[[#This Row],[Saapumispaikka]]="Jyväskylän Liikenne varikko","X","")</f>
        <v/>
      </c>
      <c r="T848" s="6" t="str">
        <f>_xlfn.IFNA(IF(Taulukko3[[#This Row],[Välilataus]]="X",MAX(0,O849-Taulukko3[[#This Row],[Saapumisaika]]),""),"")</f>
        <v/>
      </c>
      <c r="U848" s="6" t="str">
        <f>IF(Taulukko3[[#This Row],[Välilataus]]="X",Taulukko3[[#This Row],[Saapumisaika]],"")</f>
        <v/>
      </c>
      <c r="V848" s="6" t="str">
        <f>IF(Taulukko3[[#This Row],[Välilataus]]="X",M849,"")</f>
        <v/>
      </c>
      <c r="W848" s="6"/>
    </row>
    <row r="849" spans="1:23" hidden="1" x14ac:dyDescent="0.2">
      <c r="A849" t="s">
        <v>20</v>
      </c>
      <c r="B849" t="s">
        <v>54</v>
      </c>
      <c r="C849" t="s">
        <v>18</v>
      </c>
      <c r="G849" t="s">
        <v>45</v>
      </c>
      <c r="H849">
        <v>10.365</v>
      </c>
      <c r="I849" t="s">
        <v>58</v>
      </c>
      <c r="J849">
        <v>2</v>
      </c>
      <c r="K849" t="s">
        <v>43</v>
      </c>
      <c r="L849" t="s">
        <v>59</v>
      </c>
      <c r="M849" s="1">
        <v>0.76041666666666663</v>
      </c>
      <c r="N849" t="s">
        <v>57</v>
      </c>
      <c r="O849" s="1">
        <v>0.77986111111111112</v>
      </c>
      <c r="Q849">
        <v>7229</v>
      </c>
      <c r="R849">
        <v>12</v>
      </c>
      <c r="S849" t="str">
        <f>IF(Taulukko3[[#This Row],[Saapumispaikka]]="Jyväskylän Liikenne varikko","X","")</f>
        <v/>
      </c>
      <c r="T849" s="6" t="str">
        <f>_xlfn.IFNA(IF(Taulukko3[[#This Row],[Välilataus]]="X",MAX(0,O850-Taulukko3[[#This Row],[Saapumisaika]]),""),"")</f>
        <v/>
      </c>
      <c r="U849" s="6" t="str">
        <f>IF(Taulukko3[[#This Row],[Välilataus]]="X",Taulukko3[[#This Row],[Saapumisaika]],"")</f>
        <v/>
      </c>
      <c r="V849" s="6" t="str">
        <f>IF(Taulukko3[[#This Row],[Välilataus]]="X",M850,"")</f>
        <v/>
      </c>
      <c r="W849" s="6"/>
    </row>
    <row r="850" spans="1:23" hidden="1" x14ac:dyDescent="0.2">
      <c r="A850" t="s">
        <v>20</v>
      </c>
      <c r="B850" t="s">
        <v>54</v>
      </c>
      <c r="C850" t="s">
        <v>18</v>
      </c>
      <c r="G850" t="s">
        <v>45</v>
      </c>
      <c r="H850">
        <v>10.462999999999999</v>
      </c>
      <c r="I850" t="s">
        <v>58</v>
      </c>
      <c r="J850">
        <v>1</v>
      </c>
      <c r="K850" t="s">
        <v>43</v>
      </c>
      <c r="L850" t="s">
        <v>57</v>
      </c>
      <c r="M850" s="1">
        <v>0.78125</v>
      </c>
      <c r="N850" t="s">
        <v>59</v>
      </c>
      <c r="O850" s="1">
        <v>0.80069444444444449</v>
      </c>
      <c r="Q850">
        <v>7229</v>
      </c>
      <c r="R850">
        <v>12</v>
      </c>
      <c r="S850" t="str">
        <f>IF(Taulukko3[[#This Row],[Saapumispaikka]]="Jyväskylän Liikenne varikko","X","")</f>
        <v/>
      </c>
      <c r="T850" s="6" t="str">
        <f>_xlfn.IFNA(IF(Taulukko3[[#This Row],[Välilataus]]="X",MAX(0,O851-Taulukko3[[#This Row],[Saapumisaika]]),""),"")</f>
        <v/>
      </c>
      <c r="U850" s="6" t="str">
        <f>IF(Taulukko3[[#This Row],[Välilataus]]="X",Taulukko3[[#This Row],[Saapumisaika]],"")</f>
        <v/>
      </c>
      <c r="V850" s="6" t="str">
        <f>IF(Taulukko3[[#This Row],[Välilataus]]="X",M851,"")</f>
        <v/>
      </c>
      <c r="W850" s="6"/>
    </row>
    <row r="851" spans="1:23" hidden="1" x14ac:dyDescent="0.2">
      <c r="A851" t="s">
        <v>20</v>
      </c>
      <c r="B851" t="s">
        <v>54</v>
      </c>
      <c r="C851" t="s">
        <v>18</v>
      </c>
      <c r="G851" t="s">
        <v>45</v>
      </c>
      <c r="H851">
        <v>10.365</v>
      </c>
      <c r="I851" t="s">
        <v>58</v>
      </c>
      <c r="J851">
        <v>2</v>
      </c>
      <c r="K851" t="s">
        <v>43</v>
      </c>
      <c r="L851" t="s">
        <v>59</v>
      </c>
      <c r="M851" s="1">
        <v>0.80208333333333337</v>
      </c>
      <c r="N851" t="s">
        <v>57</v>
      </c>
      <c r="O851" s="1">
        <v>0.82152777777777775</v>
      </c>
      <c r="Q851">
        <v>7229</v>
      </c>
      <c r="R851">
        <v>12</v>
      </c>
      <c r="S851" t="str">
        <f>IF(Taulukko3[[#This Row],[Saapumispaikka]]="Jyväskylän Liikenne varikko","X","")</f>
        <v/>
      </c>
      <c r="T851" s="6" t="str">
        <f>_xlfn.IFNA(IF(Taulukko3[[#This Row],[Välilataus]]="X",MAX(0,O852-Taulukko3[[#This Row],[Saapumisaika]]),""),"")</f>
        <v/>
      </c>
      <c r="U851" s="6" t="str">
        <f>IF(Taulukko3[[#This Row],[Välilataus]]="X",Taulukko3[[#This Row],[Saapumisaika]],"")</f>
        <v/>
      </c>
      <c r="V851" s="6" t="str">
        <f>IF(Taulukko3[[#This Row],[Välilataus]]="X",M852,"")</f>
        <v/>
      </c>
      <c r="W851" s="6"/>
    </row>
    <row r="852" spans="1:23" hidden="1" x14ac:dyDescent="0.2">
      <c r="A852" t="s">
        <v>20</v>
      </c>
      <c r="B852" t="s">
        <v>54</v>
      </c>
      <c r="C852" t="s">
        <v>18</v>
      </c>
      <c r="G852" t="s">
        <v>45</v>
      </c>
      <c r="H852">
        <v>10.462999999999999</v>
      </c>
      <c r="I852" t="s">
        <v>58</v>
      </c>
      <c r="J852">
        <v>1</v>
      </c>
      <c r="K852" t="s">
        <v>43</v>
      </c>
      <c r="L852" t="s">
        <v>57</v>
      </c>
      <c r="M852" s="1">
        <v>0.82291666666666663</v>
      </c>
      <c r="N852" t="s">
        <v>59</v>
      </c>
      <c r="O852" s="1">
        <v>0.84236111111111112</v>
      </c>
      <c r="Q852">
        <v>7229</v>
      </c>
      <c r="R852">
        <v>12</v>
      </c>
      <c r="S852" t="str">
        <f>IF(Taulukko3[[#This Row],[Saapumispaikka]]="Jyväskylän Liikenne varikko","X","")</f>
        <v/>
      </c>
      <c r="T852" s="6" t="str">
        <f>_xlfn.IFNA(IF(Taulukko3[[#This Row],[Välilataus]]="X",MAX(0,O853-Taulukko3[[#This Row],[Saapumisaika]]),""),"")</f>
        <v/>
      </c>
      <c r="U852" s="6" t="str">
        <f>IF(Taulukko3[[#This Row],[Välilataus]]="X",Taulukko3[[#This Row],[Saapumisaika]],"")</f>
        <v/>
      </c>
      <c r="V852" s="6" t="str">
        <f>IF(Taulukko3[[#This Row],[Välilataus]]="X",M853,"")</f>
        <v/>
      </c>
      <c r="W852" s="6"/>
    </row>
    <row r="853" spans="1:23" hidden="1" x14ac:dyDescent="0.2">
      <c r="A853" t="s">
        <v>20</v>
      </c>
      <c r="B853" t="s">
        <v>54</v>
      </c>
      <c r="C853" t="s">
        <v>18</v>
      </c>
      <c r="G853" t="s">
        <v>45</v>
      </c>
      <c r="H853">
        <v>10.365</v>
      </c>
      <c r="I853" t="s">
        <v>58</v>
      </c>
      <c r="J853">
        <v>2</v>
      </c>
      <c r="K853" t="s">
        <v>43</v>
      </c>
      <c r="L853" t="s">
        <v>59</v>
      </c>
      <c r="M853" s="1">
        <v>0.84375</v>
      </c>
      <c r="N853" t="s">
        <v>57</v>
      </c>
      <c r="O853" s="1">
        <v>0.86319444444444449</v>
      </c>
      <c r="Q853">
        <v>7229</v>
      </c>
      <c r="R853">
        <v>12</v>
      </c>
      <c r="S853" t="str">
        <f>IF(Taulukko3[[#This Row],[Saapumispaikka]]="Jyväskylän Liikenne varikko","X","")</f>
        <v/>
      </c>
      <c r="T853" s="6" t="str">
        <f>_xlfn.IFNA(IF(Taulukko3[[#This Row],[Välilataus]]="X",MAX(0,O854-Taulukko3[[#This Row],[Saapumisaika]]),""),"")</f>
        <v/>
      </c>
      <c r="U853" s="6" t="str">
        <f>IF(Taulukko3[[#This Row],[Välilataus]]="X",Taulukko3[[#This Row],[Saapumisaika]],"")</f>
        <v/>
      </c>
      <c r="V853" s="6" t="str">
        <f>IF(Taulukko3[[#This Row],[Välilataus]]="X",M854,"")</f>
        <v/>
      </c>
      <c r="W853" s="6"/>
    </row>
    <row r="854" spans="1:23" hidden="1" x14ac:dyDescent="0.2">
      <c r="A854" t="s">
        <v>20</v>
      </c>
      <c r="B854" t="s">
        <v>54</v>
      </c>
      <c r="C854" t="s">
        <v>18</v>
      </c>
      <c r="G854" t="s">
        <v>45</v>
      </c>
      <c r="H854">
        <v>10.462999999999999</v>
      </c>
      <c r="I854" t="s">
        <v>58</v>
      </c>
      <c r="J854">
        <v>1</v>
      </c>
      <c r="K854" t="s">
        <v>43</v>
      </c>
      <c r="L854" t="s">
        <v>57</v>
      </c>
      <c r="M854" s="1">
        <v>0.86458333333333337</v>
      </c>
      <c r="N854" t="s">
        <v>59</v>
      </c>
      <c r="O854" s="1">
        <v>0.88402777777777775</v>
      </c>
      <c r="Q854">
        <v>7229</v>
      </c>
      <c r="R854">
        <v>12</v>
      </c>
      <c r="S854" t="str">
        <f>IF(Taulukko3[[#This Row],[Saapumispaikka]]="Jyväskylän Liikenne varikko","X","")</f>
        <v/>
      </c>
      <c r="T854" s="6" t="str">
        <f>_xlfn.IFNA(IF(Taulukko3[[#This Row],[Välilataus]]="X",MAX(0,O855-Taulukko3[[#This Row],[Saapumisaika]]),""),"")</f>
        <v/>
      </c>
      <c r="U854" s="6" t="str">
        <f>IF(Taulukko3[[#This Row],[Välilataus]]="X",Taulukko3[[#This Row],[Saapumisaika]],"")</f>
        <v/>
      </c>
      <c r="V854" s="6" t="str">
        <f>IF(Taulukko3[[#This Row],[Välilataus]]="X",M855,"")</f>
        <v/>
      </c>
      <c r="W854" s="6"/>
    </row>
    <row r="855" spans="1:23" hidden="1" x14ac:dyDescent="0.2">
      <c r="A855" t="s">
        <v>20</v>
      </c>
      <c r="B855" t="s">
        <v>54</v>
      </c>
      <c r="C855" t="s">
        <v>18</v>
      </c>
      <c r="G855" t="s">
        <v>45</v>
      </c>
      <c r="H855">
        <v>10.365</v>
      </c>
      <c r="I855" t="s">
        <v>58</v>
      </c>
      <c r="J855">
        <v>2</v>
      </c>
      <c r="K855" t="s">
        <v>43</v>
      </c>
      <c r="L855" t="s">
        <v>59</v>
      </c>
      <c r="M855" s="1">
        <v>0.88541666666666663</v>
      </c>
      <c r="N855" t="s">
        <v>57</v>
      </c>
      <c r="O855" s="1">
        <v>0.90486111111111112</v>
      </c>
      <c r="Q855">
        <v>7229</v>
      </c>
      <c r="R855">
        <v>12</v>
      </c>
      <c r="S855" t="str">
        <f>IF(Taulukko3[[#This Row],[Saapumispaikka]]="Jyväskylän Liikenne varikko","X","")</f>
        <v/>
      </c>
      <c r="T855" s="6" t="str">
        <f>_xlfn.IFNA(IF(Taulukko3[[#This Row],[Välilataus]]="X",MAX(0,O856-Taulukko3[[#This Row],[Saapumisaika]]),""),"")</f>
        <v/>
      </c>
      <c r="U855" s="6" t="str">
        <f>IF(Taulukko3[[#This Row],[Välilataus]]="X",Taulukko3[[#This Row],[Saapumisaika]],"")</f>
        <v/>
      </c>
      <c r="V855" s="6" t="str">
        <f>IF(Taulukko3[[#This Row],[Välilataus]]="X",M856,"")</f>
        <v/>
      </c>
      <c r="W855" s="6"/>
    </row>
    <row r="856" spans="1:23" hidden="1" x14ac:dyDescent="0.2">
      <c r="A856" t="s">
        <v>20</v>
      </c>
      <c r="B856" t="s">
        <v>54</v>
      </c>
      <c r="C856" t="s">
        <v>18</v>
      </c>
      <c r="G856" t="s">
        <v>45</v>
      </c>
      <c r="H856">
        <v>10.462999999999999</v>
      </c>
      <c r="I856" t="s">
        <v>58</v>
      </c>
      <c r="J856">
        <v>1</v>
      </c>
      <c r="K856" t="s">
        <v>43</v>
      </c>
      <c r="L856" t="s">
        <v>57</v>
      </c>
      <c r="M856" s="1">
        <v>0.90625</v>
      </c>
      <c r="N856" t="s">
        <v>59</v>
      </c>
      <c r="O856" s="1">
        <v>0.92569444444444449</v>
      </c>
      <c r="Q856">
        <v>7229</v>
      </c>
      <c r="R856">
        <v>12</v>
      </c>
      <c r="S856" t="str">
        <f>IF(Taulukko3[[#This Row],[Saapumispaikka]]="Jyväskylän Liikenne varikko","X","")</f>
        <v/>
      </c>
      <c r="T856" s="6" t="str">
        <f>_xlfn.IFNA(IF(Taulukko3[[#This Row],[Välilataus]]="X",MAX(0,O857-Taulukko3[[#This Row],[Saapumisaika]]),""),"")</f>
        <v/>
      </c>
      <c r="U856" s="6" t="str">
        <f>IF(Taulukko3[[#This Row],[Välilataus]]="X",Taulukko3[[#This Row],[Saapumisaika]],"")</f>
        <v/>
      </c>
      <c r="V856" s="6" t="str">
        <f>IF(Taulukko3[[#This Row],[Välilataus]]="X",M857,"")</f>
        <v/>
      </c>
      <c r="W856" s="6"/>
    </row>
    <row r="857" spans="1:23" hidden="1" x14ac:dyDescent="0.2">
      <c r="A857" t="s">
        <v>20</v>
      </c>
      <c r="B857" t="s">
        <v>54</v>
      </c>
      <c r="C857" t="s">
        <v>18</v>
      </c>
      <c r="G857" t="s">
        <v>45</v>
      </c>
      <c r="H857">
        <v>10.365</v>
      </c>
      <c r="I857" t="s">
        <v>58</v>
      </c>
      <c r="J857">
        <v>2</v>
      </c>
      <c r="K857" t="s">
        <v>43</v>
      </c>
      <c r="L857" t="s">
        <v>59</v>
      </c>
      <c r="M857" s="1">
        <v>0.92708333333333337</v>
      </c>
      <c r="N857" t="s">
        <v>57</v>
      </c>
      <c r="O857" s="1">
        <v>0.94652777777777775</v>
      </c>
      <c r="Q857" t="s">
        <v>60</v>
      </c>
      <c r="R857">
        <v>12</v>
      </c>
      <c r="S857" t="str">
        <f>IF(Taulukko3[[#This Row],[Saapumispaikka]]="Jyväskylän Liikenne varikko","X","")</f>
        <v/>
      </c>
      <c r="T857" s="6" t="str">
        <f>_xlfn.IFNA(IF(Taulukko3[[#This Row],[Välilataus]]="X",MAX(0,O858-Taulukko3[[#This Row],[Saapumisaika]]),""),"")</f>
        <v/>
      </c>
      <c r="U857" s="6" t="str">
        <f>IF(Taulukko3[[#This Row],[Välilataus]]="X",Taulukko3[[#This Row],[Saapumisaika]],"")</f>
        <v/>
      </c>
      <c r="V857" s="6" t="str">
        <f>IF(Taulukko3[[#This Row],[Välilataus]]="X",M858,"")</f>
        <v/>
      </c>
      <c r="W857" s="6"/>
    </row>
    <row r="858" spans="1:23" hidden="1" x14ac:dyDescent="0.2">
      <c r="A858" t="s">
        <v>20</v>
      </c>
      <c r="B858" t="s">
        <v>54</v>
      </c>
      <c r="C858" t="s">
        <v>18</v>
      </c>
      <c r="G858" t="s">
        <v>45</v>
      </c>
      <c r="H858">
        <v>10.462999999999999</v>
      </c>
      <c r="I858" t="s">
        <v>58</v>
      </c>
      <c r="J858">
        <v>1</v>
      </c>
      <c r="K858" t="s">
        <v>43</v>
      </c>
      <c r="L858" t="s">
        <v>57</v>
      </c>
      <c r="M858" s="1">
        <v>0.94791666666666663</v>
      </c>
      <c r="N858" t="s">
        <v>59</v>
      </c>
      <c r="O858" s="1">
        <v>0.96736111111111112</v>
      </c>
      <c r="Q858">
        <v>7227</v>
      </c>
      <c r="R858">
        <v>12</v>
      </c>
      <c r="S858" t="str">
        <f>IF(Taulukko3[[#This Row],[Saapumispaikka]]="Jyväskylän Liikenne varikko","X","")</f>
        <v/>
      </c>
      <c r="T858" s="6" t="str">
        <f>_xlfn.IFNA(IF(Taulukko3[[#This Row],[Välilataus]]="X",MAX(0,O859-Taulukko3[[#This Row],[Saapumisaika]]),""),"")</f>
        <v/>
      </c>
      <c r="U858" s="6" t="str">
        <f>IF(Taulukko3[[#This Row],[Välilataus]]="X",Taulukko3[[#This Row],[Saapumisaika]],"")</f>
        <v/>
      </c>
      <c r="V858" s="6" t="str">
        <f>IF(Taulukko3[[#This Row],[Välilataus]]="X",M859,"")</f>
        <v/>
      </c>
      <c r="W858" s="6"/>
    </row>
    <row r="859" spans="1:23" hidden="1" x14ac:dyDescent="0.2">
      <c r="A859" t="s">
        <v>20</v>
      </c>
      <c r="B859" t="s">
        <v>54</v>
      </c>
      <c r="C859" t="s">
        <v>18</v>
      </c>
      <c r="G859" t="s">
        <v>45</v>
      </c>
      <c r="H859">
        <v>10.365</v>
      </c>
      <c r="I859" t="s">
        <v>58</v>
      </c>
      <c r="J859">
        <v>2</v>
      </c>
      <c r="K859" t="s">
        <v>43</v>
      </c>
      <c r="L859" t="s">
        <v>59</v>
      </c>
      <c r="M859" s="1">
        <v>0.96875</v>
      </c>
      <c r="N859" t="s">
        <v>57</v>
      </c>
      <c r="O859" s="1">
        <v>0.98819444444444449</v>
      </c>
      <c r="Q859">
        <v>7227</v>
      </c>
      <c r="R859">
        <v>12</v>
      </c>
      <c r="S859" t="str">
        <f>IF(Taulukko3[[#This Row],[Saapumispaikka]]="Jyväskylän Liikenne varikko","X","")</f>
        <v/>
      </c>
      <c r="T859" s="6" t="str">
        <f>_xlfn.IFNA(IF(Taulukko3[[#This Row],[Välilataus]]="X",MAX(0,O860-Taulukko3[[#This Row],[Saapumisaika]]),""),"")</f>
        <v/>
      </c>
      <c r="U859" s="6" t="str">
        <f>IF(Taulukko3[[#This Row],[Välilataus]]="X",Taulukko3[[#This Row],[Saapumisaika]],"")</f>
        <v/>
      </c>
      <c r="V859" s="6" t="str">
        <f>IF(Taulukko3[[#This Row],[Välilataus]]="X",M860,"")</f>
        <v/>
      </c>
      <c r="W859" s="6"/>
    </row>
    <row r="860" spans="1:23" hidden="1" x14ac:dyDescent="0.2">
      <c r="A860" t="s">
        <v>20</v>
      </c>
      <c r="B860" t="s">
        <v>54</v>
      </c>
      <c r="C860" t="s">
        <v>18</v>
      </c>
      <c r="H860">
        <v>10.199999999999999</v>
      </c>
      <c r="K860" t="s">
        <v>43</v>
      </c>
      <c r="L860" t="s">
        <v>57</v>
      </c>
      <c r="M860" s="1">
        <v>0.98819444444444449</v>
      </c>
      <c r="N860" t="s">
        <v>23</v>
      </c>
      <c r="O860" s="1">
        <v>0.99930555555555556</v>
      </c>
      <c r="Q860">
        <v>7227</v>
      </c>
      <c r="S860" t="str">
        <f>IF(Taulukko3[[#This Row],[Saapumispaikka]]="Jyväskylän Liikenne varikko","X","")</f>
        <v>X</v>
      </c>
      <c r="T860" s="6">
        <f>_xlfn.IFNA(IF(Taulukko3[[#This Row],[Välilataus]]="X",MAX(0,O861-Taulukko3[[#This Row],[Saapumisaika]]),""),"")</f>
        <v>0</v>
      </c>
      <c r="U860" s="6">
        <f>IF(Taulukko3[[#This Row],[Välilataus]]="X",Taulukko3[[#This Row],[Saapumisaika]],"")</f>
        <v>0.99930555555555556</v>
      </c>
      <c r="V860" s="6">
        <f>IF(Taulukko3[[#This Row],[Välilataus]]="X",M861,"")</f>
        <v>0.2361111111111111</v>
      </c>
      <c r="W860" s="6"/>
    </row>
    <row r="861" spans="1:23" hidden="1" x14ac:dyDescent="0.2">
      <c r="A861" t="s">
        <v>20</v>
      </c>
      <c r="B861" t="s">
        <v>42</v>
      </c>
      <c r="C861" t="s">
        <v>18</v>
      </c>
      <c r="H861">
        <v>11.6</v>
      </c>
      <c r="K861" t="s">
        <v>43</v>
      </c>
      <c r="L861" t="s">
        <v>23</v>
      </c>
      <c r="M861" s="1">
        <v>0.2361111111111111</v>
      </c>
      <c r="N861" t="s">
        <v>44</v>
      </c>
      <c r="O861" s="1">
        <v>0.25347222222222221</v>
      </c>
      <c r="Q861">
        <v>7102</v>
      </c>
      <c r="S861" t="str">
        <f>IF(Taulukko3[[#This Row],[Saapumispaikka]]="Jyväskylän Liikenne varikko","X","")</f>
        <v/>
      </c>
      <c r="T861" s="6" t="str">
        <f>_xlfn.IFNA(IF(Taulukko3[[#This Row],[Välilataus]]="X",MAX(0,O862-Taulukko3[[#This Row],[Saapumisaika]]),""),"")</f>
        <v/>
      </c>
      <c r="U861" s="6" t="str">
        <f>IF(Taulukko3[[#This Row],[Välilataus]]="X",Taulukko3[[#This Row],[Saapumisaika]],"")</f>
        <v/>
      </c>
      <c r="V861" s="6" t="str">
        <f>IF(Taulukko3[[#This Row],[Välilataus]]="X",M862,"")</f>
        <v/>
      </c>
      <c r="W861" s="6"/>
    </row>
    <row r="862" spans="1:23" hidden="1" x14ac:dyDescent="0.2">
      <c r="A862" t="s">
        <v>20</v>
      </c>
      <c r="B862" t="s">
        <v>42</v>
      </c>
      <c r="C862" t="s">
        <v>18</v>
      </c>
      <c r="G862" t="s">
        <v>45</v>
      </c>
      <c r="H862">
        <v>25.81</v>
      </c>
      <c r="I862" t="s">
        <v>46</v>
      </c>
      <c r="J862">
        <v>1</v>
      </c>
      <c r="K862" t="s">
        <v>43</v>
      </c>
      <c r="L862" t="s">
        <v>44</v>
      </c>
      <c r="M862" s="1">
        <v>0.25347222222222221</v>
      </c>
      <c r="N862" t="s">
        <v>47</v>
      </c>
      <c r="O862" s="1">
        <v>0.28611111111111109</v>
      </c>
      <c r="Q862">
        <v>7102</v>
      </c>
      <c r="R862">
        <v>12</v>
      </c>
      <c r="S862" t="str">
        <f>IF(Taulukko3[[#This Row],[Saapumispaikka]]="Jyväskylän Liikenne varikko","X","")</f>
        <v/>
      </c>
      <c r="T862" s="6" t="str">
        <f>_xlfn.IFNA(IF(Taulukko3[[#This Row],[Välilataus]]="X",MAX(0,O863-Taulukko3[[#This Row],[Saapumisaika]]),""),"")</f>
        <v/>
      </c>
      <c r="U862" s="6" t="str">
        <f>IF(Taulukko3[[#This Row],[Välilataus]]="X",Taulukko3[[#This Row],[Saapumisaika]],"")</f>
        <v/>
      </c>
      <c r="V862" s="6" t="str">
        <f>IF(Taulukko3[[#This Row],[Välilataus]]="X",M863,"")</f>
        <v/>
      </c>
      <c r="W862" s="6"/>
    </row>
    <row r="863" spans="1:23" hidden="1" x14ac:dyDescent="0.2">
      <c r="A863" t="s">
        <v>20</v>
      </c>
      <c r="B863" t="s">
        <v>42</v>
      </c>
      <c r="C863" t="s">
        <v>18</v>
      </c>
      <c r="G863" t="s">
        <v>45</v>
      </c>
      <c r="H863">
        <v>25.670999999999999</v>
      </c>
      <c r="I863" t="s">
        <v>46</v>
      </c>
      <c r="J863">
        <v>2</v>
      </c>
      <c r="K863" t="s">
        <v>43</v>
      </c>
      <c r="L863" t="s">
        <v>48</v>
      </c>
      <c r="M863" s="1">
        <v>0.2951388888888889</v>
      </c>
      <c r="N863" t="s">
        <v>44</v>
      </c>
      <c r="O863" s="1">
        <v>0.3298611111111111</v>
      </c>
      <c r="Q863">
        <v>7102</v>
      </c>
      <c r="R863">
        <v>12</v>
      </c>
      <c r="S863" t="str">
        <f>IF(Taulukko3[[#This Row],[Saapumispaikka]]="Jyväskylän Liikenne varikko","X","")</f>
        <v/>
      </c>
      <c r="T863" s="6" t="str">
        <f>_xlfn.IFNA(IF(Taulukko3[[#This Row],[Välilataus]]="X",MAX(0,O864-Taulukko3[[#This Row],[Saapumisaika]]),""),"")</f>
        <v/>
      </c>
      <c r="U863" s="6" t="str">
        <f>IF(Taulukko3[[#This Row],[Välilataus]]="X",Taulukko3[[#This Row],[Saapumisaika]],"")</f>
        <v/>
      </c>
      <c r="V863" s="6" t="str">
        <f>IF(Taulukko3[[#This Row],[Välilataus]]="X",M864,"")</f>
        <v/>
      </c>
      <c r="W863" s="6"/>
    </row>
    <row r="864" spans="1:23" hidden="1" x14ac:dyDescent="0.2">
      <c r="A864" t="s">
        <v>20</v>
      </c>
      <c r="B864" t="s">
        <v>42</v>
      </c>
      <c r="C864" t="s">
        <v>18</v>
      </c>
      <c r="G864" t="s">
        <v>45</v>
      </c>
      <c r="H864">
        <v>25.81</v>
      </c>
      <c r="I864" t="s">
        <v>46</v>
      </c>
      <c r="J864">
        <v>1</v>
      </c>
      <c r="K864" t="s">
        <v>43</v>
      </c>
      <c r="L864" t="s">
        <v>44</v>
      </c>
      <c r="M864" s="1">
        <v>0.33680555555555558</v>
      </c>
      <c r="N864" t="s">
        <v>47</v>
      </c>
      <c r="O864" s="1">
        <v>0.36944444444444446</v>
      </c>
      <c r="Q864" t="s">
        <v>49</v>
      </c>
      <c r="R864">
        <v>12</v>
      </c>
      <c r="S864" t="str">
        <f>IF(Taulukko3[[#This Row],[Saapumispaikka]]="Jyväskylän Liikenne varikko","X","")</f>
        <v/>
      </c>
      <c r="T864" s="6" t="str">
        <f>_xlfn.IFNA(IF(Taulukko3[[#This Row],[Välilataus]]="X",MAX(0,O865-Taulukko3[[#This Row],[Saapumisaika]]),""),"")</f>
        <v/>
      </c>
      <c r="U864" s="6" t="str">
        <f>IF(Taulukko3[[#This Row],[Välilataus]]="X",Taulukko3[[#This Row],[Saapumisaika]],"")</f>
        <v/>
      </c>
      <c r="V864" s="6" t="str">
        <f>IF(Taulukko3[[#This Row],[Välilataus]]="X",M865,"")</f>
        <v/>
      </c>
      <c r="W864" s="6"/>
    </row>
    <row r="865" spans="1:23" hidden="1" x14ac:dyDescent="0.2">
      <c r="A865" t="s">
        <v>20</v>
      </c>
      <c r="B865" t="s">
        <v>42</v>
      </c>
      <c r="C865" t="s">
        <v>18</v>
      </c>
      <c r="G865" t="s">
        <v>45</v>
      </c>
      <c r="H865">
        <v>25.670999999999999</v>
      </c>
      <c r="I865" t="s">
        <v>46</v>
      </c>
      <c r="J865">
        <v>2</v>
      </c>
      <c r="K865" t="s">
        <v>43</v>
      </c>
      <c r="L865" t="s">
        <v>48</v>
      </c>
      <c r="M865" s="1">
        <v>0.37847222222222221</v>
      </c>
      <c r="N865" t="s">
        <v>44</v>
      </c>
      <c r="O865" s="1">
        <v>0.41319444444444442</v>
      </c>
      <c r="Q865">
        <v>7126</v>
      </c>
      <c r="R865">
        <v>12</v>
      </c>
      <c r="S865" t="str">
        <f>IF(Taulukko3[[#This Row],[Saapumispaikka]]="Jyväskylän Liikenne varikko","X","")</f>
        <v/>
      </c>
      <c r="T865" s="6" t="str">
        <f>_xlfn.IFNA(IF(Taulukko3[[#This Row],[Välilataus]]="X",MAX(0,O866-Taulukko3[[#This Row],[Saapumisaika]]),""),"")</f>
        <v/>
      </c>
      <c r="U865" s="6" t="str">
        <f>IF(Taulukko3[[#This Row],[Välilataus]]="X",Taulukko3[[#This Row],[Saapumisaika]],"")</f>
        <v/>
      </c>
      <c r="V865" s="6" t="str">
        <f>IF(Taulukko3[[#This Row],[Välilataus]]="X",M866,"")</f>
        <v/>
      </c>
      <c r="W865" s="6"/>
    </row>
    <row r="866" spans="1:23" hidden="1" x14ac:dyDescent="0.2">
      <c r="A866" t="s">
        <v>20</v>
      </c>
      <c r="B866" t="s">
        <v>42</v>
      </c>
      <c r="C866" t="s">
        <v>18</v>
      </c>
      <c r="G866" t="s">
        <v>45</v>
      </c>
      <c r="H866">
        <v>22.07</v>
      </c>
      <c r="I866" t="s">
        <v>46</v>
      </c>
      <c r="J866">
        <v>1</v>
      </c>
      <c r="K866" t="s">
        <v>43</v>
      </c>
      <c r="L866" t="s">
        <v>44</v>
      </c>
      <c r="M866" s="1">
        <v>0.4201388888888889</v>
      </c>
      <c r="N866" t="s">
        <v>47</v>
      </c>
      <c r="O866" s="1">
        <v>0.45624999999999999</v>
      </c>
      <c r="Q866" t="s">
        <v>50</v>
      </c>
      <c r="R866">
        <v>12</v>
      </c>
      <c r="S866" t="str">
        <f>IF(Taulukko3[[#This Row],[Saapumispaikka]]="Jyväskylän Liikenne varikko","X","")</f>
        <v/>
      </c>
      <c r="T866" s="6" t="str">
        <f>_xlfn.IFNA(IF(Taulukko3[[#This Row],[Välilataus]]="X",MAX(0,O867-Taulukko3[[#This Row],[Saapumisaika]]),""),"")</f>
        <v/>
      </c>
      <c r="U866" s="6" t="str">
        <f>IF(Taulukko3[[#This Row],[Välilataus]]="X",Taulukko3[[#This Row],[Saapumisaika]],"")</f>
        <v/>
      </c>
      <c r="V866" s="6" t="str">
        <f>IF(Taulukko3[[#This Row],[Välilataus]]="X",M867,"")</f>
        <v/>
      </c>
      <c r="W866" s="6"/>
    </row>
    <row r="867" spans="1:23" hidden="1" x14ac:dyDescent="0.2">
      <c r="A867" t="s">
        <v>20</v>
      </c>
      <c r="B867" t="s">
        <v>42</v>
      </c>
      <c r="C867" t="s">
        <v>18</v>
      </c>
      <c r="G867" t="s">
        <v>45</v>
      </c>
      <c r="H867">
        <v>22.085999999999999</v>
      </c>
      <c r="I867" t="s">
        <v>46</v>
      </c>
      <c r="J867">
        <v>2</v>
      </c>
      <c r="K867" t="s">
        <v>43</v>
      </c>
      <c r="L867" t="s">
        <v>48</v>
      </c>
      <c r="M867" s="1">
        <v>0.46180555555555558</v>
      </c>
      <c r="N867" t="s">
        <v>44</v>
      </c>
      <c r="O867" s="1">
        <v>0.49652777777777779</v>
      </c>
      <c r="Q867">
        <v>7108</v>
      </c>
      <c r="R867">
        <v>12</v>
      </c>
      <c r="S867" t="str">
        <f>IF(Taulukko3[[#This Row],[Saapumispaikka]]="Jyväskylän Liikenne varikko","X","")</f>
        <v/>
      </c>
      <c r="T867" s="6" t="str">
        <f>_xlfn.IFNA(IF(Taulukko3[[#This Row],[Välilataus]]="X",MAX(0,O868-Taulukko3[[#This Row],[Saapumisaika]]),""),"")</f>
        <v/>
      </c>
      <c r="U867" s="6" t="str">
        <f>IF(Taulukko3[[#This Row],[Välilataus]]="X",Taulukko3[[#This Row],[Saapumisaika]],"")</f>
        <v/>
      </c>
      <c r="V867" s="6" t="str">
        <f>IF(Taulukko3[[#This Row],[Välilataus]]="X",M868,"")</f>
        <v/>
      </c>
      <c r="W867" s="6"/>
    </row>
    <row r="868" spans="1:23" hidden="1" x14ac:dyDescent="0.2">
      <c r="A868" t="s">
        <v>20</v>
      </c>
      <c r="B868" t="s">
        <v>42</v>
      </c>
      <c r="C868" t="s">
        <v>18</v>
      </c>
      <c r="G868" t="s">
        <v>45</v>
      </c>
      <c r="H868">
        <v>22.07</v>
      </c>
      <c r="I868" t="s">
        <v>46</v>
      </c>
      <c r="J868">
        <v>1</v>
      </c>
      <c r="K868" t="s">
        <v>43</v>
      </c>
      <c r="L868" t="s">
        <v>44</v>
      </c>
      <c r="M868" s="1">
        <v>0.50347222222222221</v>
      </c>
      <c r="N868" t="s">
        <v>47</v>
      </c>
      <c r="O868" s="1">
        <v>0.5395833333333333</v>
      </c>
      <c r="Q868">
        <v>7108</v>
      </c>
      <c r="R868">
        <v>12</v>
      </c>
      <c r="S868" t="str">
        <f>IF(Taulukko3[[#This Row],[Saapumispaikka]]="Jyväskylän Liikenne varikko","X","")</f>
        <v/>
      </c>
      <c r="T868" s="6" t="str">
        <f>_xlfn.IFNA(IF(Taulukko3[[#This Row],[Välilataus]]="X",MAX(0,O869-Taulukko3[[#This Row],[Saapumisaika]]),""),"")</f>
        <v/>
      </c>
      <c r="U868" s="6" t="str">
        <f>IF(Taulukko3[[#This Row],[Välilataus]]="X",Taulukko3[[#This Row],[Saapumisaika]],"")</f>
        <v/>
      </c>
      <c r="V868" s="6" t="str">
        <f>IF(Taulukko3[[#This Row],[Välilataus]]="X",M869,"")</f>
        <v/>
      </c>
      <c r="W868" s="6"/>
    </row>
    <row r="869" spans="1:23" hidden="1" x14ac:dyDescent="0.2">
      <c r="A869" t="s">
        <v>20</v>
      </c>
      <c r="B869" t="s">
        <v>42</v>
      </c>
      <c r="C869" t="s">
        <v>18</v>
      </c>
      <c r="G869" t="s">
        <v>45</v>
      </c>
      <c r="H869">
        <v>22.085999999999999</v>
      </c>
      <c r="I869" t="s">
        <v>46</v>
      </c>
      <c r="J869">
        <v>2</v>
      </c>
      <c r="K869" t="s">
        <v>43</v>
      </c>
      <c r="L869" t="s">
        <v>48</v>
      </c>
      <c r="M869" s="1">
        <v>0.54513888888888884</v>
      </c>
      <c r="N869" t="s">
        <v>44</v>
      </c>
      <c r="O869" s="1">
        <v>0.57986111111111116</v>
      </c>
      <c r="Q869">
        <v>7108</v>
      </c>
      <c r="R869">
        <v>12</v>
      </c>
      <c r="S869" t="str">
        <f>IF(Taulukko3[[#This Row],[Saapumispaikka]]="Jyväskylän Liikenne varikko","X","")</f>
        <v/>
      </c>
      <c r="T869" s="6" t="str">
        <f>_xlfn.IFNA(IF(Taulukko3[[#This Row],[Välilataus]]="X",MAX(0,O870-Taulukko3[[#This Row],[Saapumisaika]]),""),"")</f>
        <v/>
      </c>
      <c r="U869" s="6" t="str">
        <f>IF(Taulukko3[[#This Row],[Välilataus]]="X",Taulukko3[[#This Row],[Saapumisaika]],"")</f>
        <v/>
      </c>
      <c r="V869" s="6" t="str">
        <f>IF(Taulukko3[[#This Row],[Välilataus]]="X",M870,"")</f>
        <v/>
      </c>
      <c r="W869" s="6"/>
    </row>
    <row r="870" spans="1:23" hidden="1" x14ac:dyDescent="0.2">
      <c r="A870" t="s">
        <v>20</v>
      </c>
      <c r="B870" t="s">
        <v>42</v>
      </c>
      <c r="C870" t="s">
        <v>18</v>
      </c>
      <c r="G870" t="s">
        <v>45</v>
      </c>
      <c r="H870">
        <v>22.07</v>
      </c>
      <c r="I870" t="s">
        <v>46</v>
      </c>
      <c r="J870">
        <v>1</v>
      </c>
      <c r="K870" t="s">
        <v>43</v>
      </c>
      <c r="L870" t="s">
        <v>44</v>
      </c>
      <c r="M870" s="1">
        <v>0.58680555555555558</v>
      </c>
      <c r="N870" t="s">
        <v>47</v>
      </c>
      <c r="O870" s="1">
        <v>0.62291666666666667</v>
      </c>
      <c r="Q870">
        <v>7108</v>
      </c>
      <c r="R870">
        <v>12</v>
      </c>
      <c r="S870" t="str">
        <f>IF(Taulukko3[[#This Row],[Saapumispaikka]]="Jyväskylän Liikenne varikko","X","")</f>
        <v/>
      </c>
      <c r="T870" s="6" t="str">
        <f>_xlfn.IFNA(IF(Taulukko3[[#This Row],[Välilataus]]="X",MAX(0,O871-Taulukko3[[#This Row],[Saapumisaika]]),""),"")</f>
        <v/>
      </c>
      <c r="U870" s="6" t="str">
        <f>IF(Taulukko3[[#This Row],[Välilataus]]="X",Taulukko3[[#This Row],[Saapumisaika]],"")</f>
        <v/>
      </c>
      <c r="V870" s="6" t="str">
        <f>IF(Taulukko3[[#This Row],[Välilataus]]="X",M871,"")</f>
        <v/>
      </c>
      <c r="W870" s="6"/>
    </row>
    <row r="871" spans="1:23" x14ac:dyDescent="0.2">
      <c r="A871" t="s">
        <v>20</v>
      </c>
      <c r="B871" t="s">
        <v>42</v>
      </c>
      <c r="C871" t="s">
        <v>18</v>
      </c>
      <c r="H871">
        <v>9</v>
      </c>
      <c r="K871" t="s">
        <v>43</v>
      </c>
      <c r="L871" t="s">
        <v>47</v>
      </c>
      <c r="M871" s="1">
        <v>0.62291666666666667</v>
      </c>
      <c r="N871" t="s">
        <v>23</v>
      </c>
      <c r="O871" s="1">
        <v>0.6333333333333333</v>
      </c>
      <c r="Q871">
        <v>7108</v>
      </c>
      <c r="S871" t="str">
        <f>IF(Taulukko3[[#This Row],[Saapumispaikka]]="Jyväskylän Liikenne varikko","X","")</f>
        <v>X</v>
      </c>
      <c r="T871" s="6">
        <f>_xlfn.IFNA(IF(Taulukko3[[#This Row],[Välilataus]]="X",MAX(0,O872-Taulukko3[[#This Row],[Saapumisaika]]),""),"")</f>
        <v>6.4583333333333326E-2</v>
      </c>
      <c r="U871" s="6">
        <f>IF(Taulukko3[[#This Row],[Välilataus]]="X",Taulukko3[[#This Row],[Saapumisaika]],"")</f>
        <v>0.6333333333333333</v>
      </c>
      <c r="V871" s="6">
        <f>IF(Taulukko3[[#This Row],[Välilataus]]="X",M872,"")</f>
        <v>0.69444444444444442</v>
      </c>
      <c r="W871" s="6"/>
    </row>
    <row r="872" spans="1:23" hidden="1" x14ac:dyDescent="0.2">
      <c r="A872" t="s">
        <v>20</v>
      </c>
      <c r="B872" t="s">
        <v>42</v>
      </c>
      <c r="C872" t="s">
        <v>18</v>
      </c>
      <c r="H872">
        <v>2.7</v>
      </c>
      <c r="K872" t="s">
        <v>43</v>
      </c>
      <c r="L872" t="s">
        <v>23</v>
      </c>
      <c r="M872" s="1">
        <v>0.69444444444444442</v>
      </c>
      <c r="N872" t="s">
        <v>51</v>
      </c>
      <c r="O872" s="1">
        <v>0.69791666666666663</v>
      </c>
      <c r="Q872">
        <v>7203</v>
      </c>
      <c r="S872" t="str">
        <f>IF(Taulukko3[[#This Row],[Saapumispaikka]]="Jyväskylän Liikenne varikko","X","")</f>
        <v/>
      </c>
      <c r="T872" s="6" t="str">
        <f>_xlfn.IFNA(IF(Taulukko3[[#This Row],[Välilataus]]="X",MAX(0,O873-Taulukko3[[#This Row],[Saapumisaika]]),""),"")</f>
        <v/>
      </c>
      <c r="U872" s="6" t="str">
        <f>IF(Taulukko3[[#This Row],[Välilataus]]="X",Taulukko3[[#This Row],[Saapumisaika]],"")</f>
        <v/>
      </c>
      <c r="V872" s="6" t="str">
        <f>IF(Taulukko3[[#This Row],[Välilataus]]="X",M873,"")</f>
        <v/>
      </c>
      <c r="W872" s="6"/>
    </row>
    <row r="873" spans="1:23" hidden="1" x14ac:dyDescent="0.2">
      <c r="A873" t="s">
        <v>20</v>
      </c>
      <c r="B873" t="s">
        <v>42</v>
      </c>
      <c r="C873" t="s">
        <v>18</v>
      </c>
      <c r="G873" t="s">
        <v>45</v>
      </c>
      <c r="H873">
        <v>19.007000000000001</v>
      </c>
      <c r="I873" t="s">
        <v>52</v>
      </c>
      <c r="J873">
        <v>1</v>
      </c>
      <c r="K873" t="s">
        <v>43</v>
      </c>
      <c r="L873" t="s">
        <v>51</v>
      </c>
      <c r="M873" s="1">
        <v>0.69791666666666663</v>
      </c>
      <c r="N873" t="s">
        <v>53</v>
      </c>
      <c r="O873" s="1">
        <v>0.73333333333333328</v>
      </c>
      <c r="Q873">
        <v>7203</v>
      </c>
      <c r="R873">
        <v>12</v>
      </c>
      <c r="S873" t="str">
        <f>IF(Taulukko3[[#This Row],[Saapumispaikka]]="Jyväskylän Liikenne varikko","X","")</f>
        <v/>
      </c>
      <c r="T873" s="6" t="str">
        <f>_xlfn.IFNA(IF(Taulukko3[[#This Row],[Välilataus]]="X",MAX(0,O874-Taulukko3[[#This Row],[Saapumisaika]]),""),"")</f>
        <v/>
      </c>
      <c r="U873" s="6" t="str">
        <f>IF(Taulukko3[[#This Row],[Välilataus]]="X",Taulukko3[[#This Row],[Saapumisaika]],"")</f>
        <v/>
      </c>
      <c r="V873" s="6" t="str">
        <f>IF(Taulukko3[[#This Row],[Välilataus]]="X",M874,"")</f>
        <v/>
      </c>
      <c r="W873" s="6"/>
    </row>
    <row r="874" spans="1:23" hidden="1" x14ac:dyDescent="0.2">
      <c r="A874" t="s">
        <v>20</v>
      </c>
      <c r="B874" t="s">
        <v>42</v>
      </c>
      <c r="C874" t="s">
        <v>18</v>
      </c>
      <c r="G874" t="s">
        <v>45</v>
      </c>
      <c r="H874">
        <v>17.852</v>
      </c>
      <c r="I874" t="s">
        <v>52</v>
      </c>
      <c r="J874">
        <v>2</v>
      </c>
      <c r="K874" t="s">
        <v>43</v>
      </c>
      <c r="L874" t="s">
        <v>53</v>
      </c>
      <c r="M874" s="1">
        <v>0.74305555555555558</v>
      </c>
      <c r="N874" t="s">
        <v>51</v>
      </c>
      <c r="O874" s="1">
        <v>0.77430555555555558</v>
      </c>
      <c r="Q874">
        <v>7203</v>
      </c>
      <c r="R874">
        <v>12</v>
      </c>
      <c r="S874" t="str">
        <f>IF(Taulukko3[[#This Row],[Saapumispaikka]]="Jyväskylän Liikenne varikko","X","")</f>
        <v/>
      </c>
      <c r="T874" s="6" t="str">
        <f>_xlfn.IFNA(IF(Taulukko3[[#This Row],[Välilataus]]="X",MAX(0,O875-Taulukko3[[#This Row],[Saapumisaika]]),""),"")</f>
        <v/>
      </c>
      <c r="U874" s="6" t="str">
        <f>IF(Taulukko3[[#This Row],[Välilataus]]="X",Taulukko3[[#This Row],[Saapumisaika]],"")</f>
        <v/>
      </c>
      <c r="V874" s="6" t="str">
        <f>IF(Taulukko3[[#This Row],[Välilataus]]="X",M875,"")</f>
        <v/>
      </c>
      <c r="W874" s="6"/>
    </row>
    <row r="875" spans="1:23" hidden="1" x14ac:dyDescent="0.2">
      <c r="A875" t="s">
        <v>20</v>
      </c>
      <c r="B875" t="s">
        <v>42</v>
      </c>
      <c r="C875" t="s">
        <v>18</v>
      </c>
      <c r="G875" t="s">
        <v>45</v>
      </c>
      <c r="H875">
        <v>19.007000000000001</v>
      </c>
      <c r="I875" t="s">
        <v>52</v>
      </c>
      <c r="J875">
        <v>1</v>
      </c>
      <c r="K875" t="s">
        <v>43</v>
      </c>
      <c r="L875" t="s">
        <v>51</v>
      </c>
      <c r="M875" s="1">
        <v>0.78125</v>
      </c>
      <c r="N875" t="s">
        <v>53</v>
      </c>
      <c r="O875" s="1">
        <v>0.81666666666666665</v>
      </c>
      <c r="Q875">
        <v>7203</v>
      </c>
      <c r="R875">
        <v>12</v>
      </c>
      <c r="S875" t="str">
        <f>IF(Taulukko3[[#This Row],[Saapumispaikka]]="Jyväskylän Liikenne varikko","X","")</f>
        <v/>
      </c>
      <c r="T875" s="6" t="str">
        <f>_xlfn.IFNA(IF(Taulukko3[[#This Row],[Välilataus]]="X",MAX(0,O876-Taulukko3[[#This Row],[Saapumisaika]]),""),"")</f>
        <v/>
      </c>
      <c r="U875" s="6" t="str">
        <f>IF(Taulukko3[[#This Row],[Välilataus]]="X",Taulukko3[[#This Row],[Saapumisaika]],"")</f>
        <v/>
      </c>
      <c r="V875" s="6" t="str">
        <f>IF(Taulukko3[[#This Row],[Välilataus]]="X",M876,"")</f>
        <v/>
      </c>
      <c r="W875" s="6"/>
    </row>
    <row r="876" spans="1:23" hidden="1" x14ac:dyDescent="0.2">
      <c r="A876" t="s">
        <v>20</v>
      </c>
      <c r="B876" t="s">
        <v>42</v>
      </c>
      <c r="C876" t="s">
        <v>18</v>
      </c>
      <c r="G876" t="s">
        <v>45</v>
      </c>
      <c r="H876">
        <v>19.308</v>
      </c>
      <c r="I876" t="s">
        <v>52</v>
      </c>
      <c r="J876">
        <v>2</v>
      </c>
      <c r="K876" t="s">
        <v>43</v>
      </c>
      <c r="L876" t="s">
        <v>53</v>
      </c>
      <c r="M876" s="1">
        <v>0.82638888888888884</v>
      </c>
      <c r="N876" t="s">
        <v>51</v>
      </c>
      <c r="O876" s="1">
        <v>0.85763888888888884</v>
      </c>
      <c r="Q876">
        <v>7203</v>
      </c>
      <c r="R876">
        <v>12</v>
      </c>
      <c r="S876" t="str">
        <f>IF(Taulukko3[[#This Row],[Saapumispaikka]]="Jyväskylän Liikenne varikko","X","")</f>
        <v/>
      </c>
      <c r="T876" s="6" t="str">
        <f>_xlfn.IFNA(IF(Taulukko3[[#This Row],[Välilataus]]="X",MAX(0,O877-Taulukko3[[#This Row],[Saapumisaika]]),""),"")</f>
        <v/>
      </c>
      <c r="U876" s="6" t="str">
        <f>IF(Taulukko3[[#This Row],[Välilataus]]="X",Taulukko3[[#This Row],[Saapumisaika]],"")</f>
        <v/>
      </c>
      <c r="V876" s="6" t="str">
        <f>IF(Taulukko3[[#This Row],[Välilataus]]="X",M877,"")</f>
        <v/>
      </c>
      <c r="W876" s="6"/>
    </row>
    <row r="877" spans="1:23" hidden="1" x14ac:dyDescent="0.2">
      <c r="A877" t="s">
        <v>20</v>
      </c>
      <c r="B877" t="s">
        <v>42</v>
      </c>
      <c r="C877" t="s">
        <v>18</v>
      </c>
      <c r="G877" t="s">
        <v>45</v>
      </c>
      <c r="H877">
        <v>19.007000000000001</v>
      </c>
      <c r="I877" t="s">
        <v>52</v>
      </c>
      <c r="J877">
        <v>1</v>
      </c>
      <c r="K877" t="s">
        <v>43</v>
      </c>
      <c r="L877" t="s">
        <v>51</v>
      </c>
      <c r="M877" s="1">
        <v>0.86458333333333337</v>
      </c>
      <c r="N877" t="s">
        <v>53</v>
      </c>
      <c r="O877" s="1">
        <v>0.89930555555555558</v>
      </c>
      <c r="Q877">
        <v>7219</v>
      </c>
      <c r="R877">
        <v>12</v>
      </c>
      <c r="S877" t="str">
        <f>IF(Taulukko3[[#This Row],[Saapumispaikka]]="Jyväskylän Liikenne varikko","X","")</f>
        <v/>
      </c>
      <c r="T877" s="6" t="str">
        <f>_xlfn.IFNA(IF(Taulukko3[[#This Row],[Välilataus]]="X",MAX(0,O878-Taulukko3[[#This Row],[Saapumisaika]]),""),"")</f>
        <v/>
      </c>
      <c r="U877" s="6" t="str">
        <f>IF(Taulukko3[[#This Row],[Välilataus]]="X",Taulukko3[[#This Row],[Saapumisaika]],"")</f>
        <v/>
      </c>
      <c r="V877" s="6" t="str">
        <f>IF(Taulukko3[[#This Row],[Välilataus]]="X",M878,"")</f>
        <v/>
      </c>
      <c r="W877" s="6"/>
    </row>
    <row r="878" spans="1:23" hidden="1" x14ac:dyDescent="0.2">
      <c r="A878" t="s">
        <v>20</v>
      </c>
      <c r="B878" t="s">
        <v>42</v>
      </c>
      <c r="C878" t="s">
        <v>18</v>
      </c>
      <c r="G878" t="s">
        <v>45</v>
      </c>
      <c r="H878">
        <v>19.308</v>
      </c>
      <c r="I878" t="s">
        <v>52</v>
      </c>
      <c r="J878">
        <v>2</v>
      </c>
      <c r="K878" t="s">
        <v>43</v>
      </c>
      <c r="L878" t="s">
        <v>53</v>
      </c>
      <c r="M878" s="1">
        <v>0.90972222222222221</v>
      </c>
      <c r="N878" t="s">
        <v>51</v>
      </c>
      <c r="O878" s="1">
        <v>0.94097222222222221</v>
      </c>
      <c r="Q878">
        <v>7219</v>
      </c>
      <c r="R878">
        <v>12</v>
      </c>
      <c r="S878" t="str">
        <f>IF(Taulukko3[[#This Row],[Saapumispaikka]]="Jyväskylän Liikenne varikko","X","")</f>
        <v/>
      </c>
      <c r="T878" s="6" t="str">
        <f>_xlfn.IFNA(IF(Taulukko3[[#This Row],[Välilataus]]="X",MAX(0,O879-Taulukko3[[#This Row],[Saapumisaika]]),""),"")</f>
        <v/>
      </c>
      <c r="U878" s="6" t="str">
        <f>IF(Taulukko3[[#This Row],[Välilataus]]="X",Taulukko3[[#This Row],[Saapumisaika]],"")</f>
        <v/>
      </c>
      <c r="V878" s="6" t="str">
        <f>IF(Taulukko3[[#This Row],[Välilataus]]="X",M879,"")</f>
        <v/>
      </c>
      <c r="W878" s="6"/>
    </row>
    <row r="879" spans="1:23" hidden="1" x14ac:dyDescent="0.2">
      <c r="A879" t="s">
        <v>20</v>
      </c>
      <c r="B879" t="s">
        <v>42</v>
      </c>
      <c r="C879" t="s">
        <v>18</v>
      </c>
      <c r="G879" t="s">
        <v>45</v>
      </c>
      <c r="H879">
        <v>19.007000000000001</v>
      </c>
      <c r="I879" t="s">
        <v>52</v>
      </c>
      <c r="J879">
        <v>1</v>
      </c>
      <c r="K879" t="s">
        <v>43</v>
      </c>
      <c r="L879" t="s">
        <v>51</v>
      </c>
      <c r="M879" s="1">
        <v>0.94791666666666663</v>
      </c>
      <c r="N879" t="s">
        <v>53</v>
      </c>
      <c r="O879" s="1">
        <v>0.98263888888888884</v>
      </c>
      <c r="Q879">
        <v>7219</v>
      </c>
      <c r="R879">
        <v>12</v>
      </c>
      <c r="S879" t="str">
        <f>IF(Taulukko3[[#This Row],[Saapumispaikka]]="Jyväskylän Liikenne varikko","X","")</f>
        <v/>
      </c>
      <c r="T879" s="6" t="str">
        <f>_xlfn.IFNA(IF(Taulukko3[[#This Row],[Välilataus]]="X",MAX(0,O880-Taulukko3[[#This Row],[Saapumisaika]]),""),"")</f>
        <v/>
      </c>
      <c r="U879" s="6" t="str">
        <f>IF(Taulukko3[[#This Row],[Välilataus]]="X",Taulukko3[[#This Row],[Saapumisaika]],"")</f>
        <v/>
      </c>
      <c r="V879" s="6" t="str">
        <f>IF(Taulukko3[[#This Row],[Välilataus]]="X",M880,"")</f>
        <v/>
      </c>
      <c r="W879" s="6"/>
    </row>
    <row r="880" spans="1:23" hidden="1" x14ac:dyDescent="0.2">
      <c r="A880" t="s">
        <v>20</v>
      </c>
      <c r="B880" t="s">
        <v>42</v>
      </c>
      <c r="C880" t="s">
        <v>18</v>
      </c>
      <c r="H880">
        <v>4.2</v>
      </c>
      <c r="K880" t="s">
        <v>43</v>
      </c>
      <c r="L880" t="s">
        <v>53</v>
      </c>
      <c r="M880" s="1">
        <v>0.98263888888888884</v>
      </c>
      <c r="N880" t="s">
        <v>23</v>
      </c>
      <c r="O880" s="1">
        <v>0.98750000000000004</v>
      </c>
      <c r="Q880">
        <v>7219</v>
      </c>
      <c r="S880" t="str">
        <f>IF(Taulukko3[[#This Row],[Saapumispaikka]]="Jyväskylän Liikenne varikko","X","")</f>
        <v>X</v>
      </c>
      <c r="T880" s="6">
        <f>_xlfn.IFNA(IF(Taulukko3[[#This Row],[Välilataus]]="X",MAX(0,O881-Taulukko3[[#This Row],[Saapumisaika]]),""),"")</f>
        <v>0</v>
      </c>
      <c r="U880" s="6">
        <f>IF(Taulukko3[[#This Row],[Välilataus]]="X",Taulukko3[[#This Row],[Saapumisaika]],"")</f>
        <v>0.98750000000000004</v>
      </c>
      <c r="V880" s="6">
        <f>IF(Taulukko3[[#This Row],[Välilataus]]="X",M881,"")</f>
        <v>0.60069444444444442</v>
      </c>
      <c r="W880" s="6"/>
    </row>
    <row r="881" spans="1:23" hidden="1" x14ac:dyDescent="0.2">
      <c r="A881" t="s">
        <v>20</v>
      </c>
      <c r="B881" t="s">
        <v>210</v>
      </c>
      <c r="C881" t="s">
        <v>18</v>
      </c>
      <c r="H881">
        <v>2.4</v>
      </c>
      <c r="K881">
        <v>19</v>
      </c>
      <c r="L881" t="s">
        <v>23</v>
      </c>
      <c r="M881" s="1">
        <v>0.60069444444444442</v>
      </c>
      <c r="N881" t="s">
        <v>83</v>
      </c>
      <c r="O881" s="1">
        <v>0.60416666666666663</v>
      </c>
      <c r="Q881">
        <v>7214</v>
      </c>
      <c r="S881" t="str">
        <f>IF(Taulukko3[[#This Row],[Saapumispaikka]]="Jyväskylän Liikenne varikko","X","")</f>
        <v/>
      </c>
      <c r="T881" s="6" t="str">
        <f>_xlfn.IFNA(IF(Taulukko3[[#This Row],[Välilataus]]="X",MAX(0,O882-Taulukko3[[#This Row],[Saapumisaika]]),""),"")</f>
        <v/>
      </c>
      <c r="U881" s="6" t="str">
        <f>IF(Taulukko3[[#This Row],[Välilataus]]="X",Taulukko3[[#This Row],[Saapumisaika]],"")</f>
        <v/>
      </c>
      <c r="V881" s="6" t="str">
        <f>IF(Taulukko3[[#This Row],[Välilataus]]="X",M882,"")</f>
        <v/>
      </c>
      <c r="W881" s="6"/>
    </row>
    <row r="882" spans="1:23" x14ac:dyDescent="0.2">
      <c r="A882" t="s">
        <v>20</v>
      </c>
      <c r="B882" t="s">
        <v>210</v>
      </c>
      <c r="C882" t="s">
        <v>18</v>
      </c>
      <c r="H882">
        <v>2.4</v>
      </c>
      <c r="K882">
        <v>19</v>
      </c>
      <c r="L882" t="s">
        <v>83</v>
      </c>
      <c r="M882" s="1">
        <v>0.60416666666666663</v>
      </c>
      <c r="N882" t="s">
        <v>23</v>
      </c>
      <c r="O882" s="1">
        <v>0.60763888888888884</v>
      </c>
      <c r="Q882">
        <v>7109</v>
      </c>
      <c r="S882" t="str">
        <f>IF(Taulukko3[[#This Row],[Saapumispaikka]]="Jyväskylän Liikenne varikko","X","")</f>
        <v>X</v>
      </c>
      <c r="T882" s="6">
        <f>_xlfn.IFNA(IF(Taulukko3[[#This Row],[Välilataus]]="X",MAX(0,O883-Taulukko3[[#This Row],[Saapumisaika]]),""),"")</f>
        <v>0.17500000000000004</v>
      </c>
      <c r="U882" s="6">
        <f>IF(Taulukko3[[#This Row],[Välilataus]]="X",Taulukko3[[#This Row],[Saapumisaika]],"")</f>
        <v>0.60763888888888884</v>
      </c>
      <c r="V882" s="6">
        <f>IF(Taulukko3[[#This Row],[Välilataus]]="X",M883,"")</f>
        <v>0.77916666666666667</v>
      </c>
      <c r="W882" s="6"/>
    </row>
    <row r="883" spans="1:23" hidden="1" x14ac:dyDescent="0.2">
      <c r="A883" t="s">
        <v>20</v>
      </c>
      <c r="B883" t="s">
        <v>210</v>
      </c>
      <c r="C883" t="s">
        <v>18</v>
      </c>
      <c r="H883">
        <v>1.9</v>
      </c>
      <c r="K883">
        <v>19</v>
      </c>
      <c r="L883" t="s">
        <v>23</v>
      </c>
      <c r="M883" s="1">
        <v>0.77916666666666667</v>
      </c>
      <c r="N883" t="s">
        <v>206</v>
      </c>
      <c r="O883" s="1">
        <v>0.78263888888888888</v>
      </c>
      <c r="Q883">
        <v>7236</v>
      </c>
      <c r="S883" t="str">
        <f>IF(Taulukko3[[#This Row],[Saapumispaikka]]="Jyväskylän Liikenne varikko","X","")</f>
        <v/>
      </c>
      <c r="T883" s="6" t="str">
        <f>_xlfn.IFNA(IF(Taulukko3[[#This Row],[Välilataus]]="X",MAX(0,O884-Taulukko3[[#This Row],[Saapumisaika]]),""),"")</f>
        <v/>
      </c>
      <c r="U883" s="6" t="str">
        <f>IF(Taulukko3[[#This Row],[Välilataus]]="X",Taulukko3[[#This Row],[Saapumisaika]],"")</f>
        <v/>
      </c>
      <c r="V883" s="6" t="str">
        <f>IF(Taulukko3[[#This Row],[Välilataus]]="X",M884,"")</f>
        <v/>
      </c>
      <c r="W883" s="6"/>
    </row>
    <row r="884" spans="1:23" x14ac:dyDescent="0.2">
      <c r="A884" t="s">
        <v>20</v>
      </c>
      <c r="B884" t="s">
        <v>210</v>
      </c>
      <c r="C884" t="s">
        <v>18</v>
      </c>
      <c r="H884">
        <v>1.9</v>
      </c>
      <c r="K884">
        <v>19</v>
      </c>
      <c r="L884" t="s">
        <v>206</v>
      </c>
      <c r="M884" s="1">
        <v>0.78263888888888888</v>
      </c>
      <c r="N884" t="s">
        <v>23</v>
      </c>
      <c r="O884" s="1">
        <v>0.78611111111111109</v>
      </c>
      <c r="Q884">
        <v>7125</v>
      </c>
      <c r="S884" t="str">
        <f>IF(Taulukko3[[#This Row],[Saapumispaikka]]="Jyväskylän Liikenne varikko","X","")</f>
        <v>X</v>
      </c>
      <c r="T884" s="6">
        <f>_xlfn.IFNA(IF(Taulukko3[[#This Row],[Välilataus]]="X",MAX(0,O885-Taulukko3[[#This Row],[Saapumisaika]]),""),"")</f>
        <v>8.8888888888888906E-2</v>
      </c>
      <c r="U884" s="6">
        <f>IF(Taulukko3[[#This Row],[Välilataus]]="X",Taulukko3[[#This Row],[Saapumisaika]],"")</f>
        <v>0.78611111111111109</v>
      </c>
      <c r="V884" s="6">
        <f>IF(Taulukko3[[#This Row],[Välilataus]]="X",M885,"")</f>
        <v>0.87152777777777779</v>
      </c>
      <c r="W884" s="6"/>
    </row>
    <row r="885" spans="1:23" hidden="1" x14ac:dyDescent="0.2">
      <c r="A885" t="s">
        <v>20</v>
      </c>
      <c r="B885" t="s">
        <v>210</v>
      </c>
      <c r="C885" t="s">
        <v>18</v>
      </c>
      <c r="H885">
        <v>2.4</v>
      </c>
      <c r="K885">
        <v>19</v>
      </c>
      <c r="L885" t="s">
        <v>23</v>
      </c>
      <c r="M885" s="1">
        <v>0.87152777777777779</v>
      </c>
      <c r="N885" t="s">
        <v>83</v>
      </c>
      <c r="O885" s="1">
        <v>0.875</v>
      </c>
      <c r="Q885">
        <v>7230</v>
      </c>
      <c r="S885" t="str">
        <f>IF(Taulukko3[[#This Row],[Saapumispaikka]]="Jyväskylän Liikenne varikko","X","")</f>
        <v/>
      </c>
      <c r="T885" s="6" t="str">
        <f>_xlfn.IFNA(IF(Taulukko3[[#This Row],[Välilataus]]="X",MAX(0,O886-Taulukko3[[#This Row],[Saapumisaika]]),""),"")</f>
        <v/>
      </c>
      <c r="U885" s="6" t="str">
        <f>IF(Taulukko3[[#This Row],[Välilataus]]="X",Taulukko3[[#This Row],[Saapumisaika]],"")</f>
        <v/>
      </c>
      <c r="V885" s="6" t="str">
        <f>IF(Taulukko3[[#This Row],[Välilataus]]="X",M886,"")</f>
        <v/>
      </c>
      <c r="W885" s="6"/>
    </row>
    <row r="886" spans="1:23" x14ac:dyDescent="0.2">
      <c r="A886" t="s">
        <v>20</v>
      </c>
      <c r="B886" t="s">
        <v>210</v>
      </c>
      <c r="C886" t="s">
        <v>18</v>
      </c>
      <c r="H886">
        <v>2.4</v>
      </c>
      <c r="K886">
        <v>19</v>
      </c>
      <c r="L886" t="s">
        <v>83</v>
      </c>
      <c r="M886" s="1">
        <v>0.875</v>
      </c>
      <c r="N886" t="s">
        <v>23</v>
      </c>
      <c r="O886" s="1">
        <v>0.87847222222222221</v>
      </c>
      <c r="Q886">
        <v>7202</v>
      </c>
      <c r="S886" t="str">
        <f>IF(Taulukko3[[#This Row],[Saapumispaikka]]="Jyväskylän Liikenne varikko","X","")</f>
        <v>X</v>
      </c>
      <c r="T886" s="6">
        <f>_xlfn.IFNA(IF(Taulukko3[[#This Row],[Välilataus]]="X",MAX(0,O887-Taulukko3[[#This Row],[Saapumisaika]]),""),"")</f>
        <v>2.777777777777779E-2</v>
      </c>
      <c r="U886" s="6">
        <f>IF(Taulukko3[[#This Row],[Välilataus]]="X",Taulukko3[[#This Row],[Saapumisaika]],"")</f>
        <v>0.87847222222222221</v>
      </c>
      <c r="V886" s="6">
        <f>IF(Taulukko3[[#This Row],[Välilataus]]="X",M887,"")</f>
        <v>0.90277777777777779</v>
      </c>
      <c r="W886" s="6"/>
    </row>
    <row r="887" spans="1:23" hidden="1" x14ac:dyDescent="0.2">
      <c r="A887" t="s">
        <v>20</v>
      </c>
      <c r="B887" t="s">
        <v>210</v>
      </c>
      <c r="C887" t="s">
        <v>18</v>
      </c>
      <c r="H887">
        <v>1.9</v>
      </c>
      <c r="K887">
        <v>19</v>
      </c>
      <c r="L887" t="s">
        <v>23</v>
      </c>
      <c r="M887" s="1">
        <v>0.90277777777777779</v>
      </c>
      <c r="N887" t="s">
        <v>207</v>
      </c>
      <c r="O887" s="1">
        <v>0.90625</v>
      </c>
      <c r="Q887">
        <v>7223</v>
      </c>
      <c r="S887" t="str">
        <f>IF(Taulukko3[[#This Row],[Saapumispaikka]]="Jyväskylän Liikenne varikko","X","")</f>
        <v/>
      </c>
      <c r="T887" s="6" t="str">
        <f>_xlfn.IFNA(IF(Taulukko3[[#This Row],[Välilataus]]="X",MAX(0,O888-Taulukko3[[#This Row],[Saapumisaika]]),""),"")</f>
        <v/>
      </c>
      <c r="U887" s="6" t="str">
        <f>IF(Taulukko3[[#This Row],[Välilataus]]="X",Taulukko3[[#This Row],[Saapumisaika]],"")</f>
        <v/>
      </c>
      <c r="V887" s="6" t="str">
        <f>IF(Taulukko3[[#This Row],[Välilataus]]="X",M888,"")</f>
        <v/>
      </c>
      <c r="W887" s="6"/>
    </row>
    <row r="888" spans="1:23" hidden="1" x14ac:dyDescent="0.2">
      <c r="A888" t="s">
        <v>20</v>
      </c>
      <c r="B888" t="s">
        <v>210</v>
      </c>
      <c r="C888" t="s">
        <v>18</v>
      </c>
      <c r="H888">
        <v>1.9</v>
      </c>
      <c r="K888">
        <v>19</v>
      </c>
      <c r="L888" t="s">
        <v>207</v>
      </c>
      <c r="M888" s="1">
        <v>0.90625</v>
      </c>
      <c r="N888" t="s">
        <v>23</v>
      </c>
      <c r="O888" s="1">
        <v>0.90972222222222221</v>
      </c>
      <c r="Q888">
        <v>7204</v>
      </c>
      <c r="S888" t="str">
        <f>IF(Taulukko3[[#This Row],[Saapumispaikka]]="Jyväskylän Liikenne varikko","X","")</f>
        <v>X</v>
      </c>
      <c r="T888" s="6">
        <f>_xlfn.IFNA(IF(Taulukko3[[#This Row],[Välilataus]]="X",MAX(0,O889-Taulukko3[[#This Row],[Saapumisaika]]),""),"")</f>
        <v>0</v>
      </c>
      <c r="U888" s="6">
        <f>IF(Taulukko3[[#This Row],[Välilataus]]="X",Taulukko3[[#This Row],[Saapumisaika]],"")</f>
        <v>0.90972222222222221</v>
      </c>
      <c r="V888" s="6">
        <f>IF(Taulukko3[[#This Row],[Välilataus]]="X",M889,"")</f>
        <v>0.34097222222222223</v>
      </c>
      <c r="W888" s="6"/>
    </row>
    <row r="889" spans="1:23" hidden="1" x14ac:dyDescent="0.2">
      <c r="A889" t="s">
        <v>20</v>
      </c>
      <c r="B889" t="s">
        <v>205</v>
      </c>
      <c r="C889" t="s">
        <v>18</v>
      </c>
      <c r="H889">
        <v>1.9</v>
      </c>
      <c r="K889">
        <v>19</v>
      </c>
      <c r="L889" t="s">
        <v>23</v>
      </c>
      <c r="M889" s="1">
        <v>0.34097222222222223</v>
      </c>
      <c r="N889" t="s">
        <v>206</v>
      </c>
      <c r="O889" s="1">
        <v>0.34444444444444444</v>
      </c>
      <c r="Q889">
        <v>7125</v>
      </c>
      <c r="S889" t="str">
        <f>IF(Taulukko3[[#This Row],[Saapumispaikka]]="Jyväskylän Liikenne varikko","X","")</f>
        <v/>
      </c>
      <c r="T889" s="6" t="str">
        <f>_xlfn.IFNA(IF(Taulukko3[[#This Row],[Välilataus]]="X",MAX(0,O890-Taulukko3[[#This Row],[Saapumisaika]]),""),"")</f>
        <v/>
      </c>
      <c r="U889" s="6" t="str">
        <f>IF(Taulukko3[[#This Row],[Välilataus]]="X",Taulukko3[[#This Row],[Saapumisaika]],"")</f>
        <v/>
      </c>
      <c r="V889" s="6" t="str">
        <f>IF(Taulukko3[[#This Row],[Välilataus]]="X",M890,"")</f>
        <v/>
      </c>
      <c r="W889" s="6"/>
    </row>
    <row r="890" spans="1:23" x14ac:dyDescent="0.2">
      <c r="A890" t="s">
        <v>20</v>
      </c>
      <c r="B890" t="s">
        <v>205</v>
      </c>
      <c r="C890" t="s">
        <v>18</v>
      </c>
      <c r="H890">
        <v>1.9</v>
      </c>
      <c r="K890">
        <v>19</v>
      </c>
      <c r="L890" t="s">
        <v>206</v>
      </c>
      <c r="M890" s="1">
        <v>0.34444444444444444</v>
      </c>
      <c r="N890" t="s">
        <v>23</v>
      </c>
      <c r="O890" s="1">
        <v>0.34791666666666665</v>
      </c>
      <c r="Q890">
        <v>7104</v>
      </c>
      <c r="S890" t="str">
        <f>IF(Taulukko3[[#This Row],[Saapumispaikka]]="Jyväskylän Liikenne varikko","X","")</f>
        <v>X</v>
      </c>
      <c r="T890" s="6">
        <f>_xlfn.IFNA(IF(Taulukko3[[#This Row],[Välilataus]]="X",MAX(0,O891-Taulukko3[[#This Row],[Saapumisaika]]),""),"")</f>
        <v>1.3194444444444453E-2</v>
      </c>
      <c r="U890" s="6">
        <f>IF(Taulukko3[[#This Row],[Välilataus]]="X",Taulukko3[[#This Row],[Saapumisaika]],"")</f>
        <v>0.34791666666666665</v>
      </c>
      <c r="V890" s="6">
        <f>IF(Taulukko3[[#This Row],[Välilataus]]="X",M891,"")</f>
        <v>0.3576388888888889</v>
      </c>
      <c r="W890" s="6"/>
    </row>
    <row r="891" spans="1:23" hidden="1" x14ac:dyDescent="0.2">
      <c r="A891" t="s">
        <v>20</v>
      </c>
      <c r="B891" t="s">
        <v>205</v>
      </c>
      <c r="C891" t="s">
        <v>18</v>
      </c>
      <c r="H891">
        <v>1.9</v>
      </c>
      <c r="K891">
        <v>19</v>
      </c>
      <c r="L891" t="s">
        <v>23</v>
      </c>
      <c r="M891" s="1">
        <v>0.3576388888888889</v>
      </c>
      <c r="N891" t="s">
        <v>207</v>
      </c>
      <c r="O891" s="1">
        <v>0.3611111111111111</v>
      </c>
      <c r="Q891">
        <v>7126</v>
      </c>
      <c r="S891" t="str">
        <f>IF(Taulukko3[[#This Row],[Saapumispaikka]]="Jyväskylän Liikenne varikko","X","")</f>
        <v/>
      </c>
      <c r="T891" s="6" t="str">
        <f>_xlfn.IFNA(IF(Taulukko3[[#This Row],[Välilataus]]="X",MAX(0,O892-Taulukko3[[#This Row],[Saapumisaika]]),""),"")</f>
        <v/>
      </c>
      <c r="U891" s="6" t="str">
        <f>IF(Taulukko3[[#This Row],[Välilataus]]="X",Taulukko3[[#This Row],[Saapumisaika]],"")</f>
        <v/>
      </c>
      <c r="V891" s="6" t="str">
        <f>IF(Taulukko3[[#This Row],[Välilataus]]="X",M892,"")</f>
        <v/>
      </c>
      <c r="W891" s="6"/>
    </row>
    <row r="892" spans="1:23" x14ac:dyDescent="0.2">
      <c r="A892" t="s">
        <v>20</v>
      </c>
      <c r="B892" t="s">
        <v>205</v>
      </c>
      <c r="C892" t="s">
        <v>18</v>
      </c>
      <c r="H892">
        <v>1.9</v>
      </c>
      <c r="K892">
        <v>19</v>
      </c>
      <c r="L892" t="s">
        <v>207</v>
      </c>
      <c r="M892" s="1">
        <v>0.3611111111111111</v>
      </c>
      <c r="N892" t="s">
        <v>23</v>
      </c>
      <c r="O892" s="1">
        <v>0.36458333333333331</v>
      </c>
      <c r="Q892">
        <v>7102</v>
      </c>
      <c r="S892" t="str">
        <f>IF(Taulukko3[[#This Row],[Saapumispaikka]]="Jyväskylän Liikenne varikko","X","")</f>
        <v>X</v>
      </c>
      <c r="T892" s="6">
        <f>_xlfn.IFNA(IF(Taulukko3[[#This Row],[Välilataus]]="X",MAX(0,O893-Taulukko3[[#This Row],[Saapumisaika]]),""),"")</f>
        <v>0.10416666666666669</v>
      </c>
      <c r="U892" s="6">
        <f>IF(Taulukko3[[#This Row],[Välilataus]]="X",Taulukko3[[#This Row],[Saapumisaika]],"")</f>
        <v>0.36458333333333331</v>
      </c>
      <c r="V892" s="6">
        <f>IF(Taulukko3[[#This Row],[Välilataus]]="X",M893,"")</f>
        <v>0.46527777777777779</v>
      </c>
      <c r="W892" s="6"/>
    </row>
    <row r="893" spans="1:23" hidden="1" x14ac:dyDescent="0.2">
      <c r="A893" t="s">
        <v>20</v>
      </c>
      <c r="B893" t="s">
        <v>205</v>
      </c>
      <c r="C893" t="s">
        <v>18</v>
      </c>
      <c r="H893">
        <v>1.9</v>
      </c>
      <c r="K893">
        <v>19</v>
      </c>
      <c r="L893" t="s">
        <v>23</v>
      </c>
      <c r="M893" s="1">
        <v>0.46527777777777779</v>
      </c>
      <c r="N893" t="s">
        <v>207</v>
      </c>
      <c r="O893" s="1">
        <v>0.46875</v>
      </c>
      <c r="Q893">
        <v>7203</v>
      </c>
      <c r="S893" t="str">
        <f>IF(Taulukko3[[#This Row],[Saapumispaikka]]="Jyväskylän Liikenne varikko","X","")</f>
        <v/>
      </c>
      <c r="T893" s="6" t="str">
        <f>_xlfn.IFNA(IF(Taulukko3[[#This Row],[Välilataus]]="X",MAX(0,O894-Taulukko3[[#This Row],[Saapumisaika]]),""),"")</f>
        <v/>
      </c>
      <c r="U893" s="6" t="str">
        <f>IF(Taulukko3[[#This Row],[Välilataus]]="X",Taulukko3[[#This Row],[Saapumisaika]],"")</f>
        <v/>
      </c>
      <c r="V893" s="6" t="str">
        <f>IF(Taulukko3[[#This Row],[Välilataus]]="X",M894,"")</f>
        <v/>
      </c>
      <c r="W893" s="6"/>
    </row>
    <row r="894" spans="1:23" x14ac:dyDescent="0.2">
      <c r="A894" t="s">
        <v>20</v>
      </c>
      <c r="B894" t="s">
        <v>205</v>
      </c>
      <c r="C894" t="s">
        <v>18</v>
      </c>
      <c r="H894">
        <v>1.9</v>
      </c>
      <c r="K894">
        <v>19</v>
      </c>
      <c r="L894" t="s">
        <v>207</v>
      </c>
      <c r="M894" s="1">
        <v>0.46875</v>
      </c>
      <c r="N894" t="s">
        <v>23</v>
      </c>
      <c r="O894" s="1">
        <v>0.47222222222222221</v>
      </c>
      <c r="Q894">
        <v>7113</v>
      </c>
      <c r="S894" t="str">
        <f>IF(Taulukko3[[#This Row],[Saapumispaikka]]="Jyväskylän Liikenne varikko","X","")</f>
        <v>X</v>
      </c>
      <c r="T894" s="6">
        <f>_xlfn.IFNA(IF(Taulukko3[[#This Row],[Välilataus]]="X",MAX(0,O895-Taulukko3[[#This Row],[Saapumisaika]]),""),"")</f>
        <v>1.5972222222222221E-2</v>
      </c>
      <c r="U894" s="6">
        <f>IF(Taulukko3[[#This Row],[Välilataus]]="X",Taulukko3[[#This Row],[Saapumisaika]],"")</f>
        <v>0.47222222222222221</v>
      </c>
      <c r="V894" s="6">
        <f>IF(Taulukko3[[#This Row],[Välilataus]]="X",M895,"")</f>
        <v>0.48333333333333334</v>
      </c>
      <c r="W894" s="6"/>
    </row>
    <row r="895" spans="1:23" hidden="1" x14ac:dyDescent="0.2">
      <c r="A895" t="s">
        <v>20</v>
      </c>
      <c r="B895" t="s">
        <v>205</v>
      </c>
      <c r="C895" t="s">
        <v>18</v>
      </c>
      <c r="H895">
        <v>4.2</v>
      </c>
      <c r="K895">
        <v>19</v>
      </c>
      <c r="L895" t="s">
        <v>23</v>
      </c>
      <c r="M895" s="1">
        <v>0.48333333333333334</v>
      </c>
      <c r="N895" t="s">
        <v>53</v>
      </c>
      <c r="O895" s="1">
        <v>0.48819444444444443</v>
      </c>
      <c r="Q895">
        <v>7205</v>
      </c>
      <c r="S895" t="str">
        <f>IF(Taulukko3[[#This Row],[Saapumispaikka]]="Jyväskylän Liikenne varikko","X","")</f>
        <v/>
      </c>
      <c r="T895" s="6" t="str">
        <f>_xlfn.IFNA(IF(Taulukko3[[#This Row],[Välilataus]]="X",MAX(0,O896-Taulukko3[[#This Row],[Saapumisaika]]),""),"")</f>
        <v/>
      </c>
      <c r="U895" s="6" t="str">
        <f>IF(Taulukko3[[#This Row],[Välilataus]]="X",Taulukko3[[#This Row],[Saapumisaika]],"")</f>
        <v/>
      </c>
      <c r="V895" s="6" t="str">
        <f>IF(Taulukko3[[#This Row],[Välilataus]]="X",M896,"")</f>
        <v/>
      </c>
      <c r="W895" s="6"/>
    </row>
    <row r="896" spans="1:23" x14ac:dyDescent="0.2">
      <c r="A896" t="s">
        <v>20</v>
      </c>
      <c r="B896" t="s">
        <v>205</v>
      </c>
      <c r="C896" t="s">
        <v>18</v>
      </c>
      <c r="H896">
        <v>4.2</v>
      </c>
      <c r="K896">
        <v>19</v>
      </c>
      <c r="L896" t="s">
        <v>53</v>
      </c>
      <c r="M896" s="1">
        <v>0.48819444444444443</v>
      </c>
      <c r="N896" t="s">
        <v>23</v>
      </c>
      <c r="O896" s="1">
        <v>0.49305555555555558</v>
      </c>
      <c r="Q896">
        <v>7117</v>
      </c>
      <c r="S896" t="str">
        <f>IF(Taulukko3[[#This Row],[Saapumispaikka]]="Jyväskylän Liikenne varikko","X","")</f>
        <v>X</v>
      </c>
      <c r="T896" s="6">
        <f>_xlfn.IFNA(IF(Taulukko3[[#This Row],[Välilataus]]="X",MAX(0,O897-Taulukko3[[#This Row],[Saapumisaika]]),""),"")</f>
        <v>0.10347222222222219</v>
      </c>
      <c r="U896" s="6">
        <f>IF(Taulukko3[[#This Row],[Välilataus]]="X",Taulukko3[[#This Row],[Saapumisaika]],"")</f>
        <v>0.49305555555555558</v>
      </c>
      <c r="V896" s="6">
        <f>IF(Taulukko3[[#This Row],[Välilataus]]="X",M897,"")</f>
        <v>0.59305555555555556</v>
      </c>
      <c r="W896" s="6"/>
    </row>
    <row r="897" spans="1:23" hidden="1" x14ac:dyDescent="0.2">
      <c r="A897" t="s">
        <v>20</v>
      </c>
      <c r="B897" t="s">
        <v>205</v>
      </c>
      <c r="C897" t="s">
        <v>18</v>
      </c>
      <c r="H897">
        <v>1.3</v>
      </c>
      <c r="K897">
        <v>19</v>
      </c>
      <c r="L897" t="s">
        <v>23</v>
      </c>
      <c r="M897" s="1">
        <v>0.59305555555555556</v>
      </c>
      <c r="N897" t="s">
        <v>208</v>
      </c>
      <c r="O897" s="1">
        <v>0.59652777777777777</v>
      </c>
      <c r="Q897">
        <v>7212</v>
      </c>
      <c r="S897" t="str">
        <f>IF(Taulukko3[[#This Row],[Saapumispaikka]]="Jyväskylän Liikenne varikko","X","")</f>
        <v/>
      </c>
      <c r="T897" s="6" t="str">
        <f>_xlfn.IFNA(IF(Taulukko3[[#This Row],[Välilataus]]="X",MAX(0,O898-Taulukko3[[#This Row],[Saapumisaika]]),""),"")</f>
        <v/>
      </c>
      <c r="U897" s="6" t="str">
        <f>IF(Taulukko3[[#This Row],[Välilataus]]="X",Taulukko3[[#This Row],[Saapumisaika]],"")</f>
        <v/>
      </c>
      <c r="V897" s="6" t="str">
        <f>IF(Taulukko3[[#This Row],[Välilataus]]="X",M898,"")</f>
        <v/>
      </c>
      <c r="W897" s="6"/>
    </row>
    <row r="898" spans="1:23" x14ac:dyDescent="0.2">
      <c r="A898" t="s">
        <v>20</v>
      </c>
      <c r="B898" t="s">
        <v>205</v>
      </c>
      <c r="C898" t="s">
        <v>18</v>
      </c>
      <c r="H898">
        <v>1.3</v>
      </c>
      <c r="K898">
        <v>19</v>
      </c>
      <c r="L898" t="s">
        <v>208</v>
      </c>
      <c r="M898" s="1">
        <v>0.59652777777777777</v>
      </c>
      <c r="N898" t="s">
        <v>23</v>
      </c>
      <c r="O898" s="1">
        <v>0.6</v>
      </c>
      <c r="Q898">
        <v>7134</v>
      </c>
      <c r="S898" t="str">
        <f>IF(Taulukko3[[#This Row],[Saapumispaikka]]="Jyväskylän Liikenne varikko","X","")</f>
        <v>X</v>
      </c>
      <c r="T898" s="6">
        <f>_xlfn.IFNA(IF(Taulukko3[[#This Row],[Välilataus]]="X",MAX(0,O899-Taulukko3[[#This Row],[Saapumisaika]]),""),"")</f>
        <v>2.8472222222222232E-2</v>
      </c>
      <c r="U898" s="6">
        <f>IF(Taulukko3[[#This Row],[Välilataus]]="X",Taulukko3[[#This Row],[Saapumisaika]],"")</f>
        <v>0.6</v>
      </c>
      <c r="V898" s="6">
        <f>IF(Taulukko3[[#This Row],[Välilataus]]="X",M899,"")</f>
        <v>0.62013888888888891</v>
      </c>
      <c r="W898" s="6"/>
    </row>
    <row r="899" spans="1:23" hidden="1" x14ac:dyDescent="0.2">
      <c r="A899" t="s">
        <v>20</v>
      </c>
      <c r="B899" t="s">
        <v>205</v>
      </c>
      <c r="C899" t="s">
        <v>18</v>
      </c>
      <c r="H899">
        <v>7.8</v>
      </c>
      <c r="K899">
        <v>19</v>
      </c>
      <c r="L899" t="s">
        <v>23</v>
      </c>
      <c r="M899" s="1">
        <v>0.62013888888888891</v>
      </c>
      <c r="N899" t="s">
        <v>138</v>
      </c>
      <c r="O899" s="1">
        <v>0.62847222222222221</v>
      </c>
      <c r="Q899">
        <v>7217</v>
      </c>
      <c r="S899" t="str">
        <f>IF(Taulukko3[[#This Row],[Saapumispaikka]]="Jyväskylän Liikenne varikko","X","")</f>
        <v/>
      </c>
      <c r="T899" s="6" t="str">
        <f>_xlfn.IFNA(IF(Taulukko3[[#This Row],[Välilataus]]="X",MAX(0,O900-Taulukko3[[#This Row],[Saapumisaika]]),""),"")</f>
        <v/>
      </c>
      <c r="U899" s="6" t="str">
        <f>IF(Taulukko3[[#This Row],[Välilataus]]="X",Taulukko3[[#This Row],[Saapumisaika]],"")</f>
        <v/>
      </c>
      <c r="V899" s="6" t="str">
        <f>IF(Taulukko3[[#This Row],[Välilataus]]="X",M900,"")</f>
        <v/>
      </c>
      <c r="W899" s="6"/>
    </row>
    <row r="900" spans="1:23" x14ac:dyDescent="0.2">
      <c r="A900" t="s">
        <v>20</v>
      </c>
      <c r="B900" t="s">
        <v>205</v>
      </c>
      <c r="C900" t="s">
        <v>18</v>
      </c>
      <c r="H900">
        <v>7.4</v>
      </c>
      <c r="K900">
        <v>19</v>
      </c>
      <c r="L900" t="s">
        <v>138</v>
      </c>
      <c r="M900" s="1">
        <v>0.62847222222222221</v>
      </c>
      <c r="N900" t="s">
        <v>23</v>
      </c>
      <c r="O900" s="1">
        <v>0.63680555555555551</v>
      </c>
      <c r="Q900">
        <v>7102</v>
      </c>
      <c r="S900" t="str">
        <f>IF(Taulukko3[[#This Row],[Saapumispaikka]]="Jyväskylän Liikenne varikko","X","")</f>
        <v>X</v>
      </c>
      <c r="T900" s="6">
        <f>_xlfn.IFNA(IF(Taulukko3[[#This Row],[Välilataus]]="X",MAX(0,O901-Taulukko3[[#This Row],[Saapumisaika]]),""),"")</f>
        <v>2.9861111111111116E-2</v>
      </c>
      <c r="U900" s="6">
        <f>IF(Taulukko3[[#This Row],[Välilataus]]="X",Taulukko3[[#This Row],[Saapumisaika]],"")</f>
        <v>0.63680555555555551</v>
      </c>
      <c r="V900" s="6">
        <f>IF(Taulukko3[[#This Row],[Välilataus]]="X",M901,"")</f>
        <v>0.65972222222222221</v>
      </c>
      <c r="W900" s="6"/>
    </row>
    <row r="901" spans="1:23" hidden="1" x14ac:dyDescent="0.2">
      <c r="A901" t="s">
        <v>20</v>
      </c>
      <c r="B901" t="s">
        <v>205</v>
      </c>
      <c r="C901" t="s">
        <v>18</v>
      </c>
      <c r="H901">
        <v>5.9</v>
      </c>
      <c r="K901">
        <v>19</v>
      </c>
      <c r="L901" t="s">
        <v>23</v>
      </c>
      <c r="M901" s="1">
        <v>0.65972222222222221</v>
      </c>
      <c r="N901" t="s">
        <v>154</v>
      </c>
      <c r="O901" s="1">
        <v>0.66666666666666663</v>
      </c>
      <c r="Q901">
        <v>7223</v>
      </c>
      <c r="S901" t="str">
        <f>IF(Taulukko3[[#This Row],[Saapumispaikka]]="Jyväskylän Liikenne varikko","X","")</f>
        <v/>
      </c>
      <c r="T901" s="6" t="str">
        <f>_xlfn.IFNA(IF(Taulukko3[[#This Row],[Välilataus]]="X",MAX(0,O902-Taulukko3[[#This Row],[Saapumisaika]]),""),"")</f>
        <v/>
      </c>
      <c r="U901" s="6" t="str">
        <f>IF(Taulukko3[[#This Row],[Välilataus]]="X",Taulukko3[[#This Row],[Saapumisaika]],"")</f>
        <v/>
      </c>
      <c r="V901" s="6" t="str">
        <f>IF(Taulukko3[[#This Row],[Välilataus]]="X",M902,"")</f>
        <v/>
      </c>
      <c r="W901" s="6"/>
    </row>
    <row r="902" spans="1:23" x14ac:dyDescent="0.2">
      <c r="A902" t="s">
        <v>20</v>
      </c>
      <c r="B902" t="s">
        <v>205</v>
      </c>
      <c r="C902" t="s">
        <v>18</v>
      </c>
      <c r="H902">
        <v>5.9</v>
      </c>
      <c r="K902">
        <v>19</v>
      </c>
      <c r="L902" t="s">
        <v>154</v>
      </c>
      <c r="M902" s="1">
        <v>0.66666666666666663</v>
      </c>
      <c r="N902" t="s">
        <v>23</v>
      </c>
      <c r="O902" s="1">
        <v>0.67361111111111116</v>
      </c>
      <c r="Q902">
        <v>7132</v>
      </c>
      <c r="S902" t="str">
        <f>IF(Taulukko3[[#This Row],[Saapumispaikka]]="Jyväskylän Liikenne varikko","X","")</f>
        <v>X</v>
      </c>
      <c r="T902" s="6">
        <f>_xlfn.IFNA(IF(Taulukko3[[#This Row],[Välilataus]]="X",MAX(0,O903-Taulukko3[[#This Row],[Saapumisaika]]),""),"")</f>
        <v>0.10277777777777775</v>
      </c>
      <c r="U902" s="6">
        <f>IF(Taulukko3[[#This Row],[Välilataus]]="X",Taulukko3[[#This Row],[Saapumisaika]],"")</f>
        <v>0.67361111111111116</v>
      </c>
      <c r="V902" s="6">
        <f>IF(Taulukko3[[#This Row],[Välilataus]]="X",M903,"")</f>
        <v>0.7729166666666667</v>
      </c>
      <c r="W902" s="6"/>
    </row>
    <row r="903" spans="1:23" hidden="1" x14ac:dyDescent="0.2">
      <c r="A903" t="s">
        <v>20</v>
      </c>
      <c r="B903" t="s">
        <v>205</v>
      </c>
      <c r="C903" t="s">
        <v>18</v>
      </c>
      <c r="H903">
        <v>1.3</v>
      </c>
      <c r="K903">
        <v>19</v>
      </c>
      <c r="L903" t="s">
        <v>23</v>
      </c>
      <c r="M903" s="1">
        <v>0.7729166666666667</v>
      </c>
      <c r="N903" t="s">
        <v>209</v>
      </c>
      <c r="O903" s="1">
        <v>0.77638888888888891</v>
      </c>
      <c r="Q903">
        <v>7235</v>
      </c>
      <c r="S903" t="str">
        <f>IF(Taulukko3[[#This Row],[Saapumispaikka]]="Jyväskylän Liikenne varikko","X","")</f>
        <v/>
      </c>
      <c r="T903" s="6" t="str">
        <f>_xlfn.IFNA(IF(Taulukko3[[#This Row],[Välilataus]]="X",MAX(0,O904-Taulukko3[[#This Row],[Saapumisaika]]),""),"")</f>
        <v/>
      </c>
      <c r="U903" s="6" t="str">
        <f>IF(Taulukko3[[#This Row],[Välilataus]]="X",Taulukko3[[#This Row],[Saapumisaika]],"")</f>
        <v/>
      </c>
      <c r="V903" s="6" t="str">
        <f>IF(Taulukko3[[#This Row],[Välilataus]]="X",M904,"")</f>
        <v/>
      </c>
      <c r="W903" s="6"/>
    </row>
    <row r="904" spans="1:23" x14ac:dyDescent="0.2">
      <c r="A904" t="s">
        <v>20</v>
      </c>
      <c r="B904" t="s">
        <v>205</v>
      </c>
      <c r="C904" t="s">
        <v>18</v>
      </c>
      <c r="H904">
        <v>1.3</v>
      </c>
      <c r="K904">
        <v>19</v>
      </c>
      <c r="L904" t="s">
        <v>209</v>
      </c>
      <c r="M904" s="1">
        <v>0.77638888888888891</v>
      </c>
      <c r="N904" t="s">
        <v>23</v>
      </c>
      <c r="O904" s="1">
        <v>0.77986111111111112</v>
      </c>
      <c r="Q904">
        <v>7212</v>
      </c>
      <c r="S904" t="str">
        <f>IF(Taulukko3[[#This Row],[Saapumispaikka]]="Jyväskylän Liikenne varikko","X","")</f>
        <v>X</v>
      </c>
      <c r="T904" s="6">
        <f>_xlfn.IFNA(IF(Taulukko3[[#This Row],[Välilataus]]="X",MAX(0,O905-Taulukko3[[#This Row],[Saapumisaika]]),""),"")</f>
        <v>2.2222222222222254E-2</v>
      </c>
      <c r="U904" s="6">
        <f>IF(Taulukko3[[#This Row],[Välilataus]]="X",Taulukko3[[#This Row],[Saapumisaika]],"")</f>
        <v>0.77986111111111112</v>
      </c>
      <c r="V904" s="6">
        <f>IF(Taulukko3[[#This Row],[Välilataus]]="X",M905,"")</f>
        <v>0.79861111111111116</v>
      </c>
      <c r="W904" s="6"/>
    </row>
    <row r="905" spans="1:23" hidden="1" x14ac:dyDescent="0.2">
      <c r="A905" t="s">
        <v>20</v>
      </c>
      <c r="B905" t="s">
        <v>205</v>
      </c>
      <c r="C905" t="s">
        <v>18</v>
      </c>
      <c r="H905">
        <v>1.9</v>
      </c>
      <c r="K905">
        <v>19</v>
      </c>
      <c r="L905" t="s">
        <v>23</v>
      </c>
      <c r="M905" s="1">
        <v>0.79861111111111116</v>
      </c>
      <c r="N905" t="s">
        <v>207</v>
      </c>
      <c r="O905" s="1">
        <v>0.80208333333333337</v>
      </c>
      <c r="Q905" t="s">
        <v>25</v>
      </c>
      <c r="S905" t="str">
        <f>IF(Taulukko3[[#This Row],[Saapumispaikka]]="Jyväskylän Liikenne varikko","X","")</f>
        <v/>
      </c>
      <c r="T905" s="6" t="str">
        <f>_xlfn.IFNA(IF(Taulukko3[[#This Row],[Välilataus]]="X",MAX(0,O906-Taulukko3[[#This Row],[Saapumisaika]]),""),"")</f>
        <v/>
      </c>
      <c r="U905" s="6" t="str">
        <f>IF(Taulukko3[[#This Row],[Välilataus]]="X",Taulukko3[[#This Row],[Saapumisaika]],"")</f>
        <v/>
      </c>
      <c r="V905" s="6" t="str">
        <f>IF(Taulukko3[[#This Row],[Välilataus]]="X",M906,"")</f>
        <v/>
      </c>
      <c r="W905" s="6"/>
    </row>
    <row r="906" spans="1:23" x14ac:dyDescent="0.2">
      <c r="A906" t="s">
        <v>20</v>
      </c>
      <c r="B906" t="s">
        <v>205</v>
      </c>
      <c r="C906" t="s">
        <v>18</v>
      </c>
      <c r="H906">
        <v>1.9</v>
      </c>
      <c r="K906">
        <v>19</v>
      </c>
      <c r="L906" t="s">
        <v>207</v>
      </c>
      <c r="M906" s="1">
        <v>0.80208333333333337</v>
      </c>
      <c r="N906" t="s">
        <v>23</v>
      </c>
      <c r="O906" s="1">
        <v>0.80555555555555558</v>
      </c>
      <c r="Q906">
        <v>7134</v>
      </c>
      <c r="S906" t="str">
        <f>IF(Taulukko3[[#This Row],[Saapumispaikka]]="Jyväskylän Liikenne varikko","X","")</f>
        <v>X</v>
      </c>
      <c r="T906" s="6">
        <f>_xlfn.IFNA(IF(Taulukko3[[#This Row],[Välilataus]]="X",MAX(0,O907-Taulukko3[[#This Row],[Saapumisaika]]),""),"")</f>
        <v>5.902777777777779E-2</v>
      </c>
      <c r="U906" s="6">
        <f>IF(Taulukko3[[#This Row],[Välilataus]]="X",Taulukko3[[#This Row],[Saapumisaika]],"")</f>
        <v>0.80555555555555558</v>
      </c>
      <c r="V906" s="6">
        <f>IF(Taulukko3[[#This Row],[Välilataus]]="X",M907,"")</f>
        <v>0.86111111111111116</v>
      </c>
      <c r="W906" s="6"/>
    </row>
    <row r="907" spans="1:23" hidden="1" x14ac:dyDescent="0.2">
      <c r="A907" t="s">
        <v>20</v>
      </c>
      <c r="B907" t="s">
        <v>205</v>
      </c>
      <c r="C907" t="s">
        <v>18</v>
      </c>
      <c r="H907">
        <v>2.7</v>
      </c>
      <c r="K907">
        <v>19</v>
      </c>
      <c r="L907" t="s">
        <v>23</v>
      </c>
      <c r="M907" s="1">
        <v>0.86111111111111116</v>
      </c>
      <c r="N907" t="s">
        <v>51</v>
      </c>
      <c r="O907" s="1">
        <v>0.86458333333333337</v>
      </c>
      <c r="Q907">
        <v>7219</v>
      </c>
      <c r="S907" t="str">
        <f>IF(Taulukko3[[#This Row],[Saapumispaikka]]="Jyväskylän Liikenne varikko","X","")</f>
        <v/>
      </c>
      <c r="T907" s="6" t="str">
        <f>_xlfn.IFNA(IF(Taulukko3[[#This Row],[Välilataus]]="X",MAX(0,O908-Taulukko3[[#This Row],[Saapumisaika]]),""),"")</f>
        <v/>
      </c>
      <c r="U907" s="6" t="str">
        <f>IF(Taulukko3[[#This Row],[Välilataus]]="X",Taulukko3[[#This Row],[Saapumisaika]],"")</f>
        <v/>
      </c>
      <c r="V907" s="6" t="str">
        <f>IF(Taulukko3[[#This Row],[Välilataus]]="X",M908,"")</f>
        <v/>
      </c>
      <c r="W907" s="6"/>
    </row>
    <row r="908" spans="1:23" x14ac:dyDescent="0.2">
      <c r="A908" t="s">
        <v>20</v>
      </c>
      <c r="B908" t="s">
        <v>205</v>
      </c>
      <c r="C908" t="s">
        <v>18</v>
      </c>
      <c r="H908">
        <v>2.7</v>
      </c>
      <c r="K908">
        <v>19</v>
      </c>
      <c r="L908" t="s">
        <v>51</v>
      </c>
      <c r="M908" s="1">
        <v>0.86458333333333337</v>
      </c>
      <c r="N908" t="s">
        <v>23</v>
      </c>
      <c r="O908" s="1">
        <v>0.86805555555555558</v>
      </c>
      <c r="Q908">
        <v>7203</v>
      </c>
      <c r="S908" t="str">
        <f>IF(Taulukko3[[#This Row],[Saapumispaikka]]="Jyväskylän Liikenne varikko","X","")</f>
        <v>X</v>
      </c>
      <c r="T908" s="6">
        <f>_xlfn.IFNA(IF(Taulukko3[[#This Row],[Välilataus]]="X",MAX(0,O909-Taulukko3[[#This Row],[Saapumisaika]]),""),"")</f>
        <v>1.7361111111111049E-2</v>
      </c>
      <c r="U908" s="6">
        <f>IF(Taulukko3[[#This Row],[Välilataus]]="X",Taulukko3[[#This Row],[Saapumisaika]],"")</f>
        <v>0.86805555555555558</v>
      </c>
      <c r="V908" s="6">
        <f>IF(Taulukko3[[#This Row],[Välilataus]]="X",M909,"")</f>
        <v>0.88194444444444442</v>
      </c>
      <c r="W908" s="6"/>
    </row>
    <row r="909" spans="1:23" hidden="1" x14ac:dyDescent="0.2">
      <c r="A909" t="s">
        <v>20</v>
      </c>
      <c r="B909" t="s">
        <v>205</v>
      </c>
      <c r="C909" t="s">
        <v>18</v>
      </c>
      <c r="H909">
        <v>2.7</v>
      </c>
      <c r="K909">
        <v>19</v>
      </c>
      <c r="L909" t="s">
        <v>23</v>
      </c>
      <c r="M909" s="1">
        <v>0.88194444444444442</v>
      </c>
      <c r="N909" t="s">
        <v>51</v>
      </c>
      <c r="O909" s="1">
        <v>0.88541666666666663</v>
      </c>
      <c r="Q909">
        <v>7235</v>
      </c>
      <c r="S909" t="str">
        <f>IF(Taulukko3[[#This Row],[Saapumispaikka]]="Jyväskylän Liikenne varikko","X","")</f>
        <v/>
      </c>
      <c r="T909" s="6" t="str">
        <f>_xlfn.IFNA(IF(Taulukko3[[#This Row],[Välilataus]]="X",MAX(0,O910-Taulukko3[[#This Row],[Saapumisaika]]),""),"")</f>
        <v/>
      </c>
      <c r="U909" s="6" t="str">
        <f>IF(Taulukko3[[#This Row],[Välilataus]]="X",Taulukko3[[#This Row],[Saapumisaika]],"")</f>
        <v/>
      </c>
      <c r="V909" s="6" t="str">
        <f>IF(Taulukko3[[#This Row],[Välilataus]]="X",M910,"")</f>
        <v/>
      </c>
      <c r="W909" s="6"/>
    </row>
    <row r="910" spans="1:23" x14ac:dyDescent="0.2">
      <c r="A910" t="s">
        <v>20</v>
      </c>
      <c r="B910" t="s">
        <v>205</v>
      </c>
      <c r="C910" t="s">
        <v>18</v>
      </c>
      <c r="H910">
        <v>2.7</v>
      </c>
      <c r="K910">
        <v>19</v>
      </c>
      <c r="L910" t="s">
        <v>51</v>
      </c>
      <c r="M910" s="1">
        <v>0.88541666666666663</v>
      </c>
      <c r="N910" t="s">
        <v>23</v>
      </c>
      <c r="O910" s="1">
        <v>0.88888888888888884</v>
      </c>
      <c r="Q910">
        <v>7206</v>
      </c>
      <c r="S910" t="str">
        <f>IF(Taulukko3[[#This Row],[Saapumispaikka]]="Jyväskylän Liikenne varikko","X","")</f>
        <v>X</v>
      </c>
      <c r="T910" s="6">
        <f>_xlfn.IFNA(IF(Taulukko3[[#This Row],[Välilataus]]="X",MAX(0,O911-Taulukko3[[#This Row],[Saapumisaika]]),""),"")</f>
        <v>1.6666666666666718E-2</v>
      </c>
      <c r="U910" s="6">
        <f>IF(Taulukko3[[#This Row],[Välilataus]]="X",Taulukko3[[#This Row],[Saapumisaika]],"")</f>
        <v>0.88888888888888884</v>
      </c>
      <c r="V910" s="6">
        <f>IF(Taulukko3[[#This Row],[Välilataus]]="X",M911,"")</f>
        <v>0.90208333333333335</v>
      </c>
      <c r="W910" s="6"/>
    </row>
    <row r="911" spans="1:23" hidden="1" x14ac:dyDescent="0.2">
      <c r="A911" t="s">
        <v>20</v>
      </c>
      <c r="B911" t="s">
        <v>205</v>
      </c>
      <c r="C911" t="s">
        <v>18</v>
      </c>
      <c r="H911">
        <v>1.9</v>
      </c>
      <c r="K911">
        <v>19</v>
      </c>
      <c r="L911" t="s">
        <v>23</v>
      </c>
      <c r="M911" s="1">
        <v>0.90208333333333335</v>
      </c>
      <c r="N911" t="s">
        <v>206</v>
      </c>
      <c r="O911" s="1">
        <v>0.90555555555555556</v>
      </c>
      <c r="Q911">
        <v>7232</v>
      </c>
      <c r="S911" t="str">
        <f>IF(Taulukko3[[#This Row],[Saapumispaikka]]="Jyväskylän Liikenne varikko","X","")</f>
        <v/>
      </c>
      <c r="T911" s="6" t="str">
        <f>_xlfn.IFNA(IF(Taulukko3[[#This Row],[Välilataus]]="X",MAX(0,O912-Taulukko3[[#This Row],[Saapumisaika]]),""),"")</f>
        <v/>
      </c>
      <c r="U911" s="6" t="str">
        <f>IF(Taulukko3[[#This Row],[Välilataus]]="X",Taulukko3[[#This Row],[Saapumisaika]],"")</f>
        <v/>
      </c>
      <c r="V911" s="6" t="str">
        <f>IF(Taulukko3[[#This Row],[Välilataus]]="X",M912,"")</f>
        <v/>
      </c>
      <c r="W911" s="6"/>
    </row>
    <row r="912" spans="1:23" x14ac:dyDescent="0.2">
      <c r="A912" t="s">
        <v>20</v>
      </c>
      <c r="B912" t="s">
        <v>205</v>
      </c>
      <c r="C912" t="s">
        <v>18</v>
      </c>
      <c r="H912">
        <v>1.9</v>
      </c>
      <c r="K912">
        <v>19</v>
      </c>
      <c r="L912" t="s">
        <v>206</v>
      </c>
      <c r="M912" s="1">
        <v>0.90555555555555556</v>
      </c>
      <c r="N912" t="s">
        <v>23</v>
      </c>
      <c r="O912" s="1">
        <v>0.90902777777777777</v>
      </c>
      <c r="Q912" t="s">
        <v>25</v>
      </c>
      <c r="S912" t="str">
        <f>IF(Taulukko3[[#This Row],[Saapumispaikka]]="Jyväskylän Liikenne varikko","X","")</f>
        <v>X</v>
      </c>
      <c r="T912" s="6">
        <f>_xlfn.IFNA(IF(Taulukko3[[#This Row],[Välilataus]]="X",MAX(0,O913-Taulukko3[[#This Row],[Saapumisaika]]),""),"")</f>
        <v>2.5000000000000022E-2</v>
      </c>
      <c r="U912" s="6">
        <f>IF(Taulukko3[[#This Row],[Välilataus]]="X",Taulukko3[[#This Row],[Saapumisaika]],"")</f>
        <v>0.90902777777777777</v>
      </c>
      <c r="V912" s="6">
        <f>IF(Taulukko3[[#This Row],[Välilataus]]="X",M913,"")</f>
        <v>0.92708333333333337</v>
      </c>
      <c r="W912" s="6"/>
    </row>
    <row r="913" spans="1:23" hidden="1" x14ac:dyDescent="0.2">
      <c r="A913" t="s">
        <v>20</v>
      </c>
      <c r="B913" t="s">
        <v>205</v>
      </c>
      <c r="C913" t="s">
        <v>18</v>
      </c>
      <c r="H913">
        <v>5.9</v>
      </c>
      <c r="K913">
        <v>19</v>
      </c>
      <c r="L913" t="s">
        <v>23</v>
      </c>
      <c r="M913" s="1">
        <v>0.92708333333333337</v>
      </c>
      <c r="N913" t="s">
        <v>19</v>
      </c>
      <c r="O913" s="1">
        <v>0.93402777777777779</v>
      </c>
      <c r="Q913">
        <v>7227</v>
      </c>
      <c r="S913" t="str">
        <f>IF(Taulukko3[[#This Row],[Saapumispaikka]]="Jyväskylän Liikenne varikko","X","")</f>
        <v/>
      </c>
      <c r="T913" s="6" t="str">
        <f>_xlfn.IFNA(IF(Taulukko3[[#This Row],[Välilataus]]="X",MAX(0,O914-Taulukko3[[#This Row],[Saapumisaika]]),""),"")</f>
        <v/>
      </c>
      <c r="U913" s="6" t="str">
        <f>IF(Taulukko3[[#This Row],[Välilataus]]="X",Taulukko3[[#This Row],[Saapumisaika]],"")</f>
        <v/>
      </c>
      <c r="V913" s="6" t="str">
        <f>IF(Taulukko3[[#This Row],[Välilataus]]="X",M914,"")</f>
        <v/>
      </c>
      <c r="W913" s="6"/>
    </row>
    <row r="914" spans="1:23" hidden="1" x14ac:dyDescent="0.2">
      <c r="A914" t="s">
        <v>20</v>
      </c>
      <c r="B914" t="s">
        <v>205</v>
      </c>
      <c r="C914" t="s">
        <v>18</v>
      </c>
      <c r="H914">
        <v>5.9</v>
      </c>
      <c r="K914">
        <v>19</v>
      </c>
      <c r="L914" t="s">
        <v>19</v>
      </c>
      <c r="M914" s="1">
        <v>0.93402777777777779</v>
      </c>
      <c r="N914" t="s">
        <v>23</v>
      </c>
      <c r="O914" s="1">
        <v>0.94097222222222221</v>
      </c>
      <c r="Q914">
        <v>7229</v>
      </c>
      <c r="S914" t="str">
        <f>IF(Taulukko3[[#This Row],[Saapumispaikka]]="Jyväskylän Liikenne varikko","X","")</f>
        <v>X</v>
      </c>
      <c r="T914" s="6">
        <f>_xlfn.IFNA(IF(Taulukko3[[#This Row],[Välilataus]]="X",MAX(0,O915-Taulukko3[[#This Row],[Saapumisaika]]),""),"")</f>
        <v>0</v>
      </c>
      <c r="U914" s="6">
        <f>IF(Taulukko3[[#This Row],[Välilataus]]="X",Taulukko3[[#This Row],[Saapumisaika]],"")</f>
        <v>0.94097222222222221</v>
      </c>
      <c r="V914" s="6">
        <f>IF(Taulukko3[[#This Row],[Välilataus]]="X",M915,"")</f>
        <v>0</v>
      </c>
      <c r="W914" s="6"/>
    </row>
  </sheetData>
  <phoneticPr fontId="18" type="noConversion"/>
  <pageMargins left="0.7" right="0.7" top="0.75" bottom="0.75" header="0.3" footer="0.3"/>
  <headerFooter>
    <oddHeader>&amp;L&amp;"Calibri"&amp;10&amp;K000000 KOIVISTON AUTO - SISÄINEN&amp;1#_x000D_</oddHead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3D0E4-FFDA-4A49-BF42-7974C6EE6537}">
  <dimension ref="A1:W47"/>
  <sheetViews>
    <sheetView topLeftCell="A31" workbookViewId="0">
      <selection activeCell="A29" sqref="A29:XFD29"/>
    </sheetView>
  </sheetViews>
  <sheetFormatPr baseColWidth="10" defaultColWidth="8.83203125" defaultRowHeight="15" x14ac:dyDescent="0.2"/>
  <cols>
    <col min="1" max="1" width="9.1640625" customWidth="1"/>
    <col min="2" max="2" width="9" customWidth="1"/>
    <col min="3" max="3" width="10.6640625" hidden="1" customWidth="1"/>
    <col min="4" max="4" width="10.1640625" hidden="1" customWidth="1"/>
    <col min="5" max="5" width="11.6640625" hidden="1" customWidth="1"/>
    <col min="6" max="6" width="10" hidden="1" customWidth="1"/>
    <col min="7" max="7" width="0" hidden="1" customWidth="1"/>
    <col min="8" max="8" width="9.5" hidden="1" customWidth="1"/>
    <col min="9" max="9" width="12.83203125" hidden="1" customWidth="1"/>
    <col min="10" max="10" width="8.83203125" hidden="1" customWidth="1"/>
    <col min="11" max="11" width="16.83203125" hidden="1" customWidth="1"/>
    <col min="12" max="12" width="13.1640625" hidden="1" customWidth="1"/>
    <col min="13" max="13" width="11" hidden="1" customWidth="1"/>
    <col min="14" max="14" width="16.83203125" hidden="1" customWidth="1"/>
    <col min="15" max="15" width="14.6640625" hidden="1" customWidth="1"/>
    <col min="16" max="16" width="0" hidden="1" customWidth="1"/>
    <col min="17" max="17" width="13.1640625" hidden="1" customWidth="1"/>
    <col min="18" max="18" width="17.33203125" hidden="1" customWidth="1"/>
    <col min="19" max="19" width="11.1640625" customWidth="1"/>
    <col min="20" max="20" width="19.1640625" customWidth="1"/>
    <col min="21" max="21" width="18.33203125" customWidth="1"/>
    <col min="22" max="22" width="19.5" customWidth="1"/>
    <col min="23" max="23" width="16.83203125" customWidth="1"/>
  </cols>
  <sheetData>
    <row r="1" spans="1:23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266</v>
      </c>
      <c r="T1" s="11" t="s">
        <v>267</v>
      </c>
      <c r="U1" s="11" t="s">
        <v>268</v>
      </c>
      <c r="V1" s="11" t="s">
        <v>269</v>
      </c>
      <c r="W1" s="11" t="s">
        <v>270</v>
      </c>
    </row>
    <row r="2" spans="1:23" x14ac:dyDescent="0.2">
      <c r="A2" s="3" t="s">
        <v>211</v>
      </c>
      <c r="B2" s="3" t="s">
        <v>212</v>
      </c>
      <c r="C2" s="3" t="s">
        <v>18</v>
      </c>
      <c r="D2" s="3"/>
      <c r="E2" s="3"/>
      <c r="F2" s="3"/>
      <c r="G2" s="3"/>
      <c r="H2" s="3">
        <v>4.5</v>
      </c>
      <c r="I2" s="3"/>
      <c r="J2" s="3"/>
      <c r="K2" s="3" t="s">
        <v>22</v>
      </c>
      <c r="L2" s="3" t="s">
        <v>24</v>
      </c>
      <c r="M2" s="7">
        <v>0.56944444444444442</v>
      </c>
      <c r="N2" s="3" t="s">
        <v>23</v>
      </c>
      <c r="O2" s="7">
        <v>0.57638888888888884</v>
      </c>
      <c r="P2" s="3"/>
      <c r="Q2" s="3" t="s">
        <v>212</v>
      </c>
      <c r="R2" s="3"/>
      <c r="S2" s="3" t="s">
        <v>271</v>
      </c>
      <c r="T2" s="8">
        <v>2.083333333333337E-2</v>
      </c>
      <c r="U2" s="8">
        <v>0.57638888888888884</v>
      </c>
      <c r="V2" s="8">
        <v>0.59027777777777779</v>
      </c>
      <c r="W2" s="8"/>
    </row>
    <row r="3" spans="1:23" x14ac:dyDescent="0.2">
      <c r="A3" s="4" t="s">
        <v>20</v>
      </c>
      <c r="B3" s="4" t="s">
        <v>21</v>
      </c>
      <c r="C3" s="4" t="s">
        <v>18</v>
      </c>
      <c r="D3" s="4"/>
      <c r="E3" s="4"/>
      <c r="F3" s="4"/>
      <c r="G3" s="4"/>
      <c r="H3" s="4">
        <v>4.5</v>
      </c>
      <c r="I3" s="4"/>
      <c r="J3" s="4"/>
      <c r="K3" s="4" t="s">
        <v>22</v>
      </c>
      <c r="L3" s="4" t="s">
        <v>24</v>
      </c>
      <c r="M3" s="9">
        <v>0.73958333333333337</v>
      </c>
      <c r="N3" s="4" t="s">
        <v>23</v>
      </c>
      <c r="O3" s="9">
        <v>0.74652777777777779</v>
      </c>
      <c r="P3" s="4"/>
      <c r="Q3" s="4" t="s">
        <v>25</v>
      </c>
      <c r="R3" s="4"/>
      <c r="S3" s="4" t="s">
        <v>271</v>
      </c>
      <c r="T3" s="10">
        <v>0.17708333333333337</v>
      </c>
      <c r="U3" s="10">
        <v>0.74652777777777779</v>
      </c>
      <c r="V3" s="10">
        <v>0.91666666666666663</v>
      </c>
      <c r="W3" s="10"/>
    </row>
    <row r="4" spans="1:23" x14ac:dyDescent="0.2">
      <c r="A4" s="4" t="s">
        <v>20</v>
      </c>
      <c r="B4" s="4" t="s">
        <v>137</v>
      </c>
      <c r="C4" s="4" t="s">
        <v>18</v>
      </c>
      <c r="D4" s="4"/>
      <c r="E4" s="4"/>
      <c r="F4" s="4"/>
      <c r="G4" s="4"/>
      <c r="H4" s="4">
        <v>5.9</v>
      </c>
      <c r="I4" s="4"/>
      <c r="J4" s="4"/>
      <c r="K4" s="4" t="s">
        <v>43</v>
      </c>
      <c r="L4" s="4" t="s">
        <v>19</v>
      </c>
      <c r="M4" s="9">
        <v>0.31458333333333333</v>
      </c>
      <c r="N4" s="4" t="s">
        <v>23</v>
      </c>
      <c r="O4" s="9">
        <v>0.3215277777777778</v>
      </c>
      <c r="P4" s="4"/>
      <c r="Q4" s="4">
        <v>7105</v>
      </c>
      <c r="R4" s="4"/>
      <c r="S4" s="4" t="s">
        <v>271</v>
      </c>
      <c r="T4" s="10">
        <v>5.3472222222222199E-2</v>
      </c>
      <c r="U4" s="10">
        <v>0.3215277777777778</v>
      </c>
      <c r="V4" s="10">
        <v>0.36458333333333331</v>
      </c>
      <c r="W4" s="10" t="s">
        <v>218</v>
      </c>
    </row>
    <row r="5" spans="1:23" x14ac:dyDescent="0.2">
      <c r="A5" s="3" t="s">
        <v>20</v>
      </c>
      <c r="B5" s="3" t="s">
        <v>147</v>
      </c>
      <c r="C5" s="3" t="s">
        <v>18</v>
      </c>
      <c r="D5" s="3"/>
      <c r="E5" s="3"/>
      <c r="F5" s="3"/>
      <c r="G5" s="3"/>
      <c r="H5" s="3">
        <v>2.8</v>
      </c>
      <c r="I5" s="3"/>
      <c r="J5" s="3"/>
      <c r="K5" s="3" t="s">
        <v>43</v>
      </c>
      <c r="L5" s="3" t="s">
        <v>144</v>
      </c>
      <c r="M5" s="7">
        <v>0.37361111111111112</v>
      </c>
      <c r="N5" s="3" t="s">
        <v>23</v>
      </c>
      <c r="O5" s="7">
        <v>0.37777777777777777</v>
      </c>
      <c r="P5" s="3"/>
      <c r="Q5" s="3">
        <v>7109</v>
      </c>
      <c r="R5" s="3"/>
      <c r="S5" s="3" t="s">
        <v>271</v>
      </c>
      <c r="T5" s="8">
        <v>5.9722222222222232E-2</v>
      </c>
      <c r="U5" s="8">
        <v>0.37777777777777777</v>
      </c>
      <c r="V5" s="8">
        <v>0.42152777777777778</v>
      </c>
      <c r="W5" s="8" t="s">
        <v>256</v>
      </c>
    </row>
    <row r="6" spans="1:23" x14ac:dyDescent="0.2">
      <c r="A6" s="4" t="s">
        <v>20</v>
      </c>
      <c r="B6" s="4" t="s">
        <v>117</v>
      </c>
      <c r="C6" s="4" t="s">
        <v>18</v>
      </c>
      <c r="D6" s="4"/>
      <c r="E6" s="4"/>
      <c r="F6" s="4"/>
      <c r="G6" s="4"/>
      <c r="H6" s="4">
        <v>7.6</v>
      </c>
      <c r="I6" s="4"/>
      <c r="J6" s="4"/>
      <c r="K6" s="4" t="s">
        <v>43</v>
      </c>
      <c r="L6" s="4" t="s">
        <v>120</v>
      </c>
      <c r="M6" s="9">
        <v>0.36944444444444446</v>
      </c>
      <c r="N6" s="4" t="s">
        <v>23</v>
      </c>
      <c r="O6" s="9">
        <v>0.37916666666666665</v>
      </c>
      <c r="P6" s="4"/>
      <c r="Q6" s="4">
        <v>7100</v>
      </c>
      <c r="R6" s="4"/>
      <c r="S6" s="4" t="s">
        <v>271</v>
      </c>
      <c r="T6" s="10">
        <v>6.1805555555555558E-2</v>
      </c>
      <c r="U6" s="10">
        <v>0.37916666666666665</v>
      </c>
      <c r="V6" s="10">
        <v>0.43263888888888891</v>
      </c>
      <c r="W6" s="10" t="s">
        <v>257</v>
      </c>
    </row>
    <row r="7" spans="1:23" x14ac:dyDescent="0.2">
      <c r="A7" s="4" t="s">
        <v>20</v>
      </c>
      <c r="B7" s="4" t="s">
        <v>97</v>
      </c>
      <c r="C7" s="4" t="s">
        <v>18</v>
      </c>
      <c r="D7" s="4"/>
      <c r="E7" s="4"/>
      <c r="F7" s="4"/>
      <c r="G7" s="4"/>
      <c r="H7" s="4">
        <v>4.2</v>
      </c>
      <c r="I7" s="4"/>
      <c r="J7" s="4"/>
      <c r="K7" s="4" t="s">
        <v>43</v>
      </c>
      <c r="L7" s="4" t="s">
        <v>53</v>
      </c>
      <c r="M7" s="9">
        <v>0.44097222222222221</v>
      </c>
      <c r="N7" s="4" t="s">
        <v>23</v>
      </c>
      <c r="O7" s="9">
        <v>0.44583333333333336</v>
      </c>
      <c r="P7" s="4"/>
      <c r="Q7" s="4">
        <v>7118</v>
      </c>
      <c r="R7" s="4"/>
      <c r="S7" s="4" t="s">
        <v>271</v>
      </c>
      <c r="T7" s="10">
        <v>6.458333333333327E-2</v>
      </c>
      <c r="U7" s="10">
        <v>0.44583333333333336</v>
      </c>
      <c r="V7" s="10">
        <v>0.49791666666666667</v>
      </c>
      <c r="W7" s="10" t="s">
        <v>218</v>
      </c>
    </row>
    <row r="8" spans="1:23" x14ac:dyDescent="0.2">
      <c r="A8" s="4" t="s">
        <v>20</v>
      </c>
      <c r="B8" s="4" t="s">
        <v>75</v>
      </c>
      <c r="C8" s="4" t="s">
        <v>18</v>
      </c>
      <c r="D8" s="4"/>
      <c r="E8" s="4"/>
      <c r="F8" s="4"/>
      <c r="G8" s="4"/>
      <c r="H8" s="4">
        <v>2.7</v>
      </c>
      <c r="I8" s="4"/>
      <c r="J8" s="4"/>
      <c r="K8" s="4" t="s">
        <v>43</v>
      </c>
      <c r="L8" s="4" t="s">
        <v>51</v>
      </c>
      <c r="M8" s="9">
        <v>0.50347222222222221</v>
      </c>
      <c r="N8" s="4" t="s">
        <v>23</v>
      </c>
      <c r="O8" s="9">
        <v>0.50694444444444442</v>
      </c>
      <c r="P8" s="4"/>
      <c r="Q8" s="4">
        <v>7120</v>
      </c>
      <c r="R8" s="4"/>
      <c r="S8" s="4" t="s">
        <v>271</v>
      </c>
      <c r="T8" s="10">
        <v>6.25E-2</v>
      </c>
      <c r="U8" s="10">
        <v>0.50694444444444442</v>
      </c>
      <c r="V8" s="10">
        <v>0.55902777777777779</v>
      </c>
      <c r="W8" s="10" t="s">
        <v>234</v>
      </c>
    </row>
    <row r="9" spans="1:23" x14ac:dyDescent="0.2">
      <c r="A9" s="3" t="s">
        <v>20</v>
      </c>
      <c r="B9" s="3" t="s">
        <v>191</v>
      </c>
      <c r="C9" s="3" t="s">
        <v>18</v>
      </c>
      <c r="D9" s="3"/>
      <c r="E9" s="3"/>
      <c r="F9" s="3"/>
      <c r="G9" s="3"/>
      <c r="H9" s="3">
        <v>5.9</v>
      </c>
      <c r="I9" s="3"/>
      <c r="J9" s="3"/>
      <c r="K9" s="3" t="s">
        <v>190</v>
      </c>
      <c r="L9" s="3" t="s">
        <v>155</v>
      </c>
      <c r="M9" s="7">
        <v>0.50347222222222221</v>
      </c>
      <c r="N9" s="3" t="s">
        <v>23</v>
      </c>
      <c r="O9" s="7">
        <v>0.51041666666666663</v>
      </c>
      <c r="P9" s="3"/>
      <c r="Q9" s="3">
        <v>7122</v>
      </c>
      <c r="R9" s="3"/>
      <c r="S9" s="3" t="s">
        <v>271</v>
      </c>
      <c r="T9" s="8">
        <v>0.16666666666666674</v>
      </c>
      <c r="U9" s="8">
        <v>0.51041666666666663</v>
      </c>
      <c r="V9" s="8">
        <v>0.66666666666666663</v>
      </c>
      <c r="W9" s="8" t="s">
        <v>257</v>
      </c>
    </row>
    <row r="10" spans="1:23" x14ac:dyDescent="0.2">
      <c r="A10" s="3" t="s">
        <v>20</v>
      </c>
      <c r="B10" s="3" t="s">
        <v>200</v>
      </c>
      <c r="C10" s="3" t="s">
        <v>18</v>
      </c>
      <c r="D10" s="3"/>
      <c r="E10" s="3"/>
      <c r="F10" s="3"/>
      <c r="G10" s="3"/>
      <c r="H10" s="3">
        <v>2.4</v>
      </c>
      <c r="I10" s="3"/>
      <c r="J10" s="3"/>
      <c r="K10" s="3" t="s">
        <v>201</v>
      </c>
      <c r="L10" s="3" t="s">
        <v>83</v>
      </c>
      <c r="M10" s="7">
        <v>0.52083333333333337</v>
      </c>
      <c r="N10" s="3" t="s">
        <v>23</v>
      </c>
      <c r="O10" s="7">
        <v>0.52430555555555558</v>
      </c>
      <c r="P10" s="3"/>
      <c r="Q10" s="3">
        <v>7104</v>
      </c>
      <c r="R10" s="3"/>
      <c r="S10" s="3" t="s">
        <v>271</v>
      </c>
      <c r="T10" s="8">
        <v>4.8611111111111049E-2</v>
      </c>
      <c r="U10" s="8">
        <v>0.52430555555555558</v>
      </c>
      <c r="V10" s="8">
        <v>0.56597222222222221</v>
      </c>
      <c r="W10" s="8" t="s">
        <v>241</v>
      </c>
    </row>
    <row r="11" spans="1:23" x14ac:dyDescent="0.2">
      <c r="A11" s="3" t="s">
        <v>20</v>
      </c>
      <c r="B11" s="3" t="s">
        <v>127</v>
      </c>
      <c r="C11" s="3" t="s">
        <v>18</v>
      </c>
      <c r="D11" s="3"/>
      <c r="E11" s="3"/>
      <c r="F11" s="3"/>
      <c r="G11" s="3"/>
      <c r="H11" s="3">
        <v>7.6</v>
      </c>
      <c r="I11" s="3"/>
      <c r="J11" s="3"/>
      <c r="K11" s="3" t="s">
        <v>43</v>
      </c>
      <c r="L11" s="3" t="s">
        <v>120</v>
      </c>
      <c r="M11" s="7">
        <v>0.53749999999999998</v>
      </c>
      <c r="N11" s="3" t="s">
        <v>23</v>
      </c>
      <c r="O11" s="7">
        <v>0.54791666666666672</v>
      </c>
      <c r="P11" s="3"/>
      <c r="Q11" s="3">
        <v>7103</v>
      </c>
      <c r="R11" s="3"/>
      <c r="S11" s="3" t="s">
        <v>271</v>
      </c>
      <c r="T11" s="8">
        <v>9.7916666666666652E-2</v>
      </c>
      <c r="U11" s="8">
        <v>0.54791666666666672</v>
      </c>
      <c r="V11" s="8">
        <v>0.63541666666666663</v>
      </c>
      <c r="W11" s="8" t="s">
        <v>242</v>
      </c>
    </row>
    <row r="12" spans="1:23" x14ac:dyDescent="0.2">
      <c r="A12" s="3" t="s">
        <v>20</v>
      </c>
      <c r="B12" s="3" t="s">
        <v>70</v>
      </c>
      <c r="C12" s="3" t="s">
        <v>18</v>
      </c>
      <c r="D12" s="3"/>
      <c r="E12" s="3"/>
      <c r="F12" s="3"/>
      <c r="G12" s="3"/>
      <c r="H12" s="3">
        <v>2.7</v>
      </c>
      <c r="I12" s="3"/>
      <c r="J12" s="3"/>
      <c r="K12" s="3" t="s">
        <v>43</v>
      </c>
      <c r="L12" s="3" t="s">
        <v>51</v>
      </c>
      <c r="M12" s="7">
        <v>0.54513888888888884</v>
      </c>
      <c r="N12" s="3" t="s">
        <v>23</v>
      </c>
      <c r="O12" s="7">
        <v>0.54861111111111116</v>
      </c>
      <c r="P12" s="3"/>
      <c r="Q12" s="3">
        <v>7105</v>
      </c>
      <c r="R12" s="3"/>
      <c r="S12" s="3" t="s">
        <v>271</v>
      </c>
      <c r="T12" s="8">
        <v>0.10069444444444442</v>
      </c>
      <c r="U12" s="8">
        <v>0.54861111111111116</v>
      </c>
      <c r="V12" s="8">
        <v>0.63888888888888884</v>
      </c>
      <c r="W12" s="8" t="s">
        <v>245</v>
      </c>
    </row>
    <row r="13" spans="1:23" x14ac:dyDescent="0.2">
      <c r="A13" s="4" t="s">
        <v>20</v>
      </c>
      <c r="B13" s="4" t="s">
        <v>61</v>
      </c>
      <c r="C13" s="4" t="s">
        <v>18</v>
      </c>
      <c r="D13" s="4"/>
      <c r="E13" s="4"/>
      <c r="F13" s="4"/>
      <c r="G13" s="4"/>
      <c r="H13" s="4">
        <v>7.8</v>
      </c>
      <c r="I13" s="4"/>
      <c r="J13" s="4"/>
      <c r="K13" s="4" t="s">
        <v>43</v>
      </c>
      <c r="L13" s="4" t="s">
        <v>64</v>
      </c>
      <c r="M13" s="9">
        <v>0.54027777777777775</v>
      </c>
      <c r="N13" s="4" t="s">
        <v>23</v>
      </c>
      <c r="O13" s="9">
        <v>0.55069444444444449</v>
      </c>
      <c r="P13" s="4"/>
      <c r="Q13" s="4">
        <v>7111</v>
      </c>
      <c r="R13" s="4"/>
      <c r="S13" s="4" t="s">
        <v>271</v>
      </c>
      <c r="T13" s="10">
        <v>5.6944444444444353E-2</v>
      </c>
      <c r="U13" s="10">
        <v>0.55069444444444449</v>
      </c>
      <c r="V13" s="10">
        <v>0.59722222222222221</v>
      </c>
      <c r="W13" s="10" t="s">
        <v>218</v>
      </c>
    </row>
    <row r="14" spans="1:23" x14ac:dyDescent="0.2">
      <c r="A14" s="3" t="s">
        <v>20</v>
      </c>
      <c r="B14" s="3" t="s">
        <v>142</v>
      </c>
      <c r="C14" s="3" t="s">
        <v>18</v>
      </c>
      <c r="D14" s="3"/>
      <c r="E14" s="3"/>
      <c r="F14" s="3"/>
      <c r="G14" s="3"/>
      <c r="H14" s="3">
        <v>4.7</v>
      </c>
      <c r="I14" s="3"/>
      <c r="J14" s="3"/>
      <c r="K14" s="3" t="s">
        <v>43</v>
      </c>
      <c r="L14" s="3" t="s">
        <v>130</v>
      </c>
      <c r="M14" s="7">
        <v>0.5493055555555556</v>
      </c>
      <c r="N14" s="3" t="s">
        <v>23</v>
      </c>
      <c r="O14" s="7">
        <v>0.55625000000000002</v>
      </c>
      <c r="P14" s="3"/>
      <c r="Q14" s="3">
        <v>7125</v>
      </c>
      <c r="R14" s="3"/>
      <c r="S14" s="3" t="s">
        <v>271</v>
      </c>
      <c r="T14" s="8">
        <v>0.12430555555555556</v>
      </c>
      <c r="U14" s="8">
        <v>0.55625000000000002</v>
      </c>
      <c r="V14" s="8">
        <v>0.67638888888888893</v>
      </c>
      <c r="W14" s="8" t="s">
        <v>224</v>
      </c>
    </row>
    <row r="15" spans="1:23" x14ac:dyDescent="0.2">
      <c r="A15" s="4" t="s">
        <v>20</v>
      </c>
      <c r="B15" s="4" t="s">
        <v>92</v>
      </c>
      <c r="C15" s="4" t="s">
        <v>18</v>
      </c>
      <c r="D15" s="4"/>
      <c r="E15" s="4"/>
      <c r="F15" s="4"/>
      <c r="G15" s="4"/>
      <c r="H15" s="4">
        <v>7.8</v>
      </c>
      <c r="I15" s="4"/>
      <c r="J15" s="4"/>
      <c r="K15" s="4" t="s">
        <v>43</v>
      </c>
      <c r="L15" s="4" t="s">
        <v>64</v>
      </c>
      <c r="M15" s="9">
        <v>0.56041666666666667</v>
      </c>
      <c r="N15" s="4" t="s">
        <v>23</v>
      </c>
      <c r="O15" s="9">
        <v>0.5708333333333333</v>
      </c>
      <c r="P15" s="4"/>
      <c r="Q15" s="4">
        <v>7107</v>
      </c>
      <c r="R15" s="4"/>
      <c r="S15" s="4" t="s">
        <v>271</v>
      </c>
      <c r="T15" s="10">
        <v>5.7638888888888906E-2</v>
      </c>
      <c r="U15" s="10">
        <v>0.5708333333333333</v>
      </c>
      <c r="V15" s="10">
        <v>0.61805555555555558</v>
      </c>
      <c r="W15" s="10" t="s">
        <v>221</v>
      </c>
    </row>
    <row r="16" spans="1:23" x14ac:dyDescent="0.2">
      <c r="A16" s="4" t="s">
        <v>20</v>
      </c>
      <c r="B16" s="4" t="s">
        <v>133</v>
      </c>
      <c r="C16" s="4" t="s">
        <v>18</v>
      </c>
      <c r="D16" s="4"/>
      <c r="E16" s="4"/>
      <c r="F16" s="4"/>
      <c r="G16" s="4"/>
      <c r="H16" s="4">
        <v>7.6</v>
      </c>
      <c r="I16" s="4"/>
      <c r="J16" s="4"/>
      <c r="K16" s="4" t="s">
        <v>43</v>
      </c>
      <c r="L16" s="4" t="s">
        <v>120</v>
      </c>
      <c r="M16" s="9">
        <v>0.57777777777777772</v>
      </c>
      <c r="N16" s="4" t="s">
        <v>23</v>
      </c>
      <c r="O16" s="9">
        <v>0.58819444444444446</v>
      </c>
      <c r="P16" s="4"/>
      <c r="Q16" s="4">
        <v>7106</v>
      </c>
      <c r="R16" s="4"/>
      <c r="S16" s="4" t="s">
        <v>271</v>
      </c>
      <c r="T16" s="10">
        <v>0.10624999999999996</v>
      </c>
      <c r="U16" s="10">
        <v>0.58819444444444446</v>
      </c>
      <c r="V16" s="10">
        <v>0.6875</v>
      </c>
      <c r="W16" s="10" t="s">
        <v>226</v>
      </c>
    </row>
    <row r="17" spans="1:23" x14ac:dyDescent="0.2">
      <c r="A17" s="4" t="s">
        <v>20</v>
      </c>
      <c r="B17" s="4" t="s">
        <v>169</v>
      </c>
      <c r="C17" s="4" t="s">
        <v>18</v>
      </c>
      <c r="D17" s="4"/>
      <c r="E17" s="4"/>
      <c r="F17" s="4"/>
      <c r="G17" s="4"/>
      <c r="H17" s="4">
        <v>4.7</v>
      </c>
      <c r="I17" s="4"/>
      <c r="J17" s="4"/>
      <c r="K17" s="4" t="s">
        <v>43</v>
      </c>
      <c r="L17" s="4" t="s">
        <v>130</v>
      </c>
      <c r="M17" s="9">
        <v>0.59097222222222223</v>
      </c>
      <c r="N17" s="4" t="s">
        <v>23</v>
      </c>
      <c r="O17" s="9">
        <v>0.59791666666666665</v>
      </c>
      <c r="P17" s="4"/>
      <c r="Q17" s="4">
        <v>7124</v>
      </c>
      <c r="R17" s="4"/>
      <c r="S17" s="4" t="s">
        <v>271</v>
      </c>
      <c r="T17" s="10">
        <v>9.3055555555555558E-2</v>
      </c>
      <c r="U17" s="10">
        <v>0.59791666666666665</v>
      </c>
      <c r="V17" s="10">
        <v>0.6875</v>
      </c>
      <c r="W17" s="10" t="s">
        <v>228</v>
      </c>
    </row>
    <row r="18" spans="1:23" x14ac:dyDescent="0.2">
      <c r="A18" s="4" t="s">
        <v>20</v>
      </c>
      <c r="B18" s="4" t="s">
        <v>84</v>
      </c>
      <c r="C18" s="4" t="s">
        <v>18</v>
      </c>
      <c r="D18" s="4"/>
      <c r="E18" s="4"/>
      <c r="F18" s="4"/>
      <c r="G18" s="4"/>
      <c r="H18" s="4">
        <v>9</v>
      </c>
      <c r="I18" s="4"/>
      <c r="J18" s="4"/>
      <c r="K18" s="4" t="s">
        <v>43</v>
      </c>
      <c r="L18" s="4" t="s">
        <v>47</v>
      </c>
      <c r="M18" s="9">
        <v>0.6020833333333333</v>
      </c>
      <c r="N18" s="4" t="s">
        <v>23</v>
      </c>
      <c r="O18" s="9">
        <v>0.61250000000000004</v>
      </c>
      <c r="P18" s="4"/>
      <c r="Q18" s="4">
        <v>7116</v>
      </c>
      <c r="R18" s="4"/>
      <c r="S18" s="4" t="s">
        <v>271</v>
      </c>
      <c r="T18" s="10">
        <v>5.7638888888888795E-2</v>
      </c>
      <c r="U18" s="10">
        <v>0.61250000000000004</v>
      </c>
      <c r="V18" s="10">
        <v>0.65972222222222221</v>
      </c>
      <c r="W18" s="10" t="s">
        <v>222</v>
      </c>
    </row>
    <row r="19" spans="1:23" x14ac:dyDescent="0.2">
      <c r="A19" s="4" t="s">
        <v>20</v>
      </c>
      <c r="B19" s="4" t="s">
        <v>42</v>
      </c>
      <c r="C19" s="4" t="s">
        <v>18</v>
      </c>
      <c r="D19" s="4"/>
      <c r="E19" s="4"/>
      <c r="F19" s="4"/>
      <c r="G19" s="4"/>
      <c r="H19" s="4">
        <v>9</v>
      </c>
      <c r="I19" s="4"/>
      <c r="J19" s="4"/>
      <c r="K19" s="4" t="s">
        <v>43</v>
      </c>
      <c r="L19" s="4" t="s">
        <v>47</v>
      </c>
      <c r="M19" s="9">
        <v>0.62291666666666667</v>
      </c>
      <c r="N19" s="4" t="s">
        <v>23</v>
      </c>
      <c r="O19" s="9">
        <v>0.6333333333333333</v>
      </c>
      <c r="P19" s="4"/>
      <c r="Q19" s="4">
        <v>7108</v>
      </c>
      <c r="R19" s="4"/>
      <c r="S19" s="4" t="s">
        <v>271</v>
      </c>
      <c r="T19" s="10">
        <v>6.4583333333333326E-2</v>
      </c>
      <c r="U19" s="10">
        <v>0.6333333333333333</v>
      </c>
      <c r="V19" s="10">
        <v>0.69444444444444442</v>
      </c>
      <c r="W19" s="10" t="s">
        <v>220</v>
      </c>
    </row>
    <row r="20" spans="1:23" x14ac:dyDescent="0.2">
      <c r="A20" s="4" t="s">
        <v>20</v>
      </c>
      <c r="B20" s="4" t="s">
        <v>147</v>
      </c>
      <c r="C20" s="4" t="s">
        <v>18</v>
      </c>
      <c r="D20" s="4"/>
      <c r="E20" s="4"/>
      <c r="F20" s="4"/>
      <c r="G20" s="4"/>
      <c r="H20" s="4">
        <v>7.6</v>
      </c>
      <c r="I20" s="4"/>
      <c r="J20" s="4"/>
      <c r="K20" s="4" t="s">
        <v>43</v>
      </c>
      <c r="L20" s="4" t="s">
        <v>120</v>
      </c>
      <c r="M20" s="9">
        <v>0.64027777777777772</v>
      </c>
      <c r="N20" s="4" t="s">
        <v>23</v>
      </c>
      <c r="O20" s="9">
        <v>0.65069444444444446</v>
      </c>
      <c r="P20" s="4"/>
      <c r="Q20" s="4">
        <v>7114</v>
      </c>
      <c r="R20" s="4"/>
      <c r="S20" s="4" t="s">
        <v>271</v>
      </c>
      <c r="T20" s="10">
        <v>5.7638888888888906E-2</v>
      </c>
      <c r="U20" s="10">
        <v>0.65069444444444446</v>
      </c>
      <c r="V20" s="10">
        <v>0.69791666666666663</v>
      </c>
      <c r="W20" s="10" t="s">
        <v>219</v>
      </c>
    </row>
    <row r="21" spans="1:23" x14ac:dyDescent="0.2">
      <c r="A21" s="3" t="s">
        <v>20</v>
      </c>
      <c r="B21" s="3" t="s">
        <v>81</v>
      </c>
      <c r="C21" s="3" t="s">
        <v>18</v>
      </c>
      <c r="D21" s="3"/>
      <c r="E21" s="3"/>
      <c r="F21" s="3"/>
      <c r="G21" s="3"/>
      <c r="H21" s="3">
        <v>9</v>
      </c>
      <c r="I21" s="3"/>
      <c r="J21" s="3"/>
      <c r="K21" s="3" t="s">
        <v>43</v>
      </c>
      <c r="L21" s="3" t="s">
        <v>47</v>
      </c>
      <c r="M21" s="7">
        <v>0.64375000000000004</v>
      </c>
      <c r="N21" s="3" t="s">
        <v>23</v>
      </c>
      <c r="O21" s="7">
        <v>0.65416666666666667</v>
      </c>
      <c r="P21" s="3"/>
      <c r="Q21" s="3">
        <v>7203</v>
      </c>
      <c r="R21" s="3"/>
      <c r="S21" s="3" t="s">
        <v>271</v>
      </c>
      <c r="T21" s="8">
        <v>6.4583333333333326E-2</v>
      </c>
      <c r="U21" s="8">
        <v>0.65416666666666667</v>
      </c>
      <c r="V21" s="8">
        <v>0.71527777777777779</v>
      </c>
      <c r="W21" s="8" t="s">
        <v>259</v>
      </c>
    </row>
    <row r="22" spans="1:23" x14ac:dyDescent="0.2">
      <c r="A22" s="4" t="s">
        <v>20</v>
      </c>
      <c r="B22" s="4" t="s">
        <v>150</v>
      </c>
      <c r="C22" s="4" t="s">
        <v>18</v>
      </c>
      <c r="D22" s="4"/>
      <c r="E22" s="4"/>
      <c r="F22" s="4"/>
      <c r="G22" s="4"/>
      <c r="H22" s="4">
        <v>2.8</v>
      </c>
      <c r="I22" s="4"/>
      <c r="J22" s="4"/>
      <c r="K22" s="4" t="s">
        <v>43</v>
      </c>
      <c r="L22" s="4" t="s">
        <v>144</v>
      </c>
      <c r="M22" s="9">
        <v>0.66666666666666663</v>
      </c>
      <c r="N22" s="4" t="s">
        <v>23</v>
      </c>
      <c r="O22" s="9">
        <v>0.67083333333333328</v>
      </c>
      <c r="P22" s="4"/>
      <c r="Q22" s="4">
        <v>7101</v>
      </c>
      <c r="R22" s="4"/>
      <c r="S22" s="4" t="s">
        <v>271</v>
      </c>
      <c r="T22" s="10">
        <v>8.2638888888888928E-2</v>
      </c>
      <c r="U22" s="10">
        <v>0.67083333333333328</v>
      </c>
      <c r="V22" s="10">
        <v>0.74305555555555558</v>
      </c>
      <c r="W22" s="10" t="s">
        <v>225</v>
      </c>
    </row>
    <row r="23" spans="1:23" x14ac:dyDescent="0.2">
      <c r="A23" s="3" t="s">
        <v>20</v>
      </c>
      <c r="B23" s="3" t="s">
        <v>54</v>
      </c>
      <c r="C23" s="3" t="s">
        <v>18</v>
      </c>
      <c r="D23" s="3"/>
      <c r="E23" s="3"/>
      <c r="F23" s="3"/>
      <c r="G23" s="3"/>
      <c r="H23" s="3">
        <v>9</v>
      </c>
      <c r="I23" s="3"/>
      <c r="J23" s="3"/>
      <c r="K23" s="3" t="s">
        <v>43</v>
      </c>
      <c r="L23" s="3" t="s">
        <v>47</v>
      </c>
      <c r="M23" s="7">
        <v>0.6645833333333333</v>
      </c>
      <c r="N23" s="3" t="s">
        <v>23</v>
      </c>
      <c r="O23" s="7">
        <v>0.67500000000000004</v>
      </c>
      <c r="P23" s="3"/>
      <c r="Q23" s="3">
        <v>7126</v>
      </c>
      <c r="R23" s="3"/>
      <c r="S23" s="3" t="s">
        <v>271</v>
      </c>
      <c r="T23" s="8">
        <v>6.4583333333333326E-2</v>
      </c>
      <c r="U23" s="8">
        <v>0.67500000000000004</v>
      </c>
      <c r="V23" s="8">
        <v>0.72847222222222219</v>
      </c>
      <c r="W23" s="8" t="s">
        <v>235</v>
      </c>
    </row>
    <row r="24" spans="1:23" x14ac:dyDescent="0.2">
      <c r="A24" s="3" t="s">
        <v>20</v>
      </c>
      <c r="B24" s="3" t="s">
        <v>199</v>
      </c>
      <c r="C24" s="3" t="s">
        <v>18</v>
      </c>
      <c r="D24" s="3"/>
      <c r="E24" s="3"/>
      <c r="F24" s="3"/>
      <c r="G24" s="3"/>
      <c r="H24" s="3">
        <v>7.6</v>
      </c>
      <c r="I24" s="3"/>
      <c r="J24" s="3"/>
      <c r="K24" s="3" t="s">
        <v>190</v>
      </c>
      <c r="L24" s="3" t="s">
        <v>120</v>
      </c>
      <c r="M24" s="7">
        <v>0.67013888888888884</v>
      </c>
      <c r="N24" s="3" t="s">
        <v>23</v>
      </c>
      <c r="O24" s="7">
        <v>0.68055555555555558</v>
      </c>
      <c r="P24" s="3"/>
      <c r="Q24" s="3">
        <v>7206</v>
      </c>
      <c r="R24" s="3"/>
      <c r="S24" s="3" t="s">
        <v>271</v>
      </c>
      <c r="T24" s="8">
        <v>4.8611111111111049E-2</v>
      </c>
      <c r="U24" s="8">
        <v>0.68055555555555558</v>
      </c>
      <c r="V24" s="8">
        <v>0.72222222222222221</v>
      </c>
      <c r="W24" s="8" t="s">
        <v>256</v>
      </c>
    </row>
    <row r="25" spans="1:23" x14ac:dyDescent="0.2">
      <c r="A25" s="4" t="s">
        <v>20</v>
      </c>
      <c r="B25" s="4" t="s">
        <v>153</v>
      </c>
      <c r="C25" s="4" t="s">
        <v>18</v>
      </c>
      <c r="D25" s="4"/>
      <c r="E25" s="4"/>
      <c r="F25" s="4"/>
      <c r="G25" s="4"/>
      <c r="H25" s="4">
        <v>4.7</v>
      </c>
      <c r="I25" s="4"/>
      <c r="J25" s="4"/>
      <c r="K25" s="4" t="s">
        <v>43</v>
      </c>
      <c r="L25" s="4" t="s">
        <v>130</v>
      </c>
      <c r="M25" s="9">
        <v>0.6743055555555556</v>
      </c>
      <c r="N25" s="4" t="s">
        <v>23</v>
      </c>
      <c r="O25" s="9">
        <v>0.68125000000000002</v>
      </c>
      <c r="P25" s="4"/>
      <c r="Q25" s="4">
        <v>7110</v>
      </c>
      <c r="R25" s="4"/>
      <c r="S25" s="4" t="s">
        <v>271</v>
      </c>
      <c r="T25" s="10">
        <v>9.9999999999999978E-2</v>
      </c>
      <c r="U25" s="10">
        <v>0.68125000000000002</v>
      </c>
      <c r="V25" s="10">
        <v>0.77430555555555558</v>
      </c>
      <c r="W25" s="10" t="s">
        <v>227</v>
      </c>
    </row>
    <row r="26" spans="1:23" x14ac:dyDescent="0.2">
      <c r="A26" s="4" t="s">
        <v>20</v>
      </c>
      <c r="B26" s="4" t="s">
        <v>183</v>
      </c>
      <c r="C26" s="4" t="s">
        <v>18</v>
      </c>
      <c r="D26" s="4"/>
      <c r="E26" s="4"/>
      <c r="F26" s="4"/>
      <c r="G26" s="4"/>
      <c r="H26" s="4">
        <v>5.9</v>
      </c>
      <c r="I26" s="4"/>
      <c r="J26" s="4"/>
      <c r="K26" s="4" t="s">
        <v>43</v>
      </c>
      <c r="L26" s="4" t="s">
        <v>19</v>
      </c>
      <c r="M26" s="9">
        <v>0.68680555555555556</v>
      </c>
      <c r="N26" s="4" t="s">
        <v>23</v>
      </c>
      <c r="O26" s="9">
        <v>0.69374999999999998</v>
      </c>
      <c r="P26" s="4"/>
      <c r="Q26" s="4">
        <v>7121</v>
      </c>
      <c r="R26" s="4"/>
      <c r="S26" s="4" t="s">
        <v>271</v>
      </c>
      <c r="T26" s="10">
        <v>0.12569444444444444</v>
      </c>
      <c r="U26" s="10">
        <v>0.69374999999999998</v>
      </c>
      <c r="V26" s="10">
        <v>0.8125</v>
      </c>
      <c r="W26" s="10" t="s">
        <v>236</v>
      </c>
    </row>
    <row r="27" spans="1:23" x14ac:dyDescent="0.2">
      <c r="A27" s="3" t="s">
        <v>20</v>
      </c>
      <c r="B27" s="3" t="s">
        <v>95</v>
      </c>
      <c r="C27" s="3" t="s">
        <v>18</v>
      </c>
      <c r="D27" s="3"/>
      <c r="E27" s="3"/>
      <c r="F27" s="3"/>
      <c r="G27" s="3"/>
      <c r="H27" s="3">
        <v>2.4</v>
      </c>
      <c r="I27" s="3"/>
      <c r="J27" s="3"/>
      <c r="K27" s="3" t="s">
        <v>43</v>
      </c>
      <c r="L27" s="3" t="s">
        <v>83</v>
      </c>
      <c r="M27" s="7">
        <v>0.69236111111111109</v>
      </c>
      <c r="N27" s="3" t="s">
        <v>23</v>
      </c>
      <c r="O27" s="7">
        <v>0.6958333333333333</v>
      </c>
      <c r="P27" s="3"/>
      <c r="Q27" s="3">
        <v>7205</v>
      </c>
      <c r="R27" s="3"/>
      <c r="S27" s="3" t="s">
        <v>271</v>
      </c>
      <c r="T27" s="8">
        <v>6.1111111111111116E-2</v>
      </c>
      <c r="U27" s="8">
        <v>0.6958333333333333</v>
      </c>
      <c r="V27" s="8">
        <v>0.74652777777777779</v>
      </c>
      <c r="W27" s="8" t="s">
        <v>223</v>
      </c>
    </row>
    <row r="28" spans="1:23" x14ac:dyDescent="0.2">
      <c r="A28" s="3" t="s">
        <v>20</v>
      </c>
      <c r="B28" s="3" t="s">
        <v>137</v>
      </c>
      <c r="C28" s="3" t="s">
        <v>18</v>
      </c>
      <c r="D28" s="3"/>
      <c r="E28" s="3"/>
      <c r="F28" s="3"/>
      <c r="G28" s="3"/>
      <c r="H28" s="3">
        <v>7.6</v>
      </c>
      <c r="I28" s="3"/>
      <c r="J28" s="3"/>
      <c r="K28" s="3" t="s">
        <v>43</v>
      </c>
      <c r="L28" s="3" t="s">
        <v>120</v>
      </c>
      <c r="M28" s="7">
        <v>0.70277777777777772</v>
      </c>
      <c r="N28" s="3" t="s">
        <v>23</v>
      </c>
      <c r="O28" s="7">
        <v>0.71319444444444446</v>
      </c>
      <c r="P28" s="3"/>
      <c r="Q28" s="3">
        <v>7123</v>
      </c>
      <c r="R28" s="3"/>
      <c r="S28" s="3" t="s">
        <v>271</v>
      </c>
      <c r="T28" s="8">
        <v>0.14444444444444438</v>
      </c>
      <c r="U28" s="8">
        <v>0.71319444444444446</v>
      </c>
      <c r="V28" s="8">
        <v>0.85416666666666663</v>
      </c>
      <c r="W28" s="8" t="s">
        <v>224</v>
      </c>
    </row>
    <row r="29" spans="1:23" x14ac:dyDescent="0.2">
      <c r="A29" s="4" t="s">
        <v>20</v>
      </c>
      <c r="B29" s="4" t="s">
        <v>196</v>
      </c>
      <c r="C29" s="4" t="s">
        <v>18</v>
      </c>
      <c r="D29" s="4"/>
      <c r="E29" s="4"/>
      <c r="F29" s="4"/>
      <c r="G29" s="4"/>
      <c r="H29" s="4">
        <v>5.9</v>
      </c>
      <c r="I29" s="4"/>
      <c r="J29" s="4"/>
      <c r="K29" s="4" t="s">
        <v>190</v>
      </c>
      <c r="L29" s="4" t="s">
        <v>155</v>
      </c>
      <c r="M29" s="9">
        <v>0.71875</v>
      </c>
      <c r="N29" s="4" t="s">
        <v>23</v>
      </c>
      <c r="O29" s="9">
        <v>0.72569444444444442</v>
      </c>
      <c r="P29" s="4"/>
      <c r="Q29" s="4">
        <v>7208</v>
      </c>
      <c r="R29" s="4"/>
      <c r="S29" s="4" t="s">
        <v>271</v>
      </c>
      <c r="T29" s="10">
        <v>0.10763888888888895</v>
      </c>
      <c r="U29" s="10">
        <v>0.72569444444444442</v>
      </c>
      <c r="V29" s="10">
        <v>0.82291666666666663</v>
      </c>
      <c r="W29" s="10" t="s">
        <v>258</v>
      </c>
    </row>
    <row r="30" spans="1:23" x14ac:dyDescent="0.2">
      <c r="A30" s="3" t="s">
        <v>20</v>
      </c>
      <c r="B30" s="3" t="s">
        <v>103</v>
      </c>
      <c r="C30" s="3" t="s">
        <v>18</v>
      </c>
      <c r="D30" s="3"/>
      <c r="E30" s="3"/>
      <c r="F30" s="3"/>
      <c r="G30" s="3"/>
      <c r="H30" s="3">
        <v>10.199999999999999</v>
      </c>
      <c r="I30" s="3"/>
      <c r="J30" s="3"/>
      <c r="K30" s="3" t="s">
        <v>43</v>
      </c>
      <c r="L30" s="3" t="s">
        <v>57</v>
      </c>
      <c r="M30" s="7">
        <v>0.72013888888888888</v>
      </c>
      <c r="N30" s="3" t="s">
        <v>23</v>
      </c>
      <c r="O30" s="7">
        <v>0.73124999999999996</v>
      </c>
      <c r="P30" s="3"/>
      <c r="Q30" s="3">
        <v>7119</v>
      </c>
      <c r="R30" s="3"/>
      <c r="S30" s="3" t="s">
        <v>271</v>
      </c>
      <c r="T30" s="8">
        <v>0.12638888888888888</v>
      </c>
      <c r="U30" s="8">
        <v>0.73124999999999996</v>
      </c>
      <c r="V30" s="8">
        <v>0.84722222222222221</v>
      </c>
      <c r="W30" s="8" t="s">
        <v>238</v>
      </c>
    </row>
    <row r="31" spans="1:23" x14ac:dyDescent="0.2">
      <c r="A31" s="3" t="s">
        <v>20</v>
      </c>
      <c r="B31" s="3" t="s">
        <v>170</v>
      </c>
      <c r="C31" s="3" t="s">
        <v>18</v>
      </c>
      <c r="D31" s="3"/>
      <c r="E31" s="3"/>
      <c r="F31" s="3"/>
      <c r="G31" s="3"/>
      <c r="H31" s="3">
        <v>7.6</v>
      </c>
      <c r="I31" s="3"/>
      <c r="J31" s="3"/>
      <c r="K31" s="3" t="s">
        <v>43</v>
      </c>
      <c r="L31" s="3" t="s">
        <v>120</v>
      </c>
      <c r="M31" s="7">
        <v>0.74930555555555556</v>
      </c>
      <c r="N31" s="3" t="s">
        <v>23</v>
      </c>
      <c r="O31" s="7">
        <v>0.75972222222222219</v>
      </c>
      <c r="P31" s="3"/>
      <c r="Q31" s="3">
        <v>7120</v>
      </c>
      <c r="R31" s="3"/>
      <c r="S31" s="3" t="s">
        <v>271</v>
      </c>
      <c r="T31" s="8">
        <v>0.11875000000000002</v>
      </c>
      <c r="U31" s="8">
        <v>0.75972222222222219</v>
      </c>
      <c r="V31" s="8">
        <v>0.86805555555555558</v>
      </c>
      <c r="W31" s="8" t="s">
        <v>257</v>
      </c>
    </row>
    <row r="32" spans="1:23" x14ac:dyDescent="0.2">
      <c r="A32" s="3" t="s">
        <v>20</v>
      </c>
      <c r="B32" s="3" t="s">
        <v>88</v>
      </c>
      <c r="C32" s="3" t="s">
        <v>18</v>
      </c>
      <c r="D32" s="3"/>
      <c r="E32" s="3"/>
      <c r="F32" s="3"/>
      <c r="G32" s="3"/>
      <c r="H32" s="3">
        <v>7.8</v>
      </c>
      <c r="I32" s="3"/>
      <c r="J32" s="3"/>
      <c r="K32" s="3" t="s">
        <v>43</v>
      </c>
      <c r="L32" s="3" t="s">
        <v>64</v>
      </c>
      <c r="M32" s="7">
        <v>0.76875000000000004</v>
      </c>
      <c r="N32" s="3" t="s">
        <v>23</v>
      </c>
      <c r="O32" s="7">
        <v>0.77916666666666667</v>
      </c>
      <c r="P32" s="3"/>
      <c r="Q32" s="3">
        <v>7130</v>
      </c>
      <c r="R32" s="3"/>
      <c r="S32" s="3" t="s">
        <v>271</v>
      </c>
      <c r="T32" s="8">
        <v>0.10972222222222217</v>
      </c>
      <c r="U32" s="8">
        <v>0.77916666666666667</v>
      </c>
      <c r="V32" s="8">
        <v>0.88402777777777775</v>
      </c>
      <c r="W32" s="8" t="s">
        <v>256</v>
      </c>
    </row>
    <row r="33" spans="1:23" x14ac:dyDescent="0.2">
      <c r="A33" s="3" t="s">
        <v>20</v>
      </c>
      <c r="B33" s="3" t="s">
        <v>210</v>
      </c>
      <c r="C33" s="3" t="s">
        <v>18</v>
      </c>
      <c r="D33" s="3"/>
      <c r="E33" s="3"/>
      <c r="F33" s="3"/>
      <c r="G33" s="3"/>
      <c r="H33" s="3">
        <v>2.4</v>
      </c>
      <c r="I33" s="3"/>
      <c r="J33" s="3"/>
      <c r="K33" s="3">
        <v>19</v>
      </c>
      <c r="L33" s="3" t="s">
        <v>83</v>
      </c>
      <c r="M33" s="7">
        <v>0.60416666666666663</v>
      </c>
      <c r="N33" s="3" t="s">
        <v>23</v>
      </c>
      <c r="O33" s="7">
        <v>0.60763888888888884</v>
      </c>
      <c r="P33" s="3"/>
      <c r="Q33" s="3">
        <v>7109</v>
      </c>
      <c r="R33" s="3"/>
      <c r="S33" s="3" t="s">
        <v>271</v>
      </c>
      <c r="T33" s="8">
        <v>0.17500000000000004</v>
      </c>
      <c r="U33" s="8">
        <v>0.60763888888888884</v>
      </c>
      <c r="V33" s="8">
        <v>0.77916666666666667</v>
      </c>
      <c r="W33" s="8"/>
    </row>
    <row r="34" spans="1:23" x14ac:dyDescent="0.2">
      <c r="A34" s="4" t="s">
        <v>20</v>
      </c>
      <c r="B34" s="4" t="s">
        <v>210</v>
      </c>
      <c r="C34" s="4" t="s">
        <v>18</v>
      </c>
      <c r="D34" s="4"/>
      <c r="E34" s="4"/>
      <c r="F34" s="4"/>
      <c r="G34" s="4"/>
      <c r="H34" s="4">
        <v>1.9</v>
      </c>
      <c r="I34" s="4"/>
      <c r="J34" s="4"/>
      <c r="K34" s="4">
        <v>19</v>
      </c>
      <c r="L34" s="4" t="s">
        <v>206</v>
      </c>
      <c r="M34" s="9">
        <v>0.78263888888888888</v>
      </c>
      <c r="N34" s="4" t="s">
        <v>23</v>
      </c>
      <c r="O34" s="9">
        <v>0.78611111111111109</v>
      </c>
      <c r="P34" s="4"/>
      <c r="Q34" s="4">
        <v>7125</v>
      </c>
      <c r="R34" s="4"/>
      <c r="S34" s="4" t="s">
        <v>271</v>
      </c>
      <c r="T34" s="10">
        <v>8.8888888888888906E-2</v>
      </c>
      <c r="U34" s="10">
        <v>0.78611111111111109</v>
      </c>
      <c r="V34" s="10">
        <v>0.87152777777777779</v>
      </c>
      <c r="W34" s="10"/>
    </row>
    <row r="35" spans="1:23" x14ac:dyDescent="0.2">
      <c r="A35" s="3" t="s">
        <v>20</v>
      </c>
      <c r="B35" s="3" t="s">
        <v>210</v>
      </c>
      <c r="C35" s="3" t="s">
        <v>18</v>
      </c>
      <c r="D35" s="3"/>
      <c r="E35" s="3"/>
      <c r="F35" s="3"/>
      <c r="G35" s="3"/>
      <c r="H35" s="3">
        <v>2.4</v>
      </c>
      <c r="I35" s="3"/>
      <c r="J35" s="3"/>
      <c r="K35" s="3">
        <v>19</v>
      </c>
      <c r="L35" s="3" t="s">
        <v>83</v>
      </c>
      <c r="M35" s="7">
        <v>0.875</v>
      </c>
      <c r="N35" s="3" t="s">
        <v>23</v>
      </c>
      <c r="O35" s="7">
        <v>0.87847222222222221</v>
      </c>
      <c r="P35" s="3"/>
      <c r="Q35" s="3">
        <v>7202</v>
      </c>
      <c r="R35" s="3"/>
      <c r="S35" s="3" t="s">
        <v>271</v>
      </c>
      <c r="T35" s="8">
        <v>2.777777777777779E-2</v>
      </c>
      <c r="U35" s="8">
        <v>0.87847222222222221</v>
      </c>
      <c r="V35" s="8">
        <v>0.90277777777777779</v>
      </c>
      <c r="W35" s="8"/>
    </row>
    <row r="36" spans="1:23" x14ac:dyDescent="0.2">
      <c r="A36" s="4" t="s">
        <v>20</v>
      </c>
      <c r="B36" s="4" t="s">
        <v>205</v>
      </c>
      <c r="C36" s="4" t="s">
        <v>18</v>
      </c>
      <c r="D36" s="4"/>
      <c r="E36" s="4"/>
      <c r="F36" s="4"/>
      <c r="G36" s="4"/>
      <c r="H36" s="4">
        <v>1.9</v>
      </c>
      <c r="I36" s="4"/>
      <c r="J36" s="4"/>
      <c r="K36" s="4">
        <v>19</v>
      </c>
      <c r="L36" s="4" t="s">
        <v>206</v>
      </c>
      <c r="M36" s="9">
        <v>0.34444444444444444</v>
      </c>
      <c r="N36" s="4" t="s">
        <v>23</v>
      </c>
      <c r="O36" s="9">
        <v>0.34791666666666665</v>
      </c>
      <c r="P36" s="4"/>
      <c r="Q36" s="4">
        <v>7104</v>
      </c>
      <c r="R36" s="4"/>
      <c r="S36" s="4" t="s">
        <v>271</v>
      </c>
      <c r="T36" s="10">
        <v>1.3194444444444453E-2</v>
      </c>
      <c r="U36" s="10">
        <v>0.34791666666666665</v>
      </c>
      <c r="V36" s="10">
        <v>0.3576388888888889</v>
      </c>
      <c r="W36" s="10"/>
    </row>
    <row r="37" spans="1:23" x14ac:dyDescent="0.2">
      <c r="A37" s="3" t="s">
        <v>20</v>
      </c>
      <c r="B37" s="3" t="s">
        <v>205</v>
      </c>
      <c r="C37" s="3" t="s">
        <v>18</v>
      </c>
      <c r="D37" s="3"/>
      <c r="E37" s="3"/>
      <c r="F37" s="3"/>
      <c r="G37" s="3"/>
      <c r="H37" s="3">
        <v>1.9</v>
      </c>
      <c r="I37" s="3"/>
      <c r="J37" s="3"/>
      <c r="K37" s="3">
        <v>19</v>
      </c>
      <c r="L37" s="3" t="s">
        <v>207</v>
      </c>
      <c r="M37" s="7">
        <v>0.3611111111111111</v>
      </c>
      <c r="N37" s="3" t="s">
        <v>23</v>
      </c>
      <c r="O37" s="7">
        <v>0.36458333333333331</v>
      </c>
      <c r="P37" s="3"/>
      <c r="Q37" s="3">
        <v>7102</v>
      </c>
      <c r="R37" s="3"/>
      <c r="S37" s="3" t="s">
        <v>271</v>
      </c>
      <c r="T37" s="8">
        <v>0.10416666666666669</v>
      </c>
      <c r="U37" s="8">
        <v>0.36458333333333331</v>
      </c>
      <c r="V37" s="8">
        <v>0.46527777777777779</v>
      </c>
      <c r="W37" s="8"/>
    </row>
    <row r="38" spans="1:23" x14ac:dyDescent="0.2">
      <c r="A38" s="4" t="s">
        <v>20</v>
      </c>
      <c r="B38" s="4" t="s">
        <v>205</v>
      </c>
      <c r="C38" s="4" t="s">
        <v>18</v>
      </c>
      <c r="D38" s="4"/>
      <c r="E38" s="4"/>
      <c r="F38" s="4"/>
      <c r="G38" s="4"/>
      <c r="H38" s="4">
        <v>1.9</v>
      </c>
      <c r="I38" s="4"/>
      <c r="J38" s="4"/>
      <c r="K38" s="4">
        <v>19</v>
      </c>
      <c r="L38" s="4" t="s">
        <v>207</v>
      </c>
      <c r="M38" s="9">
        <v>0.46875</v>
      </c>
      <c r="N38" s="4" t="s">
        <v>23</v>
      </c>
      <c r="O38" s="9">
        <v>0.47222222222222221</v>
      </c>
      <c r="P38" s="4"/>
      <c r="Q38" s="4">
        <v>7113</v>
      </c>
      <c r="R38" s="4"/>
      <c r="S38" s="4" t="s">
        <v>271</v>
      </c>
      <c r="T38" s="10">
        <v>1.5972222222222221E-2</v>
      </c>
      <c r="U38" s="10">
        <v>0.47222222222222221</v>
      </c>
      <c r="V38" s="10">
        <v>0.48333333333333334</v>
      </c>
      <c r="W38" s="10"/>
    </row>
    <row r="39" spans="1:23" x14ac:dyDescent="0.2">
      <c r="A39" s="3" t="s">
        <v>20</v>
      </c>
      <c r="B39" s="3" t="s">
        <v>205</v>
      </c>
      <c r="C39" s="3" t="s">
        <v>18</v>
      </c>
      <c r="D39" s="3"/>
      <c r="E39" s="3"/>
      <c r="F39" s="3"/>
      <c r="G39" s="3"/>
      <c r="H39" s="3">
        <v>4.2</v>
      </c>
      <c r="I39" s="3"/>
      <c r="J39" s="3"/>
      <c r="K39" s="3">
        <v>19</v>
      </c>
      <c r="L39" s="3" t="s">
        <v>53</v>
      </c>
      <c r="M39" s="7">
        <v>0.48819444444444443</v>
      </c>
      <c r="N39" s="3" t="s">
        <v>23</v>
      </c>
      <c r="O39" s="7">
        <v>0.49305555555555558</v>
      </c>
      <c r="P39" s="3"/>
      <c r="Q39" s="3">
        <v>7117</v>
      </c>
      <c r="R39" s="3"/>
      <c r="S39" s="3" t="s">
        <v>271</v>
      </c>
      <c r="T39" s="8">
        <v>0.10347222222222219</v>
      </c>
      <c r="U39" s="8">
        <v>0.49305555555555558</v>
      </c>
      <c r="V39" s="8">
        <v>0.59305555555555556</v>
      </c>
      <c r="W39" s="8"/>
    </row>
    <row r="40" spans="1:23" x14ac:dyDescent="0.2">
      <c r="A40" s="4" t="s">
        <v>20</v>
      </c>
      <c r="B40" s="4" t="s">
        <v>205</v>
      </c>
      <c r="C40" s="4" t="s">
        <v>18</v>
      </c>
      <c r="D40" s="4"/>
      <c r="E40" s="4"/>
      <c r="F40" s="4"/>
      <c r="G40" s="4"/>
      <c r="H40" s="4">
        <v>1.3</v>
      </c>
      <c r="I40" s="4"/>
      <c r="J40" s="4"/>
      <c r="K40" s="4">
        <v>19</v>
      </c>
      <c r="L40" s="4" t="s">
        <v>208</v>
      </c>
      <c r="M40" s="9">
        <v>0.59652777777777777</v>
      </c>
      <c r="N40" s="4" t="s">
        <v>23</v>
      </c>
      <c r="O40" s="9">
        <v>0.6</v>
      </c>
      <c r="P40" s="4"/>
      <c r="Q40" s="4">
        <v>7134</v>
      </c>
      <c r="R40" s="4"/>
      <c r="S40" s="4" t="s">
        <v>271</v>
      </c>
      <c r="T40" s="10">
        <v>2.8472222222222232E-2</v>
      </c>
      <c r="U40" s="10">
        <v>0.6</v>
      </c>
      <c r="V40" s="10">
        <v>0.62013888888888891</v>
      </c>
      <c r="W40" s="10"/>
    </row>
    <row r="41" spans="1:23" x14ac:dyDescent="0.2">
      <c r="A41" s="3" t="s">
        <v>20</v>
      </c>
      <c r="B41" s="3" t="s">
        <v>205</v>
      </c>
      <c r="C41" s="3" t="s">
        <v>18</v>
      </c>
      <c r="D41" s="3"/>
      <c r="E41" s="3"/>
      <c r="F41" s="3"/>
      <c r="G41" s="3"/>
      <c r="H41" s="3">
        <v>7.4</v>
      </c>
      <c r="I41" s="3"/>
      <c r="J41" s="3"/>
      <c r="K41" s="3">
        <v>19</v>
      </c>
      <c r="L41" s="3" t="s">
        <v>138</v>
      </c>
      <c r="M41" s="7">
        <v>0.62847222222222221</v>
      </c>
      <c r="N41" s="3" t="s">
        <v>23</v>
      </c>
      <c r="O41" s="7">
        <v>0.63680555555555551</v>
      </c>
      <c r="P41" s="3"/>
      <c r="Q41" s="3">
        <v>7102</v>
      </c>
      <c r="R41" s="3"/>
      <c r="S41" s="3" t="s">
        <v>271</v>
      </c>
      <c r="T41" s="8">
        <v>2.9861111111111116E-2</v>
      </c>
      <c r="U41" s="8">
        <v>0.63680555555555551</v>
      </c>
      <c r="V41" s="8">
        <v>0.65972222222222221</v>
      </c>
      <c r="W41" s="8"/>
    </row>
    <row r="42" spans="1:23" x14ac:dyDescent="0.2">
      <c r="A42" s="4" t="s">
        <v>20</v>
      </c>
      <c r="B42" s="4" t="s">
        <v>205</v>
      </c>
      <c r="C42" s="4" t="s">
        <v>18</v>
      </c>
      <c r="D42" s="4"/>
      <c r="E42" s="4"/>
      <c r="F42" s="4"/>
      <c r="G42" s="4"/>
      <c r="H42" s="4">
        <v>5.9</v>
      </c>
      <c r="I42" s="4"/>
      <c r="J42" s="4"/>
      <c r="K42" s="4">
        <v>19</v>
      </c>
      <c r="L42" s="4" t="s">
        <v>154</v>
      </c>
      <c r="M42" s="9">
        <v>0.66666666666666663</v>
      </c>
      <c r="N42" s="4" t="s">
        <v>23</v>
      </c>
      <c r="O42" s="9">
        <v>0.67361111111111116</v>
      </c>
      <c r="P42" s="4"/>
      <c r="Q42" s="4">
        <v>7132</v>
      </c>
      <c r="R42" s="4"/>
      <c r="S42" s="4" t="s">
        <v>271</v>
      </c>
      <c r="T42" s="10">
        <v>0.10277777777777775</v>
      </c>
      <c r="U42" s="10">
        <v>0.67361111111111116</v>
      </c>
      <c r="V42" s="10">
        <v>0.7729166666666667</v>
      </c>
      <c r="W42" s="10"/>
    </row>
    <row r="43" spans="1:23" x14ac:dyDescent="0.2">
      <c r="A43" s="3" t="s">
        <v>20</v>
      </c>
      <c r="B43" s="3" t="s">
        <v>205</v>
      </c>
      <c r="C43" s="3" t="s">
        <v>18</v>
      </c>
      <c r="D43" s="3"/>
      <c r="E43" s="3"/>
      <c r="F43" s="3"/>
      <c r="G43" s="3"/>
      <c r="H43" s="3">
        <v>1.3</v>
      </c>
      <c r="I43" s="3"/>
      <c r="J43" s="3"/>
      <c r="K43" s="3">
        <v>19</v>
      </c>
      <c r="L43" s="3" t="s">
        <v>209</v>
      </c>
      <c r="M43" s="7">
        <v>0.77638888888888891</v>
      </c>
      <c r="N43" s="3" t="s">
        <v>23</v>
      </c>
      <c r="O43" s="7">
        <v>0.77986111111111112</v>
      </c>
      <c r="P43" s="3"/>
      <c r="Q43" s="3">
        <v>7212</v>
      </c>
      <c r="R43" s="3"/>
      <c r="S43" s="3" t="s">
        <v>271</v>
      </c>
      <c r="T43" s="8">
        <v>2.2222222222222254E-2</v>
      </c>
      <c r="U43" s="8">
        <v>0.77986111111111112</v>
      </c>
      <c r="V43" s="8">
        <v>0.79861111111111116</v>
      </c>
      <c r="W43" s="8"/>
    </row>
    <row r="44" spans="1:23" x14ac:dyDescent="0.2">
      <c r="A44" s="4" t="s">
        <v>20</v>
      </c>
      <c r="B44" s="4" t="s">
        <v>205</v>
      </c>
      <c r="C44" s="4" t="s">
        <v>18</v>
      </c>
      <c r="D44" s="4"/>
      <c r="E44" s="4"/>
      <c r="F44" s="4"/>
      <c r="G44" s="4"/>
      <c r="H44" s="4">
        <v>1.9</v>
      </c>
      <c r="I44" s="4"/>
      <c r="J44" s="4"/>
      <c r="K44" s="4">
        <v>19</v>
      </c>
      <c r="L44" s="4" t="s">
        <v>207</v>
      </c>
      <c r="M44" s="9">
        <v>0.80208333333333337</v>
      </c>
      <c r="N44" s="4" t="s">
        <v>23</v>
      </c>
      <c r="O44" s="9">
        <v>0.80555555555555558</v>
      </c>
      <c r="P44" s="4"/>
      <c r="Q44" s="4">
        <v>7134</v>
      </c>
      <c r="R44" s="4"/>
      <c r="S44" s="4" t="s">
        <v>271</v>
      </c>
      <c r="T44" s="10">
        <v>5.902777777777779E-2</v>
      </c>
      <c r="U44" s="10">
        <v>0.80555555555555558</v>
      </c>
      <c r="V44" s="10">
        <v>0.86111111111111116</v>
      </c>
      <c r="W44" s="10"/>
    </row>
    <row r="45" spans="1:23" x14ac:dyDescent="0.2">
      <c r="A45" s="3" t="s">
        <v>20</v>
      </c>
      <c r="B45" s="3" t="s">
        <v>205</v>
      </c>
      <c r="C45" s="3" t="s">
        <v>18</v>
      </c>
      <c r="D45" s="3"/>
      <c r="E45" s="3"/>
      <c r="F45" s="3"/>
      <c r="G45" s="3"/>
      <c r="H45" s="3">
        <v>2.7</v>
      </c>
      <c r="I45" s="3"/>
      <c r="J45" s="3"/>
      <c r="K45" s="3">
        <v>19</v>
      </c>
      <c r="L45" s="3" t="s">
        <v>51</v>
      </c>
      <c r="M45" s="7">
        <v>0.86458333333333337</v>
      </c>
      <c r="N45" s="3" t="s">
        <v>23</v>
      </c>
      <c r="O45" s="7">
        <v>0.86805555555555558</v>
      </c>
      <c r="P45" s="3"/>
      <c r="Q45" s="3">
        <v>7203</v>
      </c>
      <c r="R45" s="3"/>
      <c r="S45" s="3" t="s">
        <v>271</v>
      </c>
      <c r="T45" s="8">
        <v>1.7361111111111049E-2</v>
      </c>
      <c r="U45" s="8">
        <v>0.86805555555555558</v>
      </c>
      <c r="V45" s="8">
        <v>0.88194444444444442</v>
      </c>
      <c r="W45" s="8"/>
    </row>
    <row r="46" spans="1:23" x14ac:dyDescent="0.2">
      <c r="A46" s="4" t="s">
        <v>20</v>
      </c>
      <c r="B46" s="4" t="s">
        <v>205</v>
      </c>
      <c r="C46" s="4" t="s">
        <v>18</v>
      </c>
      <c r="D46" s="4"/>
      <c r="E46" s="4"/>
      <c r="F46" s="4"/>
      <c r="G46" s="4"/>
      <c r="H46" s="4">
        <v>2.7</v>
      </c>
      <c r="I46" s="4"/>
      <c r="J46" s="4"/>
      <c r="K46" s="4">
        <v>19</v>
      </c>
      <c r="L46" s="4" t="s">
        <v>51</v>
      </c>
      <c r="M46" s="9">
        <v>0.88541666666666663</v>
      </c>
      <c r="N46" s="4" t="s">
        <v>23</v>
      </c>
      <c r="O46" s="9">
        <v>0.88888888888888884</v>
      </c>
      <c r="P46" s="4"/>
      <c r="Q46" s="4">
        <v>7206</v>
      </c>
      <c r="R46" s="4"/>
      <c r="S46" s="4" t="s">
        <v>271</v>
      </c>
      <c r="T46" s="10">
        <v>1.6666666666666718E-2</v>
      </c>
      <c r="U46" s="10">
        <v>0.88888888888888884</v>
      </c>
      <c r="V46" s="10">
        <v>0.90208333333333335</v>
      </c>
      <c r="W46" s="10"/>
    </row>
    <row r="47" spans="1:23" x14ac:dyDescent="0.2">
      <c r="A47" s="12" t="s">
        <v>20</v>
      </c>
      <c r="B47" s="12" t="s">
        <v>205</v>
      </c>
      <c r="C47" s="12" t="s">
        <v>18</v>
      </c>
      <c r="D47" s="12"/>
      <c r="E47" s="12"/>
      <c r="F47" s="12"/>
      <c r="G47" s="12"/>
      <c r="H47" s="12">
        <v>1.9</v>
      </c>
      <c r="I47" s="12"/>
      <c r="J47" s="12"/>
      <c r="K47" s="12">
        <v>19</v>
      </c>
      <c r="L47" s="12" t="s">
        <v>206</v>
      </c>
      <c r="M47" s="13">
        <v>0.90555555555555556</v>
      </c>
      <c r="N47" s="12" t="s">
        <v>23</v>
      </c>
      <c r="O47" s="13">
        <v>0.90902777777777777</v>
      </c>
      <c r="P47" s="12"/>
      <c r="Q47" s="12" t="s">
        <v>25</v>
      </c>
      <c r="R47" s="12"/>
      <c r="S47" s="12" t="s">
        <v>271</v>
      </c>
      <c r="T47" s="14">
        <v>2.5000000000000022E-2</v>
      </c>
      <c r="U47" s="14">
        <v>0.90902777777777777</v>
      </c>
      <c r="V47" s="14">
        <v>0.92708333333333337</v>
      </c>
      <c r="W47" s="1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605B-68F8-46CD-A962-64B73A542A10}">
  <dimension ref="A1:F53"/>
  <sheetViews>
    <sheetView topLeftCell="A32" workbookViewId="0">
      <selection activeCell="C31" sqref="C31"/>
    </sheetView>
  </sheetViews>
  <sheetFormatPr baseColWidth="10" defaultColWidth="8.83203125" defaultRowHeight="15" x14ac:dyDescent="0.2"/>
  <cols>
    <col min="1" max="1" width="9" customWidth="1"/>
    <col min="2" max="2" width="11" customWidth="1"/>
    <col min="3" max="3" width="14.6640625" style="5" customWidth="1"/>
    <col min="5" max="5" width="9.1640625" customWidth="1"/>
    <col min="6" max="6" width="17.1640625" bestFit="1" customWidth="1"/>
  </cols>
  <sheetData>
    <row r="1" spans="1:6" x14ac:dyDescent="0.2">
      <c r="A1" t="s">
        <v>1</v>
      </c>
      <c r="B1" s="5" t="s">
        <v>12</v>
      </c>
      <c r="C1" s="5" t="s">
        <v>14</v>
      </c>
      <c r="D1" t="s">
        <v>272</v>
      </c>
      <c r="E1" t="s">
        <v>273</v>
      </c>
      <c r="F1" t="s">
        <v>270</v>
      </c>
    </row>
    <row r="2" spans="1:6" hidden="1" x14ac:dyDescent="0.2">
      <c r="A2" t="s">
        <v>205</v>
      </c>
      <c r="B2" s="5">
        <v>0.34097222222222223</v>
      </c>
      <c r="C2" s="5">
        <v>0.94097222222222221</v>
      </c>
      <c r="F2">
        <f>_xlfn.IFNA(INDEX(Taulukko4[Välilatauspaikka],MATCH(Taulukko5[[#This Row],[Tunnus]],Taulukko4[Tunnus],0)),"")</f>
        <v>0</v>
      </c>
    </row>
    <row r="3" spans="1:6" hidden="1" x14ac:dyDescent="0.2">
      <c r="A3" t="s">
        <v>210</v>
      </c>
      <c r="B3" s="5">
        <v>0.60069444444444442</v>
      </c>
      <c r="C3" s="5">
        <v>0.90972222222222221</v>
      </c>
      <c r="F3">
        <f>_xlfn.IFNA(INDEX(Taulukko4[Välilatauspaikka],MATCH(Taulukko5[[#This Row],[Tunnus]],Taulukko4[Tunnus],0)),"")</f>
        <v>0</v>
      </c>
    </row>
    <row r="4" spans="1:6" x14ac:dyDescent="0.2">
      <c r="A4" t="s">
        <v>42</v>
      </c>
      <c r="B4" s="5">
        <v>0.2361111111111111</v>
      </c>
      <c r="C4" s="5">
        <v>0.98750000000000004</v>
      </c>
      <c r="D4" t="s">
        <v>218</v>
      </c>
      <c r="E4" t="s">
        <v>226</v>
      </c>
      <c r="F4" t="str">
        <f>_xlfn.IFNA(INDEX(Taulukko4[Välilatauspaikka],MATCH(Taulukko5[[#This Row],[Tunnus]],Taulukko4[Tunnus],0)),"")</f>
        <v>A3</v>
      </c>
    </row>
    <row r="5" spans="1:6" x14ac:dyDescent="0.2">
      <c r="A5" t="s">
        <v>54</v>
      </c>
      <c r="B5" s="5">
        <v>0.23958333333333334</v>
      </c>
      <c r="C5" s="5">
        <v>0.99930555555555556</v>
      </c>
      <c r="D5" t="s">
        <v>223</v>
      </c>
      <c r="E5" t="s">
        <v>227</v>
      </c>
      <c r="F5" t="str">
        <f>_xlfn.IFNA(INDEX(Taulukko4[Välilatauspaikka],MATCH(Taulukko5[[#This Row],[Tunnus]],Taulukko4[Tunnus],0)),"")</f>
        <v>E6</v>
      </c>
    </row>
    <row r="6" spans="1:6" x14ac:dyDescent="0.2">
      <c r="A6" t="s">
        <v>61</v>
      </c>
      <c r="B6" s="5">
        <v>0.24305555555555555</v>
      </c>
      <c r="C6" s="5">
        <v>0.86250000000000004</v>
      </c>
      <c r="D6" t="s">
        <v>221</v>
      </c>
      <c r="E6" t="s">
        <v>223</v>
      </c>
      <c r="F6" t="str">
        <f>_xlfn.IFNA(INDEX(Taulukko4[Välilatauspaikka],MATCH(Taulukko5[[#This Row],[Tunnus]],Taulukko4[Tunnus],0)),"")</f>
        <v>A6</v>
      </c>
    </row>
    <row r="7" spans="1:6" x14ac:dyDescent="0.2">
      <c r="A7" t="s">
        <v>67</v>
      </c>
      <c r="B7" s="5">
        <v>0.25</v>
      </c>
      <c r="C7" s="5">
        <v>0.75902777777777775</v>
      </c>
      <c r="D7" t="s">
        <v>224</v>
      </c>
      <c r="E7" t="s">
        <v>218</v>
      </c>
      <c r="F7" t="str">
        <f>_xlfn.IFNA(INDEX(Taulukko4[Välilatauspaikka],MATCH(Taulukko5[[#This Row],[Tunnus]],Taulukko4[Tunnus],0)),"")</f>
        <v/>
      </c>
    </row>
    <row r="8" spans="1:6" x14ac:dyDescent="0.2">
      <c r="A8" t="s">
        <v>70</v>
      </c>
      <c r="B8" s="5">
        <v>0.25</v>
      </c>
      <c r="C8" s="5">
        <v>1.0444444444444445</v>
      </c>
      <c r="D8" t="s">
        <v>222</v>
      </c>
      <c r="E8" t="s">
        <v>201</v>
      </c>
      <c r="F8" t="str">
        <f>_xlfn.IFNA(INDEX(Taulukko4[Välilatauspaikka],MATCH(Taulukko5[[#This Row],[Tunnus]],Taulukko4[Tunnus],0)),"")</f>
        <v>D3</v>
      </c>
    </row>
    <row r="9" spans="1:6" x14ac:dyDescent="0.2">
      <c r="A9" t="s">
        <v>75</v>
      </c>
      <c r="B9" s="5">
        <v>0.25347222222222221</v>
      </c>
      <c r="C9" s="5">
        <v>1.0277777777777777</v>
      </c>
      <c r="D9" t="s">
        <v>220</v>
      </c>
      <c r="E9" t="s">
        <v>230</v>
      </c>
      <c r="F9" t="str">
        <f>_xlfn.IFNA(INDEX(Taulukko4[Välilatauspaikka],MATCH(Taulukko5[[#This Row],[Tunnus]],Taulukko4[Tunnus],0)),"")</f>
        <v>D6</v>
      </c>
    </row>
    <row r="10" spans="1:6" x14ac:dyDescent="0.2">
      <c r="A10" t="s">
        <v>81</v>
      </c>
      <c r="B10" s="5">
        <v>0.25694444444444442</v>
      </c>
      <c r="C10" s="5">
        <v>1.05</v>
      </c>
      <c r="D10" t="s">
        <v>226</v>
      </c>
      <c r="E10" t="s">
        <v>232</v>
      </c>
      <c r="F10" t="str">
        <f>_xlfn.IFNA(INDEX(Taulukko4[Välilatauspaikka],MATCH(Taulukko5[[#This Row],[Tunnus]],Taulukko4[Tunnus],0)),"")</f>
        <v>C6</v>
      </c>
    </row>
    <row r="11" spans="1:6" x14ac:dyDescent="0.2">
      <c r="A11" t="s">
        <v>84</v>
      </c>
      <c r="B11" s="5">
        <v>0.26041666666666669</v>
      </c>
      <c r="C11" s="5">
        <v>0.96875</v>
      </c>
      <c r="D11" t="s">
        <v>228</v>
      </c>
      <c r="E11" t="s">
        <v>225</v>
      </c>
      <c r="F11" t="str">
        <f>_xlfn.IFNA(INDEX(Taulukko4[Välilatauspaikka],MATCH(Taulukko5[[#This Row],[Tunnus]],Taulukko4[Tunnus],0)),"")</f>
        <v>A4</v>
      </c>
    </row>
    <row r="12" spans="1:6" x14ac:dyDescent="0.2">
      <c r="A12" t="s">
        <v>88</v>
      </c>
      <c r="B12" s="5">
        <v>0.2638888888888889</v>
      </c>
      <c r="C12" s="5">
        <v>1.05</v>
      </c>
      <c r="D12" t="s">
        <v>219</v>
      </c>
      <c r="E12" t="s">
        <v>233</v>
      </c>
      <c r="F12" t="str">
        <f>_xlfn.IFNA(INDEX(Taulukko4[Välilatauspaikka],MATCH(Taulukko5[[#This Row],[Tunnus]],Taulukko4[Tunnus],0)),"")</f>
        <v>U8</v>
      </c>
    </row>
    <row r="13" spans="1:6" x14ac:dyDescent="0.2">
      <c r="A13" t="s">
        <v>92</v>
      </c>
      <c r="B13" s="5">
        <v>0.2638888888888889</v>
      </c>
      <c r="C13" s="5">
        <v>0.96180555555555558</v>
      </c>
      <c r="D13" t="s">
        <v>230</v>
      </c>
      <c r="E13" t="s">
        <v>224</v>
      </c>
      <c r="F13" t="str">
        <f>_xlfn.IFNA(INDEX(Taulukko4[Välilatauspaikka],MATCH(Taulukko5[[#This Row],[Tunnus]],Taulukko4[Tunnus],0)),"")</f>
        <v>A5</v>
      </c>
    </row>
    <row r="14" spans="1:6" x14ac:dyDescent="0.2">
      <c r="A14" t="s">
        <v>95</v>
      </c>
      <c r="B14" s="5">
        <v>0.27430555555555558</v>
      </c>
      <c r="C14" s="5">
        <v>1.0090277777777779</v>
      </c>
      <c r="D14" t="s">
        <v>232</v>
      </c>
      <c r="E14" t="s">
        <v>228</v>
      </c>
      <c r="F14" t="str">
        <f>_xlfn.IFNA(INDEX(Taulukko4[Välilatauspaikka],MATCH(Taulukko5[[#This Row],[Tunnus]],Taulukko4[Tunnus],0)),"")</f>
        <v>B6</v>
      </c>
    </row>
    <row r="15" spans="1:6" x14ac:dyDescent="0.2">
      <c r="A15" t="s">
        <v>97</v>
      </c>
      <c r="B15" s="5">
        <v>0.27777777777777779</v>
      </c>
      <c r="C15" s="5">
        <v>1.0201388888888889</v>
      </c>
      <c r="D15" t="s">
        <v>201</v>
      </c>
      <c r="E15" t="s">
        <v>229</v>
      </c>
      <c r="F15" t="str">
        <f>_xlfn.IFNA(INDEX(Taulukko4[Välilatauspaikka],MATCH(Taulukko5[[#This Row],[Tunnus]],Taulukko4[Tunnus],0)),"")</f>
        <v>A6</v>
      </c>
    </row>
    <row r="16" spans="1:6" x14ac:dyDescent="0.2">
      <c r="A16" t="s">
        <v>103</v>
      </c>
      <c r="B16" s="5">
        <v>0.3263888888888889</v>
      </c>
      <c r="C16" s="5">
        <v>1.0243055555555556</v>
      </c>
      <c r="D16" t="s">
        <v>225</v>
      </c>
      <c r="E16" t="s">
        <v>219</v>
      </c>
      <c r="F16" t="str">
        <f>_xlfn.IFNA(INDEX(Taulukko4[Välilatauspaikka],MATCH(Taulukko5[[#This Row],[Tunnus]],Taulukko4[Tunnus],0)),"")</f>
        <v>E4</v>
      </c>
    </row>
    <row r="17" spans="1:6" x14ac:dyDescent="0.2">
      <c r="A17" t="s">
        <v>106</v>
      </c>
      <c r="B17" s="5">
        <v>0.4465277777777778</v>
      </c>
      <c r="C17" s="5">
        <v>0.98402777777777772</v>
      </c>
      <c r="D17" t="s">
        <v>227</v>
      </c>
      <c r="E17" t="s">
        <v>222</v>
      </c>
      <c r="F17" t="str">
        <f>_xlfn.IFNA(INDEX(Taulukko4[Välilatauspaikka],MATCH(Taulukko5[[#This Row],[Tunnus]],Taulukko4[Tunnus],0)),"")</f>
        <v/>
      </c>
    </row>
    <row r="18" spans="1:6" x14ac:dyDescent="0.2">
      <c r="A18" t="s">
        <v>109</v>
      </c>
      <c r="B18" s="5">
        <v>0.47569444444444442</v>
      </c>
      <c r="C18" s="5">
        <v>1.0291666666666666</v>
      </c>
      <c r="D18" t="s">
        <v>229</v>
      </c>
      <c r="E18" t="s">
        <v>231</v>
      </c>
      <c r="F18" t="str">
        <f>_xlfn.IFNA(INDEX(Taulukko4[Välilatauspaikka],MATCH(Taulukko5[[#This Row],[Tunnus]],Taulukko4[Tunnus],0)),"")</f>
        <v/>
      </c>
    </row>
    <row r="19" spans="1:6" x14ac:dyDescent="0.2">
      <c r="A19" t="s">
        <v>112</v>
      </c>
      <c r="B19" s="5">
        <v>0.50694444444444442</v>
      </c>
      <c r="C19" s="5">
        <v>0.8833333333333333</v>
      </c>
      <c r="D19" t="s">
        <v>231</v>
      </c>
      <c r="E19" t="s">
        <v>221</v>
      </c>
      <c r="F19" t="str">
        <f>_xlfn.IFNA(INDEX(Taulukko4[Välilatauspaikka],MATCH(Taulukko5[[#This Row],[Tunnus]],Taulukko4[Tunnus],0)),"")</f>
        <v/>
      </c>
    </row>
    <row r="20" spans="1:6" x14ac:dyDescent="0.2">
      <c r="A20" t="s">
        <v>114</v>
      </c>
      <c r="B20" s="5">
        <v>0.53819444444444442</v>
      </c>
      <c r="C20" s="5">
        <v>1.0048611111111112</v>
      </c>
      <c r="D20" t="s">
        <v>233</v>
      </c>
      <c r="E20" t="s">
        <v>220</v>
      </c>
      <c r="F20" t="str">
        <f>_xlfn.IFNA(INDEX(Taulukko4[Välilatauspaikka],MATCH(Taulukko5[[#This Row],[Tunnus]],Taulukko4[Tunnus],0)),"")</f>
        <v/>
      </c>
    </row>
    <row r="21" spans="1:6" x14ac:dyDescent="0.2">
      <c r="A21" t="s">
        <v>117</v>
      </c>
      <c r="B21" s="5">
        <v>0.22916666666666666</v>
      </c>
      <c r="C21" s="5">
        <v>0.81874999999999998</v>
      </c>
      <c r="D21" t="s">
        <v>234</v>
      </c>
      <c r="E21" t="s">
        <v>251</v>
      </c>
      <c r="F21" t="str">
        <f>_xlfn.IFNA(INDEX(Taulukko4[Välilatauspaikka],MATCH(Taulukko5[[#This Row],[Tunnus]],Taulukko4[Tunnus],0)),"")</f>
        <v>U9</v>
      </c>
    </row>
    <row r="22" spans="1:6" x14ac:dyDescent="0.2">
      <c r="A22" t="s">
        <v>127</v>
      </c>
      <c r="B22" s="5">
        <v>0.2326388888888889</v>
      </c>
      <c r="C22" s="5">
        <v>0.81736111111111109</v>
      </c>
      <c r="D22" t="s">
        <v>235</v>
      </c>
      <c r="E22" t="s">
        <v>250</v>
      </c>
      <c r="F22" t="str">
        <f>_xlfn.IFNA(INDEX(Taulukko4[Välilatauspaikka],MATCH(Taulukko5[[#This Row],[Tunnus]],Taulukko4[Tunnus],0)),"")</f>
        <v>D4</v>
      </c>
    </row>
    <row r="23" spans="1:6" x14ac:dyDescent="0.2">
      <c r="A23" t="s">
        <v>133</v>
      </c>
      <c r="B23" s="5">
        <v>0.23958333333333334</v>
      </c>
      <c r="C23" s="5">
        <v>0.81874999999999998</v>
      </c>
      <c r="D23" t="s">
        <v>236</v>
      </c>
      <c r="E23" t="s">
        <v>252</v>
      </c>
      <c r="F23" t="str">
        <f>_xlfn.IFNA(INDEX(Taulukko4[Välilatauspaikka],MATCH(Taulukko5[[#This Row],[Tunnus]],Taulukko4[Tunnus],0)),"")</f>
        <v>B4</v>
      </c>
    </row>
    <row r="24" spans="1:6" x14ac:dyDescent="0.2">
      <c r="A24" t="s">
        <v>137</v>
      </c>
      <c r="B24" s="5">
        <v>0.23958333333333334</v>
      </c>
      <c r="C24" s="5">
        <v>0.98263888888888884</v>
      </c>
      <c r="D24" t="s">
        <v>237</v>
      </c>
      <c r="E24" t="s">
        <v>247</v>
      </c>
      <c r="F24" t="str">
        <f>_xlfn.IFNA(INDEX(Taulukko4[Välilatauspaikka],MATCH(Taulukko5[[#This Row],[Tunnus]],Taulukko4[Tunnus],0)),"")</f>
        <v>A6</v>
      </c>
    </row>
    <row r="25" spans="1:6" x14ac:dyDescent="0.2">
      <c r="A25" t="s">
        <v>142</v>
      </c>
      <c r="B25" s="5">
        <v>0.24305555555555555</v>
      </c>
      <c r="C25" s="5">
        <v>0.96944444444444444</v>
      </c>
      <c r="D25" t="s">
        <v>238</v>
      </c>
      <c r="E25" t="s">
        <v>239</v>
      </c>
      <c r="F25" t="str">
        <f>_xlfn.IFNA(INDEX(Taulukko4[Välilatauspaikka],MATCH(Taulukko5[[#This Row],[Tunnus]],Taulukko4[Tunnus],0)),"")</f>
        <v>B5</v>
      </c>
    </row>
    <row r="26" spans="1:6" x14ac:dyDescent="0.2">
      <c r="A26" t="s">
        <v>147</v>
      </c>
      <c r="B26" s="5">
        <v>0.25</v>
      </c>
      <c r="C26" s="5">
        <v>1.0090277777777779</v>
      </c>
      <c r="D26" t="s">
        <v>239</v>
      </c>
      <c r="E26" t="s">
        <v>240</v>
      </c>
      <c r="F26" t="str">
        <f>_xlfn.IFNA(INDEX(Taulukko4[Välilatauspaikka],MATCH(Taulukko5[[#This Row],[Tunnus]],Taulukko4[Tunnus],0)),"")</f>
        <v>U8</v>
      </c>
    </row>
    <row r="27" spans="1:6" x14ac:dyDescent="0.2">
      <c r="A27" t="s">
        <v>150</v>
      </c>
      <c r="B27" s="5">
        <v>0.25694444444444442</v>
      </c>
      <c r="C27" s="5">
        <v>0.99375000000000002</v>
      </c>
      <c r="D27" t="s">
        <v>240</v>
      </c>
      <c r="E27" t="s">
        <v>246</v>
      </c>
      <c r="F27" t="str">
        <f>_xlfn.IFNA(INDEX(Taulukko4[Välilatauspaikka],MATCH(Taulukko5[[#This Row],[Tunnus]],Taulukko4[Tunnus],0)),"")</f>
        <v>C5</v>
      </c>
    </row>
    <row r="28" spans="1:6" x14ac:dyDescent="0.2">
      <c r="A28" t="s">
        <v>153</v>
      </c>
      <c r="B28" s="5">
        <v>0.30902777777777779</v>
      </c>
      <c r="C28" s="5">
        <v>1.0652777777777778</v>
      </c>
      <c r="D28" t="s">
        <v>241</v>
      </c>
      <c r="E28" t="s">
        <v>249</v>
      </c>
      <c r="F28" t="str">
        <f>_xlfn.IFNA(INDEX(Taulukko4[Välilatauspaikka],MATCH(Taulukko5[[#This Row],[Tunnus]],Taulukko4[Tunnus],0)),"")</f>
        <v>C4</v>
      </c>
    </row>
    <row r="29" spans="1:6" x14ac:dyDescent="0.2">
      <c r="A29" t="s">
        <v>157</v>
      </c>
      <c r="B29" s="5">
        <v>0.38194444444444442</v>
      </c>
      <c r="C29" s="5">
        <v>0.96111111111111114</v>
      </c>
      <c r="D29" t="s">
        <v>242</v>
      </c>
      <c r="E29" t="s">
        <v>244</v>
      </c>
      <c r="F29" t="str">
        <f>_xlfn.IFNA(INDEX(Taulukko4[Välilatauspaikka],MATCH(Taulukko5[[#This Row],[Tunnus]],Taulukko4[Tunnus],0)),"")</f>
        <v/>
      </c>
    </row>
    <row r="30" spans="1:6" x14ac:dyDescent="0.2">
      <c r="A30" t="s">
        <v>160</v>
      </c>
      <c r="B30" s="5">
        <v>0.3888888888888889</v>
      </c>
      <c r="C30" s="5">
        <v>0.86041666666666672</v>
      </c>
      <c r="D30" t="s">
        <v>243</v>
      </c>
      <c r="E30" t="s">
        <v>243</v>
      </c>
      <c r="F30" t="str">
        <f>_xlfn.IFNA(INDEX(Taulukko4[Välilatauspaikka],MATCH(Taulukko5[[#This Row],[Tunnus]],Taulukko4[Tunnus],0)),"")</f>
        <v/>
      </c>
    </row>
    <row r="31" spans="1:6" x14ac:dyDescent="0.2">
      <c r="A31" t="s">
        <v>165</v>
      </c>
      <c r="B31" s="5">
        <v>0.3923611111111111</v>
      </c>
      <c r="C31" s="5">
        <v>0.78125</v>
      </c>
      <c r="D31" t="s">
        <v>244</v>
      </c>
      <c r="E31" t="s">
        <v>242</v>
      </c>
      <c r="F31" t="str">
        <f>_xlfn.IFNA(INDEX(Taulukko4[Välilatauspaikka],MATCH(Taulukko5[[#This Row],[Tunnus]],Taulukko4[Tunnus],0)),"")</f>
        <v/>
      </c>
    </row>
    <row r="32" spans="1:6" x14ac:dyDescent="0.2">
      <c r="A32" t="s">
        <v>166</v>
      </c>
      <c r="B32" s="5">
        <v>0.39583333333333331</v>
      </c>
      <c r="C32" s="5">
        <v>0.76388888888888884</v>
      </c>
      <c r="D32" t="s">
        <v>245</v>
      </c>
      <c r="E32" t="s">
        <v>234</v>
      </c>
      <c r="F32" t="str">
        <f>_xlfn.IFNA(INDEX(Taulukko4[Välilatauspaikka],MATCH(Taulukko5[[#This Row],[Tunnus]],Taulukko4[Tunnus],0)),"")</f>
        <v/>
      </c>
    </row>
    <row r="33" spans="1:6" x14ac:dyDescent="0.2">
      <c r="A33" t="s">
        <v>169</v>
      </c>
      <c r="B33" s="5">
        <v>0.40416666666666667</v>
      </c>
      <c r="C33" s="5">
        <v>0.9770833333333333</v>
      </c>
      <c r="D33" t="s">
        <v>247</v>
      </c>
      <c r="E33" t="s">
        <v>262</v>
      </c>
      <c r="F33" t="str">
        <f>_xlfn.IFNA(INDEX(Taulukko4[Välilatauspaikka],MATCH(Taulukko5[[#This Row],[Tunnus]],Taulukko4[Tunnus],0)),"")</f>
        <v>B3</v>
      </c>
    </row>
    <row r="34" spans="1:6" x14ac:dyDescent="0.2">
      <c r="A34" t="s">
        <v>170</v>
      </c>
      <c r="B34" s="5">
        <v>0.40972222222222221</v>
      </c>
      <c r="C34" s="5">
        <v>1.0340277777777778</v>
      </c>
      <c r="D34" t="s">
        <v>246</v>
      </c>
      <c r="E34" t="s">
        <v>248</v>
      </c>
      <c r="F34" t="str">
        <f>_xlfn.IFNA(INDEX(Taulukko4[Välilatauspaikka],MATCH(Taulukko5[[#This Row],[Tunnus]],Taulukko4[Tunnus],0)),"")</f>
        <v>U9</v>
      </c>
    </row>
    <row r="35" spans="1:6" x14ac:dyDescent="0.2">
      <c r="A35" t="s">
        <v>174</v>
      </c>
      <c r="B35" s="5">
        <v>0.41180555555555554</v>
      </c>
      <c r="C35" s="5">
        <v>0.84097222222222223</v>
      </c>
      <c r="D35" t="s">
        <v>248</v>
      </c>
      <c r="E35" t="s">
        <v>253</v>
      </c>
      <c r="F35" t="str">
        <f>_xlfn.IFNA(INDEX(Taulukko4[Välilatauspaikka],MATCH(Taulukko5[[#This Row],[Tunnus]],Taulukko4[Tunnus],0)),"")</f>
        <v/>
      </c>
    </row>
    <row r="36" spans="1:6" x14ac:dyDescent="0.2">
      <c r="A36" t="s">
        <v>177</v>
      </c>
      <c r="B36" s="5">
        <v>0.41180555555555554</v>
      </c>
      <c r="C36" s="5">
        <v>0.84375</v>
      </c>
      <c r="D36" t="s">
        <v>249</v>
      </c>
      <c r="E36" t="s">
        <v>237</v>
      </c>
      <c r="F36" t="str">
        <f>_xlfn.IFNA(INDEX(Taulukko4[Välilatauspaikka],MATCH(Taulukko5[[#This Row],[Tunnus]],Taulukko4[Tunnus],0)),"")</f>
        <v/>
      </c>
    </row>
    <row r="37" spans="1:6" x14ac:dyDescent="0.2">
      <c r="A37" t="s">
        <v>179</v>
      </c>
      <c r="B37" s="5">
        <v>0.41666666666666669</v>
      </c>
      <c r="C37" s="5">
        <v>0.85763888888888884</v>
      </c>
      <c r="D37" t="s">
        <v>250</v>
      </c>
      <c r="E37" t="s">
        <v>235</v>
      </c>
      <c r="F37" t="str">
        <f>_xlfn.IFNA(INDEX(Taulukko4[Välilatauspaikka],MATCH(Taulukko5[[#This Row],[Tunnus]],Taulukko4[Tunnus],0)),"")</f>
        <v/>
      </c>
    </row>
    <row r="38" spans="1:6" x14ac:dyDescent="0.2">
      <c r="A38" t="s">
        <v>181</v>
      </c>
      <c r="B38" s="5">
        <v>0.42708333333333331</v>
      </c>
      <c r="C38" s="5">
        <v>0.77569444444444446</v>
      </c>
      <c r="D38" t="s">
        <v>251</v>
      </c>
      <c r="E38" t="s">
        <v>241</v>
      </c>
      <c r="F38" t="str">
        <f>_xlfn.IFNA(INDEX(Taulukko4[Välilatauspaikka],MATCH(Taulukko5[[#This Row],[Tunnus]],Taulukko4[Tunnus],0)),"")</f>
        <v/>
      </c>
    </row>
    <row r="39" spans="1:6" x14ac:dyDescent="0.2">
      <c r="A39" t="s">
        <v>183</v>
      </c>
      <c r="B39" s="5">
        <v>0.4375</v>
      </c>
      <c r="C39" s="5">
        <v>0.94374999999999998</v>
      </c>
      <c r="D39" t="s">
        <v>252</v>
      </c>
      <c r="E39" t="s">
        <v>238</v>
      </c>
      <c r="F39" t="str">
        <f>_xlfn.IFNA(INDEX(Taulukko4[Välilatauspaikka],MATCH(Taulukko5[[#This Row],[Tunnus]],Taulukko4[Tunnus],0)),"")</f>
        <v>E5</v>
      </c>
    </row>
    <row r="40" spans="1:6" x14ac:dyDescent="0.2">
      <c r="A40" t="s">
        <v>184</v>
      </c>
      <c r="B40" s="5">
        <v>0.52083333333333337</v>
      </c>
      <c r="C40" s="5">
        <v>0.96180555555555558</v>
      </c>
      <c r="D40" t="s">
        <v>253</v>
      </c>
      <c r="E40" t="s">
        <v>245</v>
      </c>
      <c r="F40" t="str">
        <f>_xlfn.IFNA(INDEX(Taulukko4[Välilatauspaikka],MATCH(Taulukko5[[#This Row],[Tunnus]],Taulukko4[Tunnus],0)),"")</f>
        <v/>
      </c>
    </row>
    <row r="41" spans="1:6" x14ac:dyDescent="0.2">
      <c r="A41" t="s">
        <v>187</v>
      </c>
      <c r="B41" s="5">
        <v>0.53472222222222221</v>
      </c>
      <c r="C41" s="5">
        <v>0.87986111111111109</v>
      </c>
      <c r="D41" t="s">
        <v>254</v>
      </c>
      <c r="E41" t="s">
        <v>236</v>
      </c>
      <c r="F41" t="str">
        <f>_xlfn.IFNA(INDEX(Taulukko4[Välilatauspaikka],MATCH(Taulukko5[[#This Row],[Tunnus]],Taulukko4[Tunnus],0)),"")</f>
        <v/>
      </c>
    </row>
    <row r="42" spans="1:6" x14ac:dyDescent="0.2">
      <c r="A42" t="s">
        <v>189</v>
      </c>
      <c r="B42" s="5">
        <v>0.54861111111111116</v>
      </c>
      <c r="C42" s="5">
        <v>0.71527777777777779</v>
      </c>
      <c r="D42" t="s">
        <v>255</v>
      </c>
      <c r="E42" t="s">
        <v>255</v>
      </c>
      <c r="F42" t="str">
        <f>_xlfn.IFNA(INDEX(Taulukko4[Välilatauspaikka],MATCH(Taulukko5[[#This Row],[Tunnus]],Taulukko4[Tunnus],0)),"")</f>
        <v/>
      </c>
    </row>
    <row r="43" spans="1:6" x14ac:dyDescent="0.2">
      <c r="A43" t="s">
        <v>191</v>
      </c>
      <c r="B43" s="5">
        <v>0.3298611111111111</v>
      </c>
      <c r="C43" s="5">
        <v>0.99583333333333335</v>
      </c>
      <c r="D43" t="s">
        <v>256</v>
      </c>
      <c r="E43" t="s">
        <v>264</v>
      </c>
      <c r="F43" t="str">
        <f>_xlfn.IFNA(INDEX(Taulukko4[Välilatauspaikka],MATCH(Taulukko5[[#This Row],[Tunnus]],Taulukko4[Tunnus],0)),"")</f>
        <v>U9</v>
      </c>
    </row>
    <row r="44" spans="1:6" x14ac:dyDescent="0.2">
      <c r="A44" t="s">
        <v>196</v>
      </c>
      <c r="B44" s="5">
        <v>0.37152777777777779</v>
      </c>
      <c r="C44" s="5">
        <v>1.0430555555555556</v>
      </c>
      <c r="D44" t="s">
        <v>257</v>
      </c>
      <c r="E44" t="s">
        <v>265</v>
      </c>
      <c r="F44" t="str">
        <f>_xlfn.IFNA(INDEX(Taulukko4[Välilatauspaikka],MATCH(Taulukko5[[#This Row],[Tunnus]],Taulukko4[Tunnus],0)),"")</f>
        <v>U10</v>
      </c>
    </row>
    <row r="45" spans="1:6" x14ac:dyDescent="0.2">
      <c r="A45" t="s">
        <v>199</v>
      </c>
      <c r="B45" s="5">
        <v>0.5</v>
      </c>
      <c r="C45" s="5">
        <v>0.96458333333333335</v>
      </c>
      <c r="D45" t="s">
        <v>258</v>
      </c>
      <c r="E45" t="s">
        <v>263</v>
      </c>
      <c r="F45" t="str">
        <f>_xlfn.IFNA(INDEX(Taulukko4[Välilatauspaikka],MATCH(Taulukko5[[#This Row],[Tunnus]],Taulukko4[Tunnus],0)),"")</f>
        <v>U8</v>
      </c>
    </row>
    <row r="46" spans="1:6" x14ac:dyDescent="0.2">
      <c r="A46" t="s">
        <v>200</v>
      </c>
      <c r="B46" s="5">
        <v>0.3923611111111111</v>
      </c>
      <c r="C46" s="5">
        <v>0.80625000000000002</v>
      </c>
      <c r="D46" t="s">
        <v>259</v>
      </c>
      <c r="E46" t="s">
        <v>259</v>
      </c>
      <c r="F46" t="str">
        <f>_xlfn.IFNA(INDEX(Taulukko4[Välilatauspaikka],MATCH(Taulukko5[[#This Row],[Tunnus]],Taulukko4[Tunnus],0)),"")</f>
        <v>D5</v>
      </c>
    </row>
    <row r="47" spans="1:6" x14ac:dyDescent="0.2">
      <c r="A47" t="s">
        <v>202</v>
      </c>
      <c r="B47" s="5">
        <v>0.57291666666666663</v>
      </c>
      <c r="C47" s="5">
        <v>0.83819444444444446</v>
      </c>
      <c r="D47" t="s">
        <v>260</v>
      </c>
      <c r="E47" t="s">
        <v>260</v>
      </c>
      <c r="F47" t="str">
        <f>_xlfn.IFNA(INDEX(Taulukko4[Välilatauspaikka],MATCH(Taulukko5[[#This Row],[Tunnus]],Taulukko4[Tunnus],0)),"")</f>
        <v/>
      </c>
    </row>
    <row r="48" spans="1:6" x14ac:dyDescent="0.2">
      <c r="A48" t="s">
        <v>204</v>
      </c>
      <c r="B48" s="5">
        <v>0.60416666666666663</v>
      </c>
      <c r="C48" s="5">
        <v>0.97083333333333333</v>
      </c>
      <c r="D48" t="s">
        <v>261</v>
      </c>
      <c r="E48" t="s">
        <v>261</v>
      </c>
      <c r="F48" t="str">
        <f>_xlfn.IFNA(INDEX(Taulukko4[Välilatauspaikka],MATCH(Taulukko5[[#This Row],[Tunnus]],Taulukko4[Tunnus],0)),"")</f>
        <v/>
      </c>
    </row>
    <row r="49" spans="1:6" hidden="1" x14ac:dyDescent="0.2">
      <c r="A49" t="s">
        <v>21</v>
      </c>
      <c r="B49" s="5">
        <v>0.62152777777777779</v>
      </c>
      <c r="C49" s="5">
        <v>0.98611111111111116</v>
      </c>
      <c r="F49">
        <f>_xlfn.IFNA(INDEX(Taulukko4[Välilatauspaikka],MATCH(Taulukko5[[#This Row],[Tunnus]],Taulukko4[Tunnus],0)),"")</f>
        <v>0</v>
      </c>
    </row>
    <row r="50" spans="1:6" hidden="1" x14ac:dyDescent="0.2">
      <c r="A50" t="s">
        <v>212</v>
      </c>
      <c r="B50" s="5">
        <v>0.36805555555555558</v>
      </c>
      <c r="C50" s="5">
        <v>0.81597222222222221</v>
      </c>
      <c r="F50">
        <f>_xlfn.IFNA(INDEX(Taulukko4[Välilatauspaikka],MATCH(Taulukko5[[#This Row],[Tunnus]],Taulukko4[Tunnus],0)),"")</f>
        <v>0</v>
      </c>
    </row>
    <row r="51" spans="1:6" hidden="1" x14ac:dyDescent="0.2">
      <c r="A51" t="s">
        <v>31</v>
      </c>
      <c r="B51" s="5">
        <v>0.51736111111111116</v>
      </c>
      <c r="C51" s="5">
        <v>0.92708333333333337</v>
      </c>
      <c r="F51" t="str">
        <f>_xlfn.IFNA(INDEX(Taulukko4[Välilatauspaikka],MATCH(Taulukko5[[#This Row],[Tunnus]],Taulukko4[Tunnus],0)),"")</f>
        <v/>
      </c>
    </row>
    <row r="52" spans="1:6" hidden="1" x14ac:dyDescent="0.2">
      <c r="A52" t="s">
        <v>36</v>
      </c>
      <c r="B52" s="5">
        <v>0.64930555555555558</v>
      </c>
      <c r="C52" s="5">
        <v>0.83333333333333337</v>
      </c>
      <c r="F52" t="str">
        <f>_xlfn.IFNA(INDEX(Taulukko4[Välilatauspaikka],MATCH(Taulukko5[[#This Row],[Tunnus]],Taulukko4[Tunnus],0)),"")</f>
        <v/>
      </c>
    </row>
    <row r="53" spans="1:6" hidden="1" x14ac:dyDescent="0.2">
      <c r="A53" t="s">
        <v>37</v>
      </c>
      <c r="B53" s="5">
        <v>0.625</v>
      </c>
      <c r="C53" s="5">
        <v>0.86458333333333337</v>
      </c>
      <c r="F53" t="str">
        <f>_xlfn.IFNA(INDEX(Taulukko4[Välilatauspaikka],MATCH(Taulukko5[[#This Row],[Tunnus]],Taulukko4[Tunnus],0)),"")</f>
        <v/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2481BFDE58645A429B7FD1382B7A0B4D" ma:contentTypeVersion="11" ma:contentTypeDescription="Luo uusi asiakirja." ma:contentTypeScope="" ma:versionID="d46cf1c3d63e9ff27cc664bc97106eea">
  <xsd:schema xmlns:xsd="http://www.w3.org/2001/XMLSchema" xmlns:xs="http://www.w3.org/2001/XMLSchema" xmlns:p="http://schemas.microsoft.com/office/2006/metadata/properties" xmlns:ns2="024fed9b-7f82-4f78-82b3-e10479d9c335" xmlns:ns3="e02e6bd4-4c49-4c6c-9fe6-86c4a4f9c4bf" targetNamespace="http://schemas.microsoft.com/office/2006/metadata/properties" ma:root="true" ma:fieldsID="ff739879375f8df55a289a38f84f11e5" ns2:_="" ns3:_="">
    <xsd:import namespace="024fed9b-7f82-4f78-82b3-e10479d9c335"/>
    <xsd:import namespace="e02e6bd4-4c49-4c6c-9fe6-86c4a4f9c4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4fed9b-7f82-4f78-82b3-e10479d9c3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Kuvien tunnisteet" ma:readOnly="false" ma:fieldId="{5cf76f15-5ced-4ddc-b409-7134ff3c332f}" ma:taxonomyMulti="true" ma:sspId="81bea71f-9021-41eb-9b29-427caf2ed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2e6bd4-4c49-4c6c-9fe6-86c4a4f9c4b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88d4596-8cd0-4c7d-b27e-8b83937ac8d7}" ma:internalName="TaxCatchAll" ma:showField="CatchAllData" ma:web="e02e6bd4-4c49-4c6c-9fe6-86c4a4f9c4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4fed9b-7f82-4f78-82b3-e10479d9c335">
      <Terms xmlns="http://schemas.microsoft.com/office/infopath/2007/PartnerControls"/>
    </lcf76f155ced4ddcb4097134ff3c332f>
    <TaxCatchAll xmlns="e02e6bd4-4c49-4c6c-9fe6-86c4a4f9c4bf" xsi:nil="true"/>
  </documentManagement>
</p:properties>
</file>

<file path=customXml/itemProps1.xml><?xml version="1.0" encoding="utf-8"?>
<ds:datastoreItem xmlns:ds="http://schemas.openxmlformats.org/officeDocument/2006/customXml" ds:itemID="{19DDE883-F9DE-489D-ADB8-EEE5A54A2C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FE383B-3113-42A8-83A1-3D081583FE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4fed9b-7f82-4f78-82b3-e10479d9c335"/>
    <ds:schemaRef ds:uri="e02e6bd4-4c49-4c6c-9fe6-86c4a4f9c4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C8F810-4AA6-48CA-BE0F-73426C1569C0}">
  <ds:schemaRefs>
    <ds:schemaRef ds:uri="http://schemas.microsoft.com/office/2006/metadata/properties"/>
    <ds:schemaRef ds:uri="http://schemas.microsoft.com/office/infopath/2007/PartnerControls"/>
    <ds:schemaRef ds:uri="024fed9b-7f82-4f78-82b3-e10479d9c335"/>
    <ds:schemaRef ds:uri="e02e6bd4-4c49-4c6c-9fe6-86c4a4f9c4bf"/>
  </ds:schemaRefs>
</ds:datastoreItem>
</file>

<file path=docMetadata/LabelInfo.xml><?xml version="1.0" encoding="utf-8"?>
<clbl:labelList xmlns:clbl="http://schemas.microsoft.com/office/2020/mipLabelMetadata">
  <clbl:label id="{5b457061-6f93-4dc7-b2e3-b5001f25d90e}" enabled="1" method="Standard" siteId="{14c5722d-ca9a-422d-8c7c-eb5377f1d394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Su_7.1alk_KAJSYK24_KA_Autonsijo</vt:lpstr>
      <vt:lpstr>Aloitusajat</vt:lpstr>
      <vt:lpstr>Lopetusajat</vt:lpstr>
      <vt:lpstr>Välilataukset</vt:lpstr>
      <vt:lpstr>Välilatauspaikat</vt:lpstr>
      <vt:lpstr>Kooste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 Nurmi</dc:creator>
  <cp:lastModifiedBy>Pennanen Olli-Pekka</cp:lastModifiedBy>
  <dcterms:created xsi:type="dcterms:W3CDTF">2024-12-19T08:15:46Z</dcterms:created>
  <dcterms:modified xsi:type="dcterms:W3CDTF">2025-04-14T12:46:31Z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0x0101002481BFDE58645A429B7FD1382B7A0B4D</vt:lpwstr>
  </property>
</Properties>
</file>