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315" windowHeight="11655"/>
  </bookViews>
  <sheets>
    <sheet name="Sheet5" sheetId="5" r:id="rId1"/>
    <sheet name="Sheet1" sheetId="1" r:id="rId2"/>
    <sheet name="Sheet2" sheetId="2" r:id="rId3"/>
    <sheet name="Sheet3" sheetId="3" r:id="rId4"/>
  </sheets>
  <calcPr calcId="144525"/>
  <pivotCaches>
    <pivotCache cacheId="10" r:id="rId5"/>
  </pivotCaches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  <c r="F4" i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<sst xmlns="http://schemas.openxmlformats.org/spreadsheetml/2006/main" count="58" uniqueCount="46">
  <si>
    <t>거래처별 판매현황</t>
    <phoneticPr fontId="2" type="noConversion"/>
  </si>
  <si>
    <t>거래일자</t>
  </si>
  <si>
    <t>거래일자</t>
    <phoneticPr fontId="2" type="noConversion"/>
  </si>
  <si>
    <t>거래처명</t>
    <phoneticPr fontId="2" type="noConversion"/>
  </si>
  <si>
    <t>제품명</t>
    <phoneticPr fontId="2" type="noConversion"/>
  </si>
  <si>
    <t>수량</t>
    <phoneticPr fontId="2" type="noConversion"/>
  </si>
  <si>
    <t>단가</t>
    <phoneticPr fontId="2" type="noConversion"/>
  </si>
  <si>
    <t>공급가액</t>
    <phoneticPr fontId="2" type="noConversion"/>
  </si>
  <si>
    <t>부가액</t>
    <phoneticPr fontId="2" type="noConversion"/>
  </si>
  <si>
    <t>합계</t>
    <phoneticPr fontId="2" type="noConversion"/>
  </si>
  <si>
    <t>거명전자</t>
  </si>
  <si>
    <t>거명전자</t>
    <phoneticPr fontId="2" type="noConversion"/>
  </si>
  <si>
    <t>나라전자</t>
  </si>
  <si>
    <t>나라전자</t>
    <phoneticPr fontId="2" type="noConversion"/>
  </si>
  <si>
    <t>나라전자</t>
    <phoneticPr fontId="2" type="noConversion"/>
  </si>
  <si>
    <t>한국전자</t>
  </si>
  <si>
    <t>한국전자</t>
    <phoneticPr fontId="2" type="noConversion"/>
  </si>
  <si>
    <t>거명전자</t>
    <phoneticPr fontId="2" type="noConversion"/>
  </si>
  <si>
    <t>한국전자</t>
    <phoneticPr fontId="2" type="noConversion"/>
  </si>
  <si>
    <t>캠코더</t>
  </si>
  <si>
    <t>캠코더</t>
    <phoneticPr fontId="2" type="noConversion"/>
  </si>
  <si>
    <t>디지털카메라</t>
  </si>
  <si>
    <t>디지털카메라</t>
    <phoneticPr fontId="2" type="noConversion"/>
  </si>
  <si>
    <t>PDP TV</t>
  </si>
  <si>
    <t>PDP TV</t>
    <phoneticPr fontId="2" type="noConversion"/>
  </si>
  <si>
    <t>PMP</t>
  </si>
  <si>
    <t>PMP</t>
    <phoneticPr fontId="2" type="noConversion"/>
  </si>
  <si>
    <t>MP3</t>
  </si>
  <si>
    <t>MP3</t>
    <phoneticPr fontId="2" type="noConversion"/>
  </si>
  <si>
    <t>PMP</t>
    <phoneticPr fontId="2" type="noConversion"/>
  </si>
  <si>
    <t>DMB</t>
  </si>
  <si>
    <t>DMB</t>
    <phoneticPr fontId="2" type="noConversion"/>
  </si>
  <si>
    <t>PDP TV</t>
    <phoneticPr fontId="2" type="noConversion"/>
  </si>
  <si>
    <t>MP3</t>
    <phoneticPr fontId="2" type="noConversion"/>
  </si>
  <si>
    <t>행 레이블</t>
  </si>
  <si>
    <t>총합계</t>
  </si>
  <si>
    <t>(모두)</t>
  </si>
  <si>
    <t>열 레이블</t>
  </si>
  <si>
    <t>거래횟수</t>
  </si>
  <si>
    <t>전체 거래횟수</t>
  </si>
  <si>
    <t>다윈전자</t>
  </si>
  <si>
    <t>다윈전자</t>
    <phoneticPr fontId="2" type="noConversion"/>
  </si>
  <si>
    <t>다윈전자</t>
    <phoneticPr fontId="2" type="noConversion"/>
  </si>
  <si>
    <t>다윈전자</t>
    <phoneticPr fontId="2" type="noConversion"/>
  </si>
  <si>
    <t>총판매수량</t>
  </si>
  <si>
    <t>전체 총판매수량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</si>
</sst>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8" formatCode="General&quot; 개&quot;"/>
    <numFmt numFmtId="181" formatCode="General&quot; 회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0" borderId="0" xfId="0" pivotButton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181" fontId="0" fillId="0" borderId="10" xfId="0" applyNumberFormat="1" applyBorder="1" applyAlignment="1">
      <alignment horizontal="center" vertical="center"/>
    </xf>
    <xf numFmtId="181" fontId="0" fillId="0" borderId="11" xfId="0" applyNumberFormat="1" applyBorder="1" applyAlignment="1">
      <alignment horizontal="center" vertical="center"/>
    </xf>
    <xf numFmtId="181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7" xfId="0" applyBorder="1" applyAlignment="1">
      <alignment horizontal="right" vertical="center" indent="1"/>
    </xf>
    <xf numFmtId="0" fontId="0" fillId="0" borderId="10" xfId="0" applyBorder="1" applyAlignment="1">
      <alignment horizontal="right" vertical="center" indent="1"/>
    </xf>
    <xf numFmtId="178" fontId="0" fillId="0" borderId="13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1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81" fontId="0" fillId="0" borderId="6" xfId="0" applyNumberForma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69"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inden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12" refreshedDate="42325.668285300926" createdVersion="4" refreshedVersion="4" minRefreshableVersion="3" recordCount="12">
  <cacheSource type="worksheet">
    <worksheetSource ref="A2:H14" sheet="Sheet1"/>
  </cacheSource>
  <cacheFields count="8">
    <cacheField name="거래일자" numFmtId="14">
      <sharedItems containsSemiMixedTypes="0" containsNonDate="0" containsDate="1" containsString="0" minDate="2010-01-02T00:00:00" maxDate="2010-02-19T00:00:00" count="12">
        <d v="2010-01-02T00:00:00"/>
        <d v="2010-01-05T00:00:00"/>
        <d v="2010-01-12T00:00:00"/>
        <d v="2010-01-13T00:00:00"/>
        <d v="2010-01-20T00:00:00"/>
        <d v="2010-01-25T00:00:00"/>
        <d v="2010-01-26T00:00:00"/>
        <d v="2010-02-03T00:00:00"/>
        <d v="2010-02-06T00:00:00"/>
        <d v="2010-02-12T00:00:00"/>
        <d v="2010-02-15T00:00:00"/>
        <d v="2010-02-18T00:00:00"/>
      </sharedItems>
    </cacheField>
    <cacheField name="거래처명" numFmtId="0">
      <sharedItems count="4">
        <s v="거명전자"/>
        <s v="나라전자"/>
        <s v="다윈전자"/>
        <s v="한국전자"/>
      </sharedItems>
    </cacheField>
    <cacheField name="제품명" numFmtId="0">
      <sharedItems count="6">
        <s v="PDP TV"/>
        <s v="PMP"/>
        <s v="MP3"/>
        <s v="캠코더"/>
        <s v="DMB"/>
        <s v="디지털카메라"/>
      </sharedItems>
    </cacheField>
    <cacheField name="수량" numFmtId="0">
      <sharedItems containsSemiMixedTypes="0" containsString="0" containsNumber="1" containsInteger="1" minValue="10" maxValue="45"/>
    </cacheField>
    <cacheField name="단가" numFmtId="41">
      <sharedItems containsSemiMixedTypes="0" containsString="0" containsNumber="1" containsInteger="1" minValue="95000" maxValue="1830000"/>
    </cacheField>
    <cacheField name="공급가액" numFmtId="41">
      <sharedItems containsSemiMixedTypes="0" containsString="0" containsNumber="1" containsInteger="1" minValue="1390000" maxValue="27450000"/>
    </cacheField>
    <cacheField name="부가액" numFmtId="41">
      <sharedItems containsSemiMixedTypes="0" containsString="0" containsNumber="1" containsInteger="1" minValue="139000" maxValue="2745000"/>
    </cacheField>
    <cacheField name="합계" numFmtId="41">
      <sharedItems containsSemiMixedTypes="0" containsString="0" containsNumber="1" containsInteger="1" minValue="1529000" maxValue="3019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n v="10"/>
    <n v="1830000"/>
    <n v="18300000"/>
    <n v="1830000"/>
    <n v="20130000"/>
  </r>
  <r>
    <x v="1"/>
    <x v="1"/>
    <x v="1"/>
    <n v="15"/>
    <n v="369000"/>
    <n v="5535000"/>
    <n v="553500"/>
    <n v="6088500"/>
  </r>
  <r>
    <x v="2"/>
    <x v="1"/>
    <x v="2"/>
    <n v="20"/>
    <n v="95000"/>
    <n v="1900000"/>
    <n v="190000"/>
    <n v="2090000"/>
  </r>
  <r>
    <x v="3"/>
    <x v="0"/>
    <x v="3"/>
    <n v="25"/>
    <n v="856000"/>
    <n v="21400000"/>
    <n v="2140000"/>
    <n v="23540000"/>
  </r>
  <r>
    <x v="4"/>
    <x v="2"/>
    <x v="1"/>
    <n v="15"/>
    <n v="369000"/>
    <n v="5535000"/>
    <n v="553500"/>
    <n v="6088500"/>
  </r>
  <r>
    <x v="5"/>
    <x v="3"/>
    <x v="4"/>
    <n v="10"/>
    <n v="139000"/>
    <n v="1390000"/>
    <n v="139000"/>
    <n v="1529000"/>
  </r>
  <r>
    <x v="6"/>
    <x v="2"/>
    <x v="0"/>
    <n v="10"/>
    <n v="1830000"/>
    <n v="18300000"/>
    <n v="1830000"/>
    <n v="20130000"/>
  </r>
  <r>
    <x v="7"/>
    <x v="3"/>
    <x v="1"/>
    <n v="30"/>
    <n v="369000"/>
    <n v="11070000"/>
    <n v="1107000"/>
    <n v="12177000"/>
  </r>
  <r>
    <x v="8"/>
    <x v="0"/>
    <x v="5"/>
    <n v="25"/>
    <n v="265000"/>
    <n v="6625000"/>
    <n v="662500"/>
    <n v="7287500"/>
  </r>
  <r>
    <x v="9"/>
    <x v="1"/>
    <x v="2"/>
    <n v="45"/>
    <n v="95000"/>
    <n v="4275000"/>
    <n v="427500"/>
    <n v="4702500"/>
  </r>
  <r>
    <x v="10"/>
    <x v="2"/>
    <x v="3"/>
    <n v="15"/>
    <n v="856000"/>
    <n v="12840000"/>
    <n v="1284000"/>
    <n v="14124000"/>
  </r>
  <r>
    <x v="11"/>
    <x v="2"/>
    <x v="0"/>
    <n v="15"/>
    <n v="1830000"/>
    <n v="27450000"/>
    <n v="2745000"/>
    <n v="3019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10" dataOnRows="1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H18" firstHeaderRow="1" firstDataRow="2" firstDataCol="1" rowPageCount="1" colPageCount="1"/>
  <pivotFields count="8">
    <pivotField axis="axisPage" dataField="1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7">
        <item x="4"/>
        <item x="2"/>
        <item x="0"/>
        <item x="1"/>
        <item x="5"/>
        <item x="3"/>
        <item t="default"/>
      </items>
    </pivotField>
    <pivotField dataField="1" showAll="0"/>
    <pivotField numFmtId="41" showAll="0"/>
    <pivotField numFmtId="41" showAll="0"/>
    <pivotField numFmtId="41" showAll="0"/>
    <pivotField numFmtId="41" showAll="0"/>
  </pivotFields>
  <rowFields count="2">
    <field x="1"/>
    <field x="-2"/>
  </rowFields>
  <rowItems count="14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 t="grand">
      <x/>
    </i>
    <i t="grand" i="1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2">
    <dataField name="총판매수량" fld="0" subtotal="count" baseField="1" baseItem="0" numFmtId="178"/>
    <dataField name="거래횟수" fld="3" baseField="1" baseItem="0" numFmtId="181"/>
  </dataFields>
  <formats count="49">
    <format dxfId="68">
      <pivotArea field="0" type="button" dataOnly="0" labelOnly="1" outline="0" axis="axisPage" fieldPosition="0"/>
    </format>
    <format dxfId="67">
      <pivotArea dataOnly="0" labelOnly="1" outline="0" fieldPosition="0">
        <references count="1">
          <reference field="0" count="0"/>
        </references>
      </pivotArea>
    </format>
    <format dxfId="66">
      <pivotArea field="1" type="button" dataOnly="0" labelOnly="1" outline="0" axis="axisRow" fieldPosition="0"/>
    </format>
    <format dxfId="65">
      <pivotArea dataOnly="0" labelOnly="1" fieldPosition="0">
        <references count="1">
          <reference field="2" count="0"/>
        </references>
      </pivotArea>
    </format>
    <format dxfId="64">
      <pivotArea dataOnly="0" labelOnly="1" grandCol="1" outline="0" fieldPosition="0"/>
    </format>
    <format dxfId="63">
      <pivotArea field="1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  <format dxfId="62">
      <pivotArea field="1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60">
      <pivotArea field="1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42">
      <pivotArea dataOnly="0" labelOnly="1" fieldPosition="0">
        <references count="1">
          <reference field="4294967294" count="0"/>
        </references>
      </pivotArea>
    </format>
    <format dxfId="41">
      <pivotArea type="origin" dataOnly="0" labelOnly="1" outline="0" fieldPosition="0"/>
    </format>
    <format dxfId="40">
      <pivotArea field="1" type="button" dataOnly="0" labelOnly="1" outline="0" axis="axisRow" fieldPosition="0"/>
    </format>
    <format dxfId="39">
      <pivotArea field="2" type="button" dataOnly="0" labelOnly="1" outline="0" axis="axisCol" fieldPosition="0"/>
    </format>
    <format dxfId="38">
      <pivotArea type="topRight" dataOnly="0" labelOnly="1" outline="0" fieldPosition="0"/>
    </format>
    <format dxfId="37">
      <pivotArea dataOnly="0" labelOnly="1" fieldPosition="0">
        <references count="1">
          <reference field="2" count="0"/>
        </references>
      </pivotArea>
    </format>
    <format dxfId="36">
      <pivotArea dataOnly="0" labelOnly="1" grandCol="1" outline="0" fieldPosition="0"/>
    </format>
    <format dxfId="35">
      <pivotArea field="0" type="button" dataOnly="0" labelOnly="1" outline="0" axis="axisPage" fieldPosition="0"/>
    </format>
    <format dxfId="34">
      <pivotArea dataOnly="0" labelOnly="1" outline="0" fieldPosition="0">
        <references count="1">
          <reference field="0" count="0"/>
        </references>
      </pivotArea>
    </format>
    <format dxfId="33">
      <pivotArea outline="0" collapsedLevelsAreSubtotals="1" fieldPosition="0"/>
    </format>
    <format dxfId="32">
      <pivotArea field="1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30">
      <pivotArea field="1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28">
      <pivotArea dataOnly="0" labelOnly="1" fieldPosition="0">
        <references count="1">
          <reference field="1" count="1">
            <x v="0"/>
          </reference>
        </references>
      </pivotArea>
    </format>
    <format dxfId="2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26">
      <pivotArea dataOnly="0" labelOnly="1" fieldPosition="0">
        <references count="1">
          <reference field="1" count="1">
            <x v="1"/>
          </reference>
        </references>
      </pivotArea>
    </format>
    <format dxfId="25">
      <pivotArea dataOnly="0" labelOnly="1" fieldPosition="0">
        <references count="1">
          <reference field="4294967294" count="0"/>
        </references>
      </pivotArea>
    </format>
    <format dxfId="24">
      <pivotArea collapsedLevelsAreSubtotals="1" fieldPosition="0">
        <references count="1">
          <reference field="1" count="1">
            <x v="0"/>
          </reference>
        </references>
      </pivotArea>
    </format>
    <format dxfId="23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22">
      <pivotArea collapsedLevelsAreSubtotals="1" fieldPosition="0">
        <references count="1">
          <reference field="1" count="1">
            <x v="1"/>
          </reference>
        </references>
      </pivotArea>
    </format>
    <format dxfId="21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20">
      <pivotArea collapsedLevelsAreSubtotals="1" fieldPosition="0">
        <references count="1">
          <reference field="1" count="1">
            <x v="2"/>
          </reference>
        </references>
      </pivotArea>
    </format>
    <format dxfId="19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18">
      <pivotArea collapsedLevelsAreSubtotals="1" fieldPosition="0">
        <references count="1">
          <reference field="1" count="1">
            <x v="3"/>
          </reference>
        </references>
      </pivotArea>
    </format>
    <format dxfId="17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16">
      <pivotArea collapsedLevelsAreSubtotals="1" fieldPosition="0">
        <references count="1">
          <reference field="1" count="1">
            <x v="1"/>
          </reference>
        </references>
      </pivotArea>
    </format>
    <format dxfId="15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14">
      <pivotArea collapsedLevelsAreSubtotals="1" fieldPosition="0">
        <references count="1">
          <reference field="1" count="1">
            <x v="2"/>
          </reference>
        </references>
      </pivotArea>
    </format>
    <format dxfId="13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12">
      <pivotArea collapsedLevelsAreSubtotals="1" fieldPosition="0">
        <references count="1">
          <reference field="1" count="1">
            <x v="3"/>
          </reference>
        </references>
      </pivotArea>
    </format>
    <format dxfId="11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2" count="1" selected="0">
            <x v="1"/>
          </reference>
        </references>
      </pivotArea>
    </format>
    <format dxfId="10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9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  <format dxfId="8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format>
    <format dxfId="7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2" count="1" selected="0">
            <x v="3"/>
          </reference>
        </references>
      </pivotArea>
    </format>
    <format dxfId="6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2" count="1" selected="0">
            <x v="5"/>
          </reference>
        </references>
      </pivotArea>
    </format>
    <format dxfId="5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2" count="1" selected="0">
            <x v="5"/>
          </reference>
        </references>
      </pivotArea>
    </format>
    <format dxfId="4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2" count="1" selected="0">
            <x v="3"/>
          </reference>
        </references>
      </pivotArea>
    </format>
    <format dxfId="3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2" count="1" selected="0">
            <x v="3"/>
          </reference>
        </references>
      </pivotArea>
    </format>
    <format dxfId="2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2" count="1" selected="0">
            <x v="5"/>
          </reference>
        </references>
      </pivotArea>
    </format>
    <format dxfId="1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2" count="1" selected="0">
            <x v="3"/>
          </reference>
        </references>
      </pivotArea>
    </format>
    <format dxfId="0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2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D13" sqref="D13"/>
    </sheetView>
  </sheetViews>
  <sheetFormatPr defaultRowHeight="16.5" x14ac:dyDescent="0.3"/>
  <cols>
    <col min="1" max="1" width="16.125" customWidth="1"/>
    <col min="2" max="2" width="11.875" customWidth="1"/>
    <col min="3" max="3" width="6.5" customWidth="1"/>
    <col min="4" max="4" width="8.375" customWidth="1"/>
    <col min="5" max="5" width="6.5" customWidth="1"/>
    <col min="6" max="6" width="13.25" customWidth="1"/>
    <col min="7" max="7" width="7.375" customWidth="1"/>
    <col min="8" max="8" width="7.625" customWidth="1"/>
    <col min="9" max="9" width="11.125" bestFit="1" customWidth="1"/>
    <col min="10" max="10" width="15.25" bestFit="1" customWidth="1"/>
    <col min="11" max="11" width="11.125" bestFit="1" customWidth="1"/>
    <col min="12" max="12" width="15.25" bestFit="1" customWidth="1"/>
    <col min="13" max="13" width="11.125" bestFit="1" customWidth="1"/>
    <col min="14" max="14" width="20.125" bestFit="1" customWidth="1"/>
    <col min="15" max="15" width="15.875" bestFit="1" customWidth="1"/>
  </cols>
  <sheetData>
    <row r="1" spans="1:8" x14ac:dyDescent="0.3">
      <c r="A1" s="13" t="s">
        <v>1</v>
      </c>
      <c r="B1" s="14" t="s">
        <v>36</v>
      </c>
    </row>
    <row r="3" spans="1:8" x14ac:dyDescent="0.3">
      <c r="A3" s="1"/>
      <c r="B3" s="12" t="s">
        <v>37</v>
      </c>
      <c r="C3" s="1"/>
      <c r="D3" s="1"/>
      <c r="E3" s="1"/>
      <c r="F3" s="1"/>
      <c r="G3" s="1"/>
      <c r="H3" s="1"/>
    </row>
    <row r="4" spans="1:8" x14ac:dyDescent="0.3">
      <c r="A4" s="13" t="s">
        <v>34</v>
      </c>
      <c r="B4" s="14" t="s">
        <v>30</v>
      </c>
      <c r="C4" s="14" t="s">
        <v>27</v>
      </c>
      <c r="D4" s="14" t="s">
        <v>23</v>
      </c>
      <c r="E4" s="14" t="s">
        <v>25</v>
      </c>
      <c r="F4" s="14" t="s">
        <v>21</v>
      </c>
      <c r="G4" s="14" t="s">
        <v>19</v>
      </c>
      <c r="H4" s="14" t="s">
        <v>35</v>
      </c>
    </row>
    <row r="5" spans="1:8" x14ac:dyDescent="0.3">
      <c r="A5" s="17" t="s">
        <v>10</v>
      </c>
      <c r="B5" s="7"/>
      <c r="C5" s="8"/>
      <c r="D5" s="8"/>
      <c r="E5" s="8"/>
      <c r="F5" s="8"/>
      <c r="G5" s="8"/>
      <c r="H5" s="9"/>
    </row>
    <row r="6" spans="1:8" x14ac:dyDescent="0.3">
      <c r="A6" s="10" t="s">
        <v>44</v>
      </c>
      <c r="B6" s="19"/>
      <c r="C6" s="31"/>
      <c r="D6" s="20">
        <v>1</v>
      </c>
      <c r="E6" s="31"/>
      <c r="F6" s="20">
        <v>1</v>
      </c>
      <c r="G6" s="31">
        <v>1</v>
      </c>
      <c r="H6" s="21">
        <v>3</v>
      </c>
    </row>
    <row r="7" spans="1:8" x14ac:dyDescent="0.3">
      <c r="A7" s="11" t="s">
        <v>38</v>
      </c>
      <c r="B7" s="22"/>
      <c r="C7" s="32"/>
      <c r="D7" s="23">
        <v>10</v>
      </c>
      <c r="E7" s="32"/>
      <c r="F7" s="23">
        <v>25</v>
      </c>
      <c r="G7" s="32">
        <v>25</v>
      </c>
      <c r="H7" s="24">
        <v>60</v>
      </c>
    </row>
    <row r="8" spans="1:8" x14ac:dyDescent="0.3">
      <c r="A8" s="25" t="s">
        <v>12</v>
      </c>
      <c r="B8" s="7"/>
      <c r="C8" s="8"/>
      <c r="D8" s="8"/>
      <c r="E8" s="8"/>
      <c r="F8" s="8"/>
      <c r="G8" s="8"/>
      <c r="H8" s="9"/>
    </row>
    <row r="9" spans="1:8" x14ac:dyDescent="0.3">
      <c r="A9" s="26" t="s">
        <v>44</v>
      </c>
      <c r="B9" s="19"/>
      <c r="C9" s="31">
        <v>2</v>
      </c>
      <c r="D9" s="20"/>
      <c r="E9" s="31">
        <v>1</v>
      </c>
      <c r="F9" s="20"/>
      <c r="G9" s="31"/>
      <c r="H9" s="21">
        <v>3</v>
      </c>
    </row>
    <row r="10" spans="1:8" x14ac:dyDescent="0.3">
      <c r="A10" s="27" t="s">
        <v>38</v>
      </c>
      <c r="B10" s="22"/>
      <c r="C10" s="32">
        <v>65</v>
      </c>
      <c r="D10" s="23"/>
      <c r="E10" s="32">
        <v>15</v>
      </c>
      <c r="F10" s="23"/>
      <c r="G10" s="32"/>
      <c r="H10" s="24">
        <v>80</v>
      </c>
    </row>
    <row r="11" spans="1:8" x14ac:dyDescent="0.3">
      <c r="A11" s="6" t="s">
        <v>40</v>
      </c>
      <c r="B11" s="7"/>
      <c r="C11" s="8"/>
      <c r="D11" s="8"/>
      <c r="E11" s="8"/>
      <c r="F11" s="8"/>
      <c r="G11" s="8"/>
      <c r="H11" s="9"/>
    </row>
    <row r="12" spans="1:8" x14ac:dyDescent="0.3">
      <c r="A12" s="26" t="s">
        <v>44</v>
      </c>
      <c r="B12" s="19"/>
      <c r="C12" s="31"/>
      <c r="D12" s="20">
        <v>2</v>
      </c>
      <c r="E12" s="31">
        <v>1</v>
      </c>
      <c r="F12" s="20"/>
      <c r="G12" s="31">
        <v>1</v>
      </c>
      <c r="H12" s="21">
        <v>4</v>
      </c>
    </row>
    <row r="13" spans="1:8" x14ac:dyDescent="0.3">
      <c r="A13" s="27" t="s">
        <v>38</v>
      </c>
      <c r="B13" s="22"/>
      <c r="C13" s="32"/>
      <c r="D13" s="23">
        <v>25</v>
      </c>
      <c r="E13" s="32">
        <v>15</v>
      </c>
      <c r="F13" s="23"/>
      <c r="G13" s="32">
        <v>15</v>
      </c>
      <c r="H13" s="24">
        <v>55</v>
      </c>
    </row>
    <row r="14" spans="1:8" x14ac:dyDescent="0.3">
      <c r="A14" s="6" t="s">
        <v>15</v>
      </c>
      <c r="B14" s="7"/>
      <c r="C14" s="8"/>
      <c r="D14" s="8"/>
      <c r="E14" s="8"/>
      <c r="F14" s="8"/>
      <c r="G14" s="8"/>
      <c r="H14" s="9"/>
    </row>
    <row r="15" spans="1:8" x14ac:dyDescent="0.3">
      <c r="A15" s="26" t="s">
        <v>44</v>
      </c>
      <c r="B15" s="28">
        <v>1</v>
      </c>
      <c r="C15" s="31"/>
      <c r="D15" s="29"/>
      <c r="E15" s="31">
        <v>1</v>
      </c>
      <c r="F15" s="29"/>
      <c r="G15" s="31"/>
      <c r="H15" s="30">
        <v>2</v>
      </c>
    </row>
    <row r="16" spans="1:8" x14ac:dyDescent="0.3">
      <c r="A16" s="27" t="s">
        <v>38</v>
      </c>
      <c r="B16" s="22">
        <v>10</v>
      </c>
      <c r="C16" s="32"/>
      <c r="D16" s="23"/>
      <c r="E16" s="32">
        <v>30</v>
      </c>
      <c r="F16" s="23"/>
      <c r="G16" s="32"/>
      <c r="H16" s="24">
        <v>40</v>
      </c>
    </row>
    <row r="17" spans="1:8" x14ac:dyDescent="0.3">
      <c r="A17" s="18" t="s">
        <v>45</v>
      </c>
      <c r="B17" s="15">
        <v>1</v>
      </c>
      <c r="C17" s="15">
        <v>2</v>
      </c>
      <c r="D17" s="15">
        <v>3</v>
      </c>
      <c r="E17" s="15">
        <v>3</v>
      </c>
      <c r="F17" s="15">
        <v>1</v>
      </c>
      <c r="G17" s="15">
        <v>2</v>
      </c>
      <c r="H17" s="15">
        <v>12</v>
      </c>
    </row>
    <row r="18" spans="1:8" x14ac:dyDescent="0.3">
      <c r="A18" s="14" t="s">
        <v>39</v>
      </c>
      <c r="B18" s="16">
        <v>10</v>
      </c>
      <c r="C18" s="16">
        <v>65</v>
      </c>
      <c r="D18" s="16">
        <v>35</v>
      </c>
      <c r="E18" s="16">
        <v>60</v>
      </c>
      <c r="F18" s="16">
        <v>25</v>
      </c>
      <c r="G18" s="16">
        <v>40</v>
      </c>
      <c r="H18" s="16">
        <v>235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5" sqref="B5"/>
    </sheetView>
  </sheetViews>
  <sheetFormatPr defaultRowHeight="16.5" x14ac:dyDescent="0.3"/>
  <cols>
    <col min="1" max="1" width="11.125" bestFit="1" customWidth="1"/>
    <col min="3" max="3" width="13" bestFit="1" customWidth="1"/>
    <col min="5" max="5" width="10.875" bestFit="1" customWidth="1"/>
    <col min="6" max="6" width="11.875" bestFit="1" customWidth="1"/>
    <col min="7" max="7" width="10.875" bestFit="1" customWidth="1"/>
    <col min="8" max="8" width="11.875" bestFit="1" customWidth="1"/>
  </cols>
  <sheetData>
    <row r="1" spans="1:8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3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</row>
    <row r="3" spans="1:8" x14ac:dyDescent="0.3">
      <c r="A3" s="4">
        <v>40180</v>
      </c>
      <c r="B3" s="1" t="s">
        <v>11</v>
      </c>
      <c r="C3" s="1" t="s">
        <v>24</v>
      </c>
      <c r="D3" s="1">
        <v>10</v>
      </c>
      <c r="E3" s="5">
        <v>1830000</v>
      </c>
      <c r="F3" s="5">
        <f>E3*D3</f>
        <v>18300000</v>
      </c>
      <c r="G3" s="5">
        <f>F3*0.1</f>
        <v>1830000</v>
      </c>
      <c r="H3" s="5">
        <f>F3+G3</f>
        <v>20130000</v>
      </c>
    </row>
    <row r="4" spans="1:8" x14ac:dyDescent="0.3">
      <c r="A4" s="4">
        <v>40183</v>
      </c>
      <c r="B4" s="1" t="s">
        <v>13</v>
      </c>
      <c r="C4" s="1" t="s">
        <v>26</v>
      </c>
      <c r="D4" s="1">
        <v>15</v>
      </c>
      <c r="E4" s="5">
        <v>369000</v>
      </c>
      <c r="F4" s="5">
        <f t="shared" ref="F4:F14" si="0">E4*D4</f>
        <v>5535000</v>
      </c>
      <c r="G4" s="5">
        <f t="shared" ref="G4:G14" si="1">F4*0.1</f>
        <v>553500</v>
      </c>
      <c r="H4" s="5">
        <f t="shared" ref="H4:H14" si="2">F4+G4</f>
        <v>6088500</v>
      </c>
    </row>
    <row r="5" spans="1:8" x14ac:dyDescent="0.3">
      <c r="A5" s="4">
        <v>40190</v>
      </c>
      <c r="B5" s="1" t="s">
        <v>14</v>
      </c>
      <c r="C5" s="1" t="s">
        <v>28</v>
      </c>
      <c r="D5" s="1">
        <v>20</v>
      </c>
      <c r="E5" s="5">
        <v>95000</v>
      </c>
      <c r="F5" s="5">
        <f t="shared" si="0"/>
        <v>1900000</v>
      </c>
      <c r="G5" s="5">
        <f t="shared" si="1"/>
        <v>190000</v>
      </c>
      <c r="H5" s="5">
        <f t="shared" si="2"/>
        <v>2090000</v>
      </c>
    </row>
    <row r="6" spans="1:8" x14ac:dyDescent="0.3">
      <c r="A6" s="4">
        <v>40191</v>
      </c>
      <c r="B6" s="1" t="s">
        <v>17</v>
      </c>
      <c r="C6" s="1" t="s">
        <v>20</v>
      </c>
      <c r="D6" s="1">
        <v>25</v>
      </c>
      <c r="E6" s="5">
        <v>856000</v>
      </c>
      <c r="F6" s="5">
        <f t="shared" si="0"/>
        <v>21400000</v>
      </c>
      <c r="G6" s="5">
        <f t="shared" si="1"/>
        <v>2140000</v>
      </c>
      <c r="H6" s="5">
        <f t="shared" si="2"/>
        <v>23540000</v>
      </c>
    </row>
    <row r="7" spans="1:8" x14ac:dyDescent="0.3">
      <c r="A7" s="4">
        <v>40198</v>
      </c>
      <c r="B7" s="1" t="s">
        <v>41</v>
      </c>
      <c r="C7" s="1" t="s">
        <v>29</v>
      </c>
      <c r="D7" s="1">
        <v>15</v>
      </c>
      <c r="E7" s="5">
        <v>369000</v>
      </c>
      <c r="F7" s="5">
        <f t="shared" si="0"/>
        <v>5535000</v>
      </c>
      <c r="G7" s="5">
        <f t="shared" si="1"/>
        <v>553500</v>
      </c>
      <c r="H7" s="5">
        <f t="shared" si="2"/>
        <v>6088500</v>
      </c>
    </row>
    <row r="8" spans="1:8" x14ac:dyDescent="0.3">
      <c r="A8" s="4">
        <v>40203</v>
      </c>
      <c r="B8" s="1" t="s">
        <v>16</v>
      </c>
      <c r="C8" s="1" t="s">
        <v>31</v>
      </c>
      <c r="D8" s="1">
        <v>10</v>
      </c>
      <c r="E8" s="5">
        <v>139000</v>
      </c>
      <c r="F8" s="5">
        <f t="shared" si="0"/>
        <v>1390000</v>
      </c>
      <c r="G8" s="5">
        <f t="shared" si="1"/>
        <v>139000</v>
      </c>
      <c r="H8" s="5">
        <f t="shared" si="2"/>
        <v>1529000</v>
      </c>
    </row>
    <row r="9" spans="1:8" x14ac:dyDescent="0.3">
      <c r="A9" s="4">
        <v>40204</v>
      </c>
      <c r="B9" s="1" t="s">
        <v>42</v>
      </c>
      <c r="C9" s="1" t="s">
        <v>32</v>
      </c>
      <c r="D9" s="1">
        <v>10</v>
      </c>
      <c r="E9" s="5">
        <v>1830000</v>
      </c>
      <c r="F9" s="5">
        <f t="shared" si="0"/>
        <v>18300000</v>
      </c>
      <c r="G9" s="5">
        <f t="shared" si="1"/>
        <v>1830000</v>
      </c>
      <c r="H9" s="5">
        <f t="shared" si="2"/>
        <v>20130000</v>
      </c>
    </row>
    <row r="10" spans="1:8" x14ac:dyDescent="0.3">
      <c r="A10" s="4">
        <v>40212</v>
      </c>
      <c r="B10" s="1" t="s">
        <v>18</v>
      </c>
      <c r="C10" s="1" t="s">
        <v>26</v>
      </c>
      <c r="D10" s="1">
        <v>30</v>
      </c>
      <c r="E10" s="5">
        <v>369000</v>
      </c>
      <c r="F10" s="5">
        <f t="shared" si="0"/>
        <v>11070000</v>
      </c>
      <c r="G10" s="5">
        <f t="shared" si="1"/>
        <v>1107000</v>
      </c>
      <c r="H10" s="5">
        <f t="shared" si="2"/>
        <v>12177000</v>
      </c>
    </row>
    <row r="11" spans="1:8" x14ac:dyDescent="0.3">
      <c r="A11" s="4">
        <v>40215</v>
      </c>
      <c r="B11" s="1" t="s">
        <v>17</v>
      </c>
      <c r="C11" s="1" t="s">
        <v>22</v>
      </c>
      <c r="D11" s="1">
        <v>25</v>
      </c>
      <c r="E11" s="5">
        <v>265000</v>
      </c>
      <c r="F11" s="5">
        <f t="shared" si="0"/>
        <v>6625000</v>
      </c>
      <c r="G11" s="5">
        <f t="shared" si="1"/>
        <v>662500</v>
      </c>
      <c r="H11" s="5">
        <f t="shared" si="2"/>
        <v>7287500</v>
      </c>
    </row>
    <row r="12" spans="1:8" x14ac:dyDescent="0.3">
      <c r="A12" s="4">
        <v>40221</v>
      </c>
      <c r="B12" s="1" t="s">
        <v>14</v>
      </c>
      <c r="C12" s="1" t="s">
        <v>33</v>
      </c>
      <c r="D12" s="1">
        <v>45</v>
      </c>
      <c r="E12" s="5">
        <v>95000</v>
      </c>
      <c r="F12" s="5">
        <f t="shared" si="0"/>
        <v>4275000</v>
      </c>
      <c r="G12" s="5">
        <f t="shared" si="1"/>
        <v>427500</v>
      </c>
      <c r="H12" s="5">
        <f t="shared" si="2"/>
        <v>4702500</v>
      </c>
    </row>
    <row r="13" spans="1:8" x14ac:dyDescent="0.3">
      <c r="A13" s="4">
        <v>40224</v>
      </c>
      <c r="B13" s="1" t="s">
        <v>43</v>
      </c>
      <c r="C13" s="1" t="s">
        <v>20</v>
      </c>
      <c r="D13" s="1">
        <v>15</v>
      </c>
      <c r="E13" s="5">
        <v>856000</v>
      </c>
      <c r="F13" s="5">
        <f t="shared" si="0"/>
        <v>12840000</v>
      </c>
      <c r="G13" s="5">
        <f t="shared" si="1"/>
        <v>1284000</v>
      </c>
      <c r="H13" s="5">
        <f t="shared" si="2"/>
        <v>14124000</v>
      </c>
    </row>
    <row r="14" spans="1:8" x14ac:dyDescent="0.3">
      <c r="A14" s="4">
        <v>40227</v>
      </c>
      <c r="B14" s="1" t="s">
        <v>43</v>
      </c>
      <c r="C14" s="1" t="s">
        <v>32</v>
      </c>
      <c r="D14" s="1">
        <v>15</v>
      </c>
      <c r="E14" s="5">
        <v>1830000</v>
      </c>
      <c r="F14" s="5">
        <f t="shared" si="0"/>
        <v>27450000</v>
      </c>
      <c r="G14" s="5">
        <f t="shared" si="1"/>
        <v>2745000</v>
      </c>
      <c r="H14" s="5">
        <f t="shared" si="2"/>
        <v>30195000</v>
      </c>
    </row>
  </sheetData>
  <mergeCells count="1">
    <mergeCell ref="A1:H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2015-11-17T06:53:37Z</dcterms:created>
  <dcterms:modified xsi:type="dcterms:W3CDTF">2015-11-17T07:04:42Z</dcterms:modified>
</cp:coreProperties>
</file>