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10C1CC09-1FF5-44EA-AD65-6F8118FC3874}" xr6:coauthVersionLast="47" xr6:coauthVersionMax="47" xr10:uidLastSave="{00000000-0000-0000-0000-000000000000}"/>
  <bookViews>
    <workbookView xWindow="-108" yWindow="-108" windowWidth="23256" windowHeight="12576" activeTab="5" xr2:uid="{ACD6C9A6-B883-4B25-8CF8-DF3C79E29C40}"/>
  </bookViews>
  <sheets>
    <sheet name="Теория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solver_adj" localSheetId="1" hidden="1">Лист2!$B$14:$C$15</definedName>
    <definedName name="solver_adj" localSheetId="2" hidden="1">Лист3!$B$14:$C$15</definedName>
    <definedName name="solver_adj" localSheetId="3" hidden="1">Лист4!$B$17:$D$19</definedName>
    <definedName name="solver_adj" localSheetId="4" hidden="1">Лист5!$B$17:$D$19</definedName>
    <definedName name="solver_adj" localSheetId="5" hidden="1">Лист6!$B$17:$D$19</definedName>
    <definedName name="solver_adj" localSheetId="0" hidden="1">Теория!$B$29:$C$30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lhs1" localSheetId="1" hidden="1">Лист2!$A$27:$A$28</definedName>
    <definedName name="solver_lhs1" localSheetId="2" hidden="1">Лист3!$A$27:$A$28</definedName>
    <definedName name="solver_lhs1" localSheetId="3" hidden="1">Лист4!$B$32:$B$37</definedName>
    <definedName name="solver_lhs1" localSheetId="4" hidden="1">Лист5!$B$32:$B$37</definedName>
    <definedName name="solver_lhs1" localSheetId="5" hidden="1">Лист6!$B$32:$B$37</definedName>
    <definedName name="solver_lhs1" localSheetId="0" hidden="1">Теория!$E$32</definedName>
    <definedName name="solver_lhs2" localSheetId="1" hidden="1">Лист2!$F$27:$F$28</definedName>
    <definedName name="solver_lhs2" localSheetId="2" hidden="1">Лист3!$F$27:$F$28</definedName>
    <definedName name="solver_lhs2" localSheetId="3" hidden="1">Лист4!$G$32:$G$37</definedName>
    <definedName name="solver_lhs2" localSheetId="4" hidden="1">Лист5!$G$32:$G$37</definedName>
    <definedName name="solver_lhs2" localSheetId="5" hidden="1">Лист6!$G$32:$G$37</definedName>
    <definedName name="solver_lhs2" localSheetId="0" hidden="1">Теория!$J$29</definedName>
    <definedName name="solver_lhs3" localSheetId="1" hidden="1">Лист2!$J$14</definedName>
    <definedName name="solver_lhs3" localSheetId="2" hidden="1">Лист3!$K$14</definedName>
    <definedName name="solver_lhs3" localSheetId="3" hidden="1">Лист4!$K$17</definedName>
    <definedName name="solver_lhs3" localSheetId="4" hidden="1">Лист5!$K$17</definedName>
    <definedName name="solver_lhs3" localSheetId="5" hidden="1">Лист6!$K$17</definedName>
    <definedName name="solver_lhs3" localSheetId="0" hidden="1">Теория!$J$29</definedName>
    <definedName name="solver_lhs4" localSheetId="0" hidden="1">Теория!$J$29</definedName>
    <definedName name="solver_lhs5" localSheetId="0" hidden="1">Теория!$J$29</definedName>
    <definedName name="solver_lhs6" localSheetId="0" hidden="1">Теория!$J$29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opt" localSheetId="1" hidden="1">Лист2!$B$22</definedName>
    <definedName name="solver_opt" localSheetId="2" hidden="1">Лист3!$B$22</definedName>
    <definedName name="solver_opt" localSheetId="3" hidden="1">Лист4!$B$27</definedName>
    <definedName name="solver_opt" localSheetId="4" hidden="1">Лист5!$B$27</definedName>
    <definedName name="solver_opt" localSheetId="5" hidden="1">Лист6!$B$27</definedName>
    <definedName name="solver_opt" localSheetId="0" hidden="1">Теория!$B$37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0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1" hidden="1">Лист2!$C$27:$C$28</definedName>
    <definedName name="solver_rhs1" localSheetId="2" hidden="1">Лист3!$C$27:$C$28</definedName>
    <definedName name="solver_rhs1" localSheetId="3" hidden="1">Лист4!$D$32:$D$37</definedName>
    <definedName name="solver_rhs1" localSheetId="4" hidden="1">Лист5!$D$32:$D$37</definedName>
    <definedName name="solver_rhs1" localSheetId="5" hidden="1">Лист6!$D$32:$D$37</definedName>
    <definedName name="solver_rhs1" localSheetId="0" hidden="1">Теория!$E$33</definedName>
    <definedName name="solver_rhs2" localSheetId="1" hidden="1">Лист2!$H$27:$H$28</definedName>
    <definedName name="solver_rhs2" localSheetId="2" hidden="1">Лист3!$H$27:$H$28</definedName>
    <definedName name="solver_rhs2" localSheetId="3" hidden="1">Лист4!$I$32:$I$37</definedName>
    <definedName name="solver_rhs2" localSheetId="4" hidden="1">Лист5!$I$32:$I$37</definedName>
    <definedName name="solver_rhs2" localSheetId="5" hidden="1">Лист6!$I$32:$I$37</definedName>
    <definedName name="solver_rhs2" localSheetId="0" hidden="1">1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6" l="1"/>
  <c r="G37" i="6"/>
  <c r="D37" i="6"/>
  <c r="B37" i="6"/>
  <c r="I36" i="6"/>
  <c r="G36" i="6"/>
  <c r="D36" i="6"/>
  <c r="B36" i="6"/>
  <c r="I35" i="6"/>
  <c r="G35" i="6"/>
  <c r="D35" i="6"/>
  <c r="B35" i="6"/>
  <c r="I34" i="6"/>
  <c r="G34" i="6"/>
  <c r="D34" i="6"/>
  <c r="B34" i="6"/>
  <c r="I33" i="6"/>
  <c r="G33" i="6"/>
  <c r="D33" i="6"/>
  <c r="B33" i="6"/>
  <c r="I32" i="6"/>
  <c r="G32" i="6"/>
  <c r="D32" i="6"/>
  <c r="B32" i="6"/>
  <c r="B23" i="6"/>
  <c r="B22" i="6"/>
  <c r="K17" i="6"/>
  <c r="I37" i="5"/>
  <c r="G37" i="5"/>
  <c r="D37" i="5"/>
  <c r="B37" i="5"/>
  <c r="I36" i="5"/>
  <c r="G36" i="5"/>
  <c r="D36" i="5"/>
  <c r="B36" i="5"/>
  <c r="I35" i="5"/>
  <c r="G35" i="5"/>
  <c r="D35" i="5"/>
  <c r="B35" i="5"/>
  <c r="I34" i="5"/>
  <c r="G34" i="5"/>
  <c r="D34" i="5"/>
  <c r="B34" i="5"/>
  <c r="I33" i="5"/>
  <c r="G33" i="5"/>
  <c r="D33" i="5"/>
  <c r="B33" i="5"/>
  <c r="I32" i="5"/>
  <c r="G32" i="5"/>
  <c r="D32" i="5"/>
  <c r="B32" i="5"/>
  <c r="B23" i="5"/>
  <c r="B22" i="5"/>
  <c r="K17" i="5"/>
  <c r="I37" i="4"/>
  <c r="I36" i="4"/>
  <c r="I35" i="4"/>
  <c r="I34" i="4"/>
  <c r="I33" i="4"/>
  <c r="I32" i="4"/>
  <c r="G37" i="4"/>
  <c r="G36" i="4"/>
  <c r="G35" i="4"/>
  <c r="G34" i="4"/>
  <c r="G33" i="4"/>
  <c r="G32" i="4"/>
  <c r="D37" i="4"/>
  <c r="D36" i="4"/>
  <c r="D35" i="4"/>
  <c r="D34" i="4"/>
  <c r="D33" i="4"/>
  <c r="D32" i="4"/>
  <c r="B37" i="4"/>
  <c r="B36" i="4"/>
  <c r="B35" i="4"/>
  <c r="B34" i="4"/>
  <c r="B33" i="4"/>
  <c r="B32" i="4"/>
  <c r="B23" i="4"/>
  <c r="B22" i="4"/>
  <c r="K17" i="4"/>
  <c r="H18" i="4"/>
  <c r="H17" i="4"/>
  <c r="H14" i="3"/>
  <c r="K14" i="3"/>
  <c r="H28" i="3"/>
  <c r="F28" i="3"/>
  <c r="C28" i="3"/>
  <c r="A28" i="3"/>
  <c r="H27" i="3"/>
  <c r="F27" i="3"/>
  <c r="C27" i="3"/>
  <c r="A27" i="3"/>
  <c r="B18" i="3"/>
  <c r="B17" i="3"/>
  <c r="H15" i="3"/>
  <c r="B17" i="2"/>
  <c r="J14" i="2"/>
  <c r="F28" i="2"/>
  <c r="H28" i="2"/>
  <c r="H27" i="2"/>
  <c r="F27" i="2"/>
  <c r="C28" i="2"/>
  <c r="A28" i="2"/>
  <c r="C27" i="2"/>
  <c r="A27" i="2"/>
  <c r="H15" i="2"/>
  <c r="H14" i="2"/>
  <c r="B18" i="2"/>
  <c r="I53" i="1"/>
  <c r="I52" i="1"/>
  <c r="G53" i="1"/>
  <c r="G52" i="1"/>
  <c r="D53" i="1"/>
  <c r="B53" i="1"/>
  <c r="B52" i="1"/>
  <c r="D52" i="1"/>
  <c r="B27" i="6" l="1"/>
  <c r="B27" i="5"/>
  <c r="B27" i="4"/>
  <c r="B22" i="3"/>
  <c r="B22" i="2"/>
  <c r="J29" i="1" l="1"/>
  <c r="B33" i="1"/>
  <c r="E33" i="1" s="1"/>
  <c r="B32" i="1"/>
  <c r="E32" i="1" s="1"/>
  <c r="B37" i="1" l="1"/>
</calcChain>
</file>

<file path=xl/sharedStrings.xml><?xml version="1.0" encoding="utf-8"?>
<sst xmlns="http://schemas.openxmlformats.org/spreadsheetml/2006/main" count="245" uniqueCount="26">
  <si>
    <t>Убираем стратегии в соответствии с ситуациями строго доминирования</t>
  </si>
  <si>
    <t>Оставшиеся стратегии</t>
  </si>
  <si>
    <t>А1</t>
  </si>
  <si>
    <t>А2</t>
  </si>
  <si>
    <t>В1</t>
  </si>
  <si>
    <t>В2</t>
  </si>
  <si>
    <t>M=</t>
  </si>
  <si>
    <t>Fb=</t>
  </si>
  <si>
    <t>Fa=</t>
  </si>
  <si>
    <t xml:space="preserve">da = </t>
  </si>
  <si>
    <t xml:space="preserve">db = </t>
  </si>
  <si>
    <t>Z = (Fa - da) * (Fb - db)</t>
  </si>
  <si>
    <t xml:space="preserve"> -&gt; max</t>
  </si>
  <si>
    <t>Z=</t>
  </si>
  <si>
    <t>&gt;=</t>
  </si>
  <si>
    <t>Для игрока А</t>
  </si>
  <si>
    <t>Для игрока B</t>
  </si>
  <si>
    <t>(Fa - da)/ da=</t>
  </si>
  <si>
    <t>(Fb - db)/ db=</t>
  </si>
  <si>
    <t>(поиск решения не выполняется одновременно при таком ограничении и ситуации равновесия)</t>
  </si>
  <si>
    <t>B3</t>
  </si>
  <si>
    <t>A3</t>
  </si>
  <si>
    <t>A1</t>
  </si>
  <si>
    <t>A2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</si>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</sst>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5" xfId="0" applyFill="1" applyBorder="1"/>
    <xf numFmtId="0" fontId="0" fillId="0" borderId="0" xfId="0" applyFill="1"/>
    <xf numFmtId="0" fontId="0" fillId="0" borderId="0" xfId="0" applyFill="1" applyBorder="1"/>
    <xf numFmtId="0" fontId="0" fillId="0" borderId="7" xfId="0" applyBorder="1"/>
    <xf numFmtId="0" fontId="0" fillId="0" borderId="3" xfId="0" applyFill="1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293763</xdr:colOff>
      <xdr:row>4</xdr:row>
      <xdr:rowOff>53341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443F0E-281E-486A-8606-6B0C1C26D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894463" cy="784860"/>
        </a:xfrm>
        <a:prstGeom prst="rect">
          <a:avLst/>
        </a:prstGeom>
      </xdr:spPr>
    </xdr:pic>
    <xdr:clientData/>
  </xdr:twoCellAnchor>
  <xdr:twoCellAnchor>
    <xdr:from>
      <xdr:col>0</xdr:col>
      <xdr:colOff>175260</xdr:colOff>
      <xdr:row>2</xdr:row>
      <xdr:rowOff>83820</xdr:rowOff>
    </xdr:from>
    <xdr:to>
      <xdr:col>0</xdr:col>
      <xdr:colOff>525780</xdr:colOff>
      <xdr:row>3</xdr:row>
      <xdr:rowOff>152400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876F60F-917A-43AF-9226-2572C033E806}"/>
            </a:ext>
          </a:extLst>
        </xdr:cNvPr>
        <xdr:cNvCxnSpPr/>
      </xdr:nvCxnSpPr>
      <xdr:spPr>
        <a:xfrm>
          <a:off x="175260" y="44958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2</xdr:row>
      <xdr:rowOff>121920</xdr:rowOff>
    </xdr:from>
    <xdr:to>
      <xdr:col>3</xdr:col>
      <xdr:colOff>76200</xdr:colOff>
      <xdr:row>4</xdr:row>
      <xdr:rowOff>7620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E93A1CA8-92B2-4434-85D6-7DE45E5EDC69}"/>
            </a:ext>
          </a:extLst>
        </xdr:cNvPr>
        <xdr:cNvCxnSpPr/>
      </xdr:nvCxnSpPr>
      <xdr:spPr>
        <a:xfrm>
          <a:off x="1554480" y="48768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2</xdr:row>
      <xdr:rowOff>114300</xdr:rowOff>
    </xdr:from>
    <xdr:to>
      <xdr:col>6</xdr:col>
      <xdr:colOff>91440</xdr:colOff>
      <xdr:row>4</xdr:row>
      <xdr:rowOff>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AF76A683-339D-487A-83E5-FE331EA447DF}"/>
            </a:ext>
          </a:extLst>
        </xdr:cNvPr>
        <xdr:cNvCxnSpPr/>
      </xdr:nvCxnSpPr>
      <xdr:spPr>
        <a:xfrm>
          <a:off x="3398520" y="48006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</xdr:row>
      <xdr:rowOff>121920</xdr:rowOff>
    </xdr:from>
    <xdr:to>
      <xdr:col>2</xdr:col>
      <xdr:colOff>236220</xdr:colOff>
      <xdr:row>4</xdr:row>
      <xdr:rowOff>7620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F8F2D357-B306-487B-9A18-E5F5AF49CF53}"/>
            </a:ext>
          </a:extLst>
        </xdr:cNvPr>
        <xdr:cNvCxnSpPr/>
      </xdr:nvCxnSpPr>
      <xdr:spPr>
        <a:xfrm>
          <a:off x="1104900" y="48768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129540</xdr:rowOff>
    </xdr:from>
    <xdr:to>
      <xdr:col>0</xdr:col>
      <xdr:colOff>0</xdr:colOff>
      <xdr:row>4</xdr:row>
      <xdr:rowOff>15240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E58BECC2-7B4B-46EE-AC10-4ABEBB45FDCB}"/>
            </a:ext>
          </a:extLst>
        </xdr:cNvPr>
        <xdr:cNvCxnSpPr/>
      </xdr:nvCxnSpPr>
      <xdr:spPr>
        <a:xfrm>
          <a:off x="0" y="495300"/>
          <a:ext cx="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2</xdr:row>
      <xdr:rowOff>106680</xdr:rowOff>
    </xdr:from>
    <xdr:to>
      <xdr:col>7</xdr:col>
      <xdr:colOff>365760</xdr:colOff>
      <xdr:row>3</xdr:row>
      <xdr:rowOff>175260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BF97B185-A0C6-4332-9490-94080FC39B66}"/>
            </a:ext>
          </a:extLst>
        </xdr:cNvPr>
        <xdr:cNvCxnSpPr/>
      </xdr:nvCxnSpPr>
      <xdr:spPr>
        <a:xfrm>
          <a:off x="4282440" y="47244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510540</xdr:colOff>
      <xdr:row>2</xdr:row>
      <xdr:rowOff>99060</xdr:rowOff>
    </xdr:from>
    <xdr:to>
      <xdr:col>8</xdr:col>
      <xdr:colOff>251460</xdr:colOff>
      <xdr:row>3</xdr:row>
      <xdr:rowOff>167640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15BF2E9D-D3C1-4FFA-9716-EFF4070CBF81}"/>
            </a:ext>
          </a:extLst>
        </xdr:cNvPr>
        <xdr:cNvCxnSpPr/>
      </xdr:nvCxnSpPr>
      <xdr:spPr>
        <a:xfrm>
          <a:off x="4777740" y="46482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</xdr:row>
      <xdr:rowOff>129540</xdr:rowOff>
    </xdr:from>
    <xdr:to>
      <xdr:col>6</xdr:col>
      <xdr:colOff>556260</xdr:colOff>
      <xdr:row>4</xdr:row>
      <xdr:rowOff>15240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EC7D9009-DC42-4F58-9AEA-CAD088F85367}"/>
            </a:ext>
          </a:extLst>
        </xdr:cNvPr>
        <xdr:cNvCxnSpPr/>
      </xdr:nvCxnSpPr>
      <xdr:spPr>
        <a:xfrm>
          <a:off x="3863340" y="495300"/>
          <a:ext cx="350520" cy="251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388620</xdr:colOff>
      <xdr:row>22</xdr:row>
      <xdr:rowOff>71309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C65CD2D-90FA-4E94-ACF4-49FC7B891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4549140" cy="1351469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39</xdr:row>
      <xdr:rowOff>137160</xdr:rowOff>
    </xdr:from>
    <xdr:to>
      <xdr:col>16</xdr:col>
      <xdr:colOff>438298</xdr:colOff>
      <xdr:row>48</xdr:row>
      <xdr:rowOff>137160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186100A-A08E-489F-BB73-062F4AAF7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7330440"/>
          <a:ext cx="4606438" cy="1645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137159</xdr:rowOff>
    </xdr:from>
    <xdr:to>
      <xdr:col>6</xdr:col>
      <xdr:colOff>746760</xdr:colOff>
      <xdr:row>49</xdr:row>
      <xdr:rowOff>139736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6C1E06D-0D2E-4650-81B0-D6B6E815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30439"/>
          <a:ext cx="4907280" cy="1831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7620</xdr:colOff>
      <xdr:row>7</xdr:row>
      <xdr:rowOff>161169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1894623-61BA-4723-884C-E4079F28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77740" cy="14413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495300</xdr:colOff>
      <xdr:row>6</xdr:row>
      <xdr:rowOff>26312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A3A1CCC-3A11-41B7-A3BD-E547B5EB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0" cy="1123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495300</xdr:colOff>
      <xdr:row>6</xdr:row>
      <xdr:rowOff>26312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B93A89-8E86-413F-BF01-8B6DFCCE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0" cy="112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281940</xdr:colOff>
      <xdr:row>7</xdr:row>
      <xdr:rowOff>54979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A1E3644-5F85-4C2B-90AE-C26D8C76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549140" cy="13351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220981</xdr:colOff>
      <xdr:row>6</xdr:row>
      <xdr:rowOff>47357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0200C1-9566-4B37-AA4C-96BAFE2D1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488180" cy="11446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220981</xdr:colOff>
      <xdr:row>6</xdr:row>
      <xdr:rowOff>47357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BD1448-0267-4F2A-A427-B339D33F1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488180" cy="11446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8</xdr:col>
      <xdr:colOff>472440</xdr:colOff>
      <xdr:row>8</xdr:row>
      <xdr:rowOff>100903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861337-E3CB-40CC-AE4E-4541FDF3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5349239" cy="1563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D375-82DD-4DF5-8150-E72602D13B32}">
  <dimension ref="A6:R53"/>
  <sheetViews>
    <sheetView topLeftCell="A13" workbookViewId="0">
      <selection activeCell="B29" sqref="B29"/>
    </sheetView>
  </sheetViews>
  <sheetFormatPr defaultRowHeight="14.4" x14ac:dyDescent="0.3"/>
  <cols>
    <col min="1" max="1" width="10.109375" customWidth="1"/>
    <col min="2" max="2" width="12.109375" bestFit="1" customWidth="1"/>
    <col min="4" max="4" width="11.77734375" bestFit="1" customWidth="1"/>
    <col min="7" max="7" width="12.109375" bestFit="1" customWidth="1"/>
  </cols>
  <sheetData>
    <row r="6" spans="1:2" x14ac:dyDescent="0.3">
      <c r="A6" t="s">
        <v>0</v>
      </c>
    </row>
    <row r="8" spans="1:2" x14ac:dyDescent="0.3">
      <c r="A8" t="s">
        <v>1</v>
      </c>
    </row>
    <row r="9" spans="1:2" x14ac:dyDescent="0.3">
      <c r="A9">
        <v>2</v>
      </c>
      <c r="B9">
        <v>9</v>
      </c>
    </row>
    <row r="10" spans="1:2" x14ac:dyDescent="0.3">
      <c r="A10">
        <v>3</v>
      </c>
      <c r="B10">
        <v>8</v>
      </c>
    </row>
    <row r="11" spans="1:2" x14ac:dyDescent="0.3">
      <c r="A11">
        <v>7</v>
      </c>
      <c r="B11">
        <v>7</v>
      </c>
    </row>
    <row r="12" spans="1:2" x14ac:dyDescent="0.3">
      <c r="A12">
        <v>8</v>
      </c>
      <c r="B12">
        <v>6</v>
      </c>
    </row>
    <row r="25" spans="1:10" ht="15" thickBot="1" x14ac:dyDescent="0.35">
      <c r="B25" t="s">
        <v>4</v>
      </c>
      <c r="C25" t="s">
        <v>5</v>
      </c>
      <c r="F25" t="s">
        <v>4</v>
      </c>
      <c r="G25" t="s">
        <v>5</v>
      </c>
    </row>
    <row r="26" spans="1:10" x14ac:dyDescent="0.3">
      <c r="A26" t="s">
        <v>2</v>
      </c>
      <c r="B26" s="1">
        <v>5</v>
      </c>
      <c r="C26" s="2">
        <v>1</v>
      </c>
      <c r="E26" t="s">
        <v>2</v>
      </c>
      <c r="F26" s="1">
        <v>2</v>
      </c>
      <c r="G26" s="2">
        <v>8</v>
      </c>
    </row>
    <row r="27" spans="1:10" ht="15" thickBot="1" x14ac:dyDescent="0.35">
      <c r="A27" t="s">
        <v>3</v>
      </c>
      <c r="B27" s="3">
        <v>2</v>
      </c>
      <c r="C27" s="10">
        <v>6</v>
      </c>
      <c r="E27" t="s">
        <v>3</v>
      </c>
      <c r="F27" s="3">
        <v>7</v>
      </c>
      <c r="G27" s="10">
        <v>6</v>
      </c>
    </row>
    <row r="28" spans="1:10" ht="15" thickBot="1" x14ac:dyDescent="0.35"/>
    <row r="29" spans="1:10" ht="15" thickBot="1" x14ac:dyDescent="0.35">
      <c r="A29" t="s">
        <v>6</v>
      </c>
      <c r="B29" s="1">
        <v>0</v>
      </c>
      <c r="C29" s="2">
        <v>0.50000011122760391</v>
      </c>
      <c r="G29" t="s">
        <v>9</v>
      </c>
      <c r="H29" s="6">
        <v>2</v>
      </c>
      <c r="J29">
        <f>SUM(B29:C30)</f>
        <v>1</v>
      </c>
    </row>
    <row r="30" spans="1:10" ht="15" thickBot="1" x14ac:dyDescent="0.35">
      <c r="B30" s="3">
        <v>0</v>
      </c>
      <c r="C30" s="10">
        <v>0.49999988877239621</v>
      </c>
      <c r="G30" t="s">
        <v>10</v>
      </c>
      <c r="H30" s="5">
        <v>4</v>
      </c>
    </row>
    <row r="31" spans="1:10" ht="15" thickBot="1" x14ac:dyDescent="0.35"/>
    <row r="32" spans="1:10" ht="15" thickBot="1" x14ac:dyDescent="0.35">
      <c r="A32" t="s">
        <v>8</v>
      </c>
      <c r="B32" s="6">
        <f>SUMPRODUCT(B26:C27,B29:C30)</f>
        <v>3.4999994438619813</v>
      </c>
      <c r="D32" s="1" t="s">
        <v>17</v>
      </c>
      <c r="E32" s="2">
        <f>B32/H29 - 1</f>
        <v>0.74999972193099063</v>
      </c>
    </row>
    <row r="33" spans="1:18" ht="15" thickBot="1" x14ac:dyDescent="0.35">
      <c r="A33" t="s">
        <v>7</v>
      </c>
      <c r="B33" s="5">
        <f>SUMPRODUCT(F26:G27,B29:C30)</f>
        <v>7.000000222455208</v>
      </c>
      <c r="D33" s="3" t="s">
        <v>18</v>
      </c>
      <c r="E33" s="4">
        <f>B33/H30 - 1</f>
        <v>0.75000005561380201</v>
      </c>
      <c r="F33" t="s">
        <v>19</v>
      </c>
    </row>
    <row r="35" spans="1:18" x14ac:dyDescent="0.3">
      <c r="A35" t="s">
        <v>11</v>
      </c>
      <c r="C35" t="s">
        <v>12</v>
      </c>
    </row>
    <row r="37" spans="1:18" x14ac:dyDescent="0.3">
      <c r="A37" t="s">
        <v>13</v>
      </c>
      <c r="B37">
        <f>(B32-H29) * (B33-H30)</f>
        <v>4.4999986652686319</v>
      </c>
    </row>
    <row r="41" spans="1:18" x14ac:dyDescent="0.3">
      <c r="I41" s="7"/>
    </row>
    <row r="42" spans="1:18" x14ac:dyDescent="0.3">
      <c r="I42" s="7"/>
      <c r="R42" s="8"/>
    </row>
    <row r="43" spans="1:18" x14ac:dyDescent="0.3">
      <c r="I43" s="7"/>
    </row>
    <row r="44" spans="1:18" x14ac:dyDescent="0.3">
      <c r="I44" s="7"/>
    </row>
    <row r="45" spans="1:18" x14ac:dyDescent="0.3">
      <c r="I45" s="7"/>
    </row>
    <row r="46" spans="1:18" x14ac:dyDescent="0.3">
      <c r="I46" s="7"/>
      <c r="R46" s="9"/>
    </row>
    <row r="47" spans="1:18" x14ac:dyDescent="0.3">
      <c r="I47" s="7"/>
    </row>
    <row r="48" spans="1:18" x14ac:dyDescent="0.3">
      <c r="I48" s="7"/>
    </row>
    <row r="49" spans="2:9" x14ac:dyDescent="0.3">
      <c r="I49" s="7"/>
    </row>
    <row r="50" spans="2:9" x14ac:dyDescent="0.3">
      <c r="I50" s="7"/>
    </row>
    <row r="51" spans="2:9" x14ac:dyDescent="0.3">
      <c r="B51" s="8" t="s">
        <v>15</v>
      </c>
      <c r="G51" s="9" t="s">
        <v>16</v>
      </c>
    </row>
    <row r="52" spans="2:9" x14ac:dyDescent="0.3">
      <c r="B52">
        <f>SUMPRODUCT(B26:C26,B29:C29)</f>
        <v>0.50000011122760391</v>
      </c>
      <c r="C52" t="s">
        <v>14</v>
      </c>
      <c r="D52">
        <f>SUMPRODUCT(B29:C29,B27:C27)</f>
        <v>3.0000006673656232</v>
      </c>
      <c r="G52">
        <f>SUMPRODUCT(B29:B30,F26:F27)</f>
        <v>0</v>
      </c>
      <c r="H52" t="s">
        <v>14</v>
      </c>
      <c r="I52">
        <f>SUMPRODUCT(B29:B30,G26:G27)</f>
        <v>0</v>
      </c>
    </row>
    <row r="53" spans="2:9" x14ac:dyDescent="0.3">
      <c r="B53">
        <f>SUMPRODUCT(B30:C30,B27:C27)</f>
        <v>2.9999993326343772</v>
      </c>
      <c r="C53" t="s">
        <v>14</v>
      </c>
      <c r="D53">
        <f>SUMPRODUCT(B30:C30,B26:C26)</f>
        <v>0.49999988877239621</v>
      </c>
      <c r="G53">
        <f>SUMPRODUCT(C29:C30,G26:G27)</f>
        <v>7.000000222455208</v>
      </c>
      <c r="H53" t="s">
        <v>14</v>
      </c>
      <c r="I53">
        <f>SUMPRODUCT(C29:C30,F26:F27)</f>
        <v>4.4999994438619817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FEB-FA03-4EB5-9840-89F020BA6762}">
  <dimension ref="A1:S28"/>
  <sheetViews>
    <sheetView topLeftCell="A40" workbookViewId="0">
      <selection activeCell="H28" sqref="A1:H28"/>
    </sheetView>
  </sheetViews>
  <sheetFormatPr defaultRowHeight="14.4" x14ac:dyDescent="0.3"/>
  <cols>
    <col min="1" max="1" width="19" bestFit="1" customWidth="1"/>
    <col min="4" max="4" width="11.77734375" bestFit="1" customWidth="1"/>
    <col min="6" max="6" width="12.109375" bestFit="1" customWidth="1"/>
  </cols>
  <sheetData>
    <row r="1" spans="1:19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5" thickBot="1" x14ac:dyDescent="0.35">
      <c r="B10" t="s">
        <v>4</v>
      </c>
      <c r="C10" t="s">
        <v>5</v>
      </c>
      <c r="F10" t="s">
        <v>4</v>
      </c>
      <c r="G10" t="s">
        <v>5</v>
      </c>
      <c r="M10" s="11"/>
      <c r="N10" s="11"/>
      <c r="O10" s="11"/>
      <c r="P10" s="11"/>
      <c r="Q10" s="11"/>
      <c r="R10" s="11"/>
      <c r="S10" s="11"/>
    </row>
    <row r="11" spans="1:19" x14ac:dyDescent="0.3">
      <c r="A11" t="s">
        <v>2</v>
      </c>
      <c r="B11" s="1">
        <v>4</v>
      </c>
      <c r="C11" s="2">
        <v>2</v>
      </c>
      <c r="E11" t="s">
        <v>2</v>
      </c>
      <c r="F11" s="1">
        <v>7</v>
      </c>
      <c r="G11" s="2">
        <v>3</v>
      </c>
      <c r="M11" s="11"/>
      <c r="N11" s="11"/>
      <c r="O11" s="11"/>
      <c r="P11" s="11"/>
      <c r="Q11" s="11"/>
      <c r="R11" s="11"/>
      <c r="S11" s="11"/>
    </row>
    <row r="12" spans="1:19" ht="15" thickBot="1" x14ac:dyDescent="0.35">
      <c r="A12" t="s">
        <v>3</v>
      </c>
      <c r="B12" s="3">
        <v>3</v>
      </c>
      <c r="C12" s="10">
        <v>7</v>
      </c>
      <c r="E12" t="s">
        <v>3</v>
      </c>
      <c r="F12" s="3">
        <v>4</v>
      </c>
      <c r="G12" s="10">
        <v>6</v>
      </c>
    </row>
    <row r="13" spans="1:19" ht="15" thickBot="1" x14ac:dyDescent="0.35"/>
    <row r="14" spans="1:19" ht="15" thickBot="1" x14ac:dyDescent="0.35">
      <c r="A14" t="s">
        <v>6</v>
      </c>
      <c r="B14" s="1">
        <v>5.5555555555559327E-2</v>
      </c>
      <c r="C14" s="2">
        <v>0</v>
      </c>
      <c r="G14" t="s">
        <v>9</v>
      </c>
      <c r="H14" s="6">
        <f>22/6</f>
        <v>3.6666666666666665</v>
      </c>
      <c r="J14">
        <f>SUM(B14:C15)</f>
        <v>0.99999999999999978</v>
      </c>
      <c r="N14" s="1"/>
      <c r="O14" s="2"/>
    </row>
    <row r="15" spans="1:19" ht="15" thickBot="1" x14ac:dyDescent="0.35">
      <c r="B15" s="3">
        <v>0</v>
      </c>
      <c r="C15" s="10">
        <v>0.94444444444444042</v>
      </c>
      <c r="G15" t="s">
        <v>10</v>
      </c>
      <c r="H15" s="5">
        <f>30/6</f>
        <v>5</v>
      </c>
      <c r="N15" s="3"/>
      <c r="O15" s="4"/>
    </row>
    <row r="16" spans="1:19" ht="15" thickBot="1" x14ac:dyDescent="0.35"/>
    <row r="17" spans="1:8" ht="15" thickBot="1" x14ac:dyDescent="0.35">
      <c r="A17" t="s">
        <v>8</v>
      </c>
      <c r="B17" s="6">
        <f>SUMPRODUCT(B11:C12,B14:C15)</f>
        <v>6.8333333333333206</v>
      </c>
    </row>
    <row r="18" spans="1:8" ht="15" thickBot="1" x14ac:dyDescent="0.35">
      <c r="A18" t="s">
        <v>7</v>
      </c>
      <c r="B18" s="5">
        <f>SUMPRODUCT(F11:G12,B14:C15)</f>
        <v>6.055555555555558</v>
      </c>
    </row>
    <row r="20" spans="1:8" x14ac:dyDescent="0.3">
      <c r="A20" t="s">
        <v>11</v>
      </c>
      <c r="C20" t="s">
        <v>12</v>
      </c>
    </row>
    <row r="22" spans="1:8" x14ac:dyDescent="0.3">
      <c r="A22" t="s">
        <v>13</v>
      </c>
      <c r="B22">
        <f>(B17-H14) * (B18-H15)</f>
        <v>3.3425925925925872</v>
      </c>
    </row>
    <row r="26" spans="1:8" x14ac:dyDescent="0.3">
      <c r="A26" s="8" t="s">
        <v>15</v>
      </c>
      <c r="F26" s="9" t="s">
        <v>16</v>
      </c>
    </row>
    <row r="27" spans="1:8" x14ac:dyDescent="0.3">
      <c r="A27">
        <f>SUMPRODUCT(B11:C11,B14:C14)</f>
        <v>0.22222222222223731</v>
      </c>
      <c r="B27" t="s">
        <v>14</v>
      </c>
      <c r="C27">
        <f>SUMPRODUCT(B12:C12,B14:C14)</f>
        <v>0.16666666666667798</v>
      </c>
      <c r="F27">
        <f>SUMPRODUCT(F11:F12,B14:B15)</f>
        <v>0.38888888888891526</v>
      </c>
      <c r="G27" t="s">
        <v>14</v>
      </c>
      <c r="H27">
        <f>SUMPRODUCT(G11:G12,B14:B15)</f>
        <v>0.16666666666667798</v>
      </c>
    </row>
    <row r="28" spans="1:8" x14ac:dyDescent="0.3">
      <c r="A28">
        <f>SUMPRODUCT(B12:C12,B15:C15)</f>
        <v>6.6111111111110832</v>
      </c>
      <c r="B28" t="s">
        <v>14</v>
      </c>
      <c r="C28">
        <f>SUMPRODUCT(B11:C11,B15:C15)</f>
        <v>1.8888888888888808</v>
      </c>
      <c r="F28">
        <f>SUMPRODUCT(G11:G12,C14:C15)</f>
        <v>5.666666666666643</v>
      </c>
      <c r="G28" t="s">
        <v>14</v>
      </c>
      <c r="H28">
        <f>SUMPRODUCT(F11:F12,C14:C15)</f>
        <v>3.7777777777777617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16F-59CF-4F7B-9270-B7A13643233A}">
  <dimension ref="A1:K28"/>
  <sheetViews>
    <sheetView workbookViewId="0">
      <selection activeCell="L29" sqref="A1:L29"/>
    </sheetView>
  </sheetViews>
  <sheetFormatPr defaultRowHeight="14.4" x14ac:dyDescent="0.3"/>
  <sheetData>
    <row r="1" spans="1:11" x14ac:dyDescent="0.3">
      <c r="B1" s="11"/>
      <c r="C1" s="11"/>
      <c r="D1" s="11"/>
      <c r="E1" s="11"/>
      <c r="F1" s="11"/>
      <c r="G1" s="11"/>
      <c r="H1" s="11"/>
    </row>
    <row r="2" spans="1:11" x14ac:dyDescent="0.3">
      <c r="B2" s="11"/>
      <c r="C2" s="11"/>
      <c r="D2" s="11"/>
      <c r="E2" s="11"/>
      <c r="F2" s="11"/>
      <c r="G2" s="11"/>
      <c r="H2" s="11"/>
    </row>
    <row r="3" spans="1:11" x14ac:dyDescent="0.3">
      <c r="B3" s="11"/>
      <c r="C3" s="11"/>
      <c r="D3" s="11"/>
      <c r="E3" s="11"/>
      <c r="F3" s="11"/>
      <c r="G3" s="11"/>
      <c r="H3" s="11"/>
    </row>
    <row r="4" spans="1:11" x14ac:dyDescent="0.3">
      <c r="B4" s="11"/>
      <c r="C4" s="11"/>
      <c r="D4" s="11"/>
      <c r="E4" s="11"/>
      <c r="F4" s="11"/>
      <c r="G4" s="11"/>
      <c r="H4" s="11"/>
    </row>
    <row r="5" spans="1:11" x14ac:dyDescent="0.3">
      <c r="B5" s="11"/>
      <c r="C5" s="11"/>
      <c r="D5" s="11"/>
      <c r="E5" s="11"/>
      <c r="F5" s="11"/>
      <c r="G5" s="11"/>
      <c r="H5" s="11"/>
    </row>
    <row r="6" spans="1:11" x14ac:dyDescent="0.3">
      <c r="B6" s="11"/>
      <c r="C6" s="11"/>
      <c r="D6" s="11"/>
      <c r="E6" s="11"/>
      <c r="F6" s="11"/>
      <c r="G6" s="11"/>
      <c r="H6" s="11"/>
    </row>
    <row r="7" spans="1:11" x14ac:dyDescent="0.3">
      <c r="B7" s="11"/>
      <c r="C7" s="11"/>
      <c r="D7" s="11"/>
      <c r="E7" s="11"/>
      <c r="F7" s="11"/>
      <c r="G7" s="11"/>
      <c r="H7" s="11"/>
    </row>
    <row r="8" spans="1:11" x14ac:dyDescent="0.3">
      <c r="B8" s="11"/>
      <c r="C8" s="11"/>
      <c r="D8" s="11"/>
      <c r="E8" s="11"/>
      <c r="F8" s="11"/>
      <c r="G8" s="11"/>
      <c r="H8" s="11"/>
    </row>
    <row r="9" spans="1:11" x14ac:dyDescent="0.3">
      <c r="B9" s="11"/>
      <c r="C9" s="11"/>
      <c r="D9" s="11"/>
      <c r="E9" s="11"/>
      <c r="F9" s="11"/>
      <c r="G9" s="11"/>
      <c r="H9" s="11"/>
    </row>
    <row r="10" spans="1:11" ht="15" thickBot="1" x14ac:dyDescent="0.35">
      <c r="B10" t="s">
        <v>4</v>
      </c>
      <c r="C10" t="s">
        <v>5</v>
      </c>
      <c r="F10" t="s">
        <v>4</v>
      </c>
      <c r="G10" t="s">
        <v>5</v>
      </c>
    </row>
    <row r="11" spans="1:11" x14ac:dyDescent="0.3">
      <c r="A11" t="s">
        <v>2</v>
      </c>
      <c r="B11" s="1">
        <v>1</v>
      </c>
      <c r="C11" s="2">
        <v>5</v>
      </c>
      <c r="E11" t="s">
        <v>2</v>
      </c>
      <c r="F11" s="1">
        <v>3</v>
      </c>
      <c r="G11" s="2">
        <v>7</v>
      </c>
    </row>
    <row r="12" spans="1:11" ht="15" thickBot="1" x14ac:dyDescent="0.35">
      <c r="A12" t="s">
        <v>3</v>
      </c>
      <c r="B12" s="3">
        <v>8</v>
      </c>
      <c r="C12" s="10">
        <v>2</v>
      </c>
      <c r="E12" t="s">
        <v>3</v>
      </c>
      <c r="F12" s="3">
        <v>6</v>
      </c>
      <c r="G12" s="10">
        <v>4</v>
      </c>
    </row>
    <row r="13" spans="1:11" ht="15" thickBot="1" x14ac:dyDescent="0.35"/>
    <row r="14" spans="1:11" ht="15" thickBot="1" x14ac:dyDescent="0.35">
      <c r="A14" t="s">
        <v>6</v>
      </c>
      <c r="B14" s="1">
        <v>0</v>
      </c>
      <c r="C14" s="2">
        <v>0.20000000000000026</v>
      </c>
      <c r="G14" t="s">
        <v>9</v>
      </c>
      <c r="H14" s="6">
        <f>3.8</f>
        <v>3.8</v>
      </c>
      <c r="K14">
        <f>SUM(B14:C15)</f>
        <v>1</v>
      </c>
    </row>
    <row r="15" spans="1:11" ht="15" thickBot="1" x14ac:dyDescent="0.35">
      <c r="B15" s="3">
        <v>0.79999999999999971</v>
      </c>
      <c r="C15" s="10">
        <v>0</v>
      </c>
      <c r="G15" t="s">
        <v>10</v>
      </c>
      <c r="H15" s="5">
        <f>30/6</f>
        <v>5</v>
      </c>
    </row>
    <row r="16" spans="1:11" ht="15" thickBot="1" x14ac:dyDescent="0.35"/>
    <row r="17" spans="1:8" ht="15" thickBot="1" x14ac:dyDescent="0.35">
      <c r="A17" t="s">
        <v>8</v>
      </c>
      <c r="B17" s="6">
        <f>SUMPRODUCT(B11:C12,B14:C15)</f>
        <v>7.3999999999999986</v>
      </c>
    </row>
    <row r="18" spans="1:8" ht="15" thickBot="1" x14ac:dyDescent="0.35">
      <c r="A18" t="s">
        <v>7</v>
      </c>
      <c r="B18" s="5">
        <f>SUMPRODUCT(F11:G12,B14:C15)</f>
        <v>6.2</v>
      </c>
    </row>
    <row r="20" spans="1:8" x14ac:dyDescent="0.3">
      <c r="A20" t="s">
        <v>11</v>
      </c>
      <c r="C20" t="s">
        <v>12</v>
      </c>
    </row>
    <row r="22" spans="1:8" x14ac:dyDescent="0.3">
      <c r="A22" t="s">
        <v>13</v>
      </c>
      <c r="B22">
        <f>(B17-H14) * (B18-H15)</f>
        <v>4.3199999999999994</v>
      </c>
    </row>
    <row r="26" spans="1:8" x14ac:dyDescent="0.3">
      <c r="A26" s="8" t="s">
        <v>15</v>
      </c>
      <c r="F26" s="9" t="s">
        <v>16</v>
      </c>
    </row>
    <row r="27" spans="1:8" x14ac:dyDescent="0.3">
      <c r="A27">
        <f>SUMPRODUCT(B11:C11,B14:C14)</f>
        <v>1.0000000000000013</v>
      </c>
      <c r="B27" t="s">
        <v>14</v>
      </c>
      <c r="C27">
        <f>SUMPRODUCT(B12:C12,B14:C14)</f>
        <v>0.40000000000000052</v>
      </c>
      <c r="F27">
        <f>SUMPRODUCT(F11:F12,B14:B15)</f>
        <v>4.799999999999998</v>
      </c>
      <c r="G27" t="s">
        <v>14</v>
      </c>
      <c r="H27">
        <f>SUMPRODUCT(G11:G12,B14:B15)</f>
        <v>3.1999999999999988</v>
      </c>
    </row>
    <row r="28" spans="1:8" x14ac:dyDescent="0.3">
      <c r="A28">
        <f>SUMPRODUCT(B12:C12,B15:C15)</f>
        <v>6.3999999999999977</v>
      </c>
      <c r="B28" t="s">
        <v>14</v>
      </c>
      <c r="C28">
        <f>SUMPRODUCT(B11:C11,B15:C15)</f>
        <v>0.79999999999999971</v>
      </c>
      <c r="F28">
        <f>SUMPRODUCT(G11:G12,C14:C15)</f>
        <v>1.4000000000000019</v>
      </c>
      <c r="G28" t="s">
        <v>14</v>
      </c>
      <c r="H28">
        <f>SUMPRODUCT(F11:F12,C14:C15)</f>
        <v>0.60000000000000075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D6A8-2FF7-4BC7-AB91-B36928A06371}">
  <dimension ref="A1:K37"/>
  <sheetViews>
    <sheetView topLeftCell="A10" workbookViewId="0">
      <selection activeCell="L24" sqref="L24"/>
    </sheetView>
  </sheetViews>
  <sheetFormatPr defaultRowHeight="14.4" x14ac:dyDescent="0.3"/>
  <sheetData>
    <row r="1" spans="1:9" x14ac:dyDescent="0.3">
      <c r="B1" s="11"/>
      <c r="C1" s="11"/>
      <c r="D1" s="11"/>
      <c r="E1" s="11"/>
      <c r="F1" s="11"/>
      <c r="G1" s="11"/>
      <c r="H1" s="11"/>
    </row>
    <row r="2" spans="1:9" x14ac:dyDescent="0.3">
      <c r="B2" s="11"/>
      <c r="C2" s="11"/>
      <c r="D2" s="11"/>
      <c r="E2" s="11"/>
      <c r="F2" s="11"/>
      <c r="G2" s="11"/>
      <c r="H2" s="11"/>
    </row>
    <row r="3" spans="1:9" x14ac:dyDescent="0.3">
      <c r="B3" s="11"/>
      <c r="C3" s="11"/>
      <c r="D3" s="11"/>
      <c r="E3" s="11"/>
      <c r="F3" s="11"/>
      <c r="G3" s="11"/>
      <c r="H3" s="11"/>
    </row>
    <row r="4" spans="1:9" x14ac:dyDescent="0.3">
      <c r="B4" s="11"/>
      <c r="C4" s="11"/>
      <c r="D4" s="11"/>
      <c r="E4" s="11"/>
      <c r="F4" s="11"/>
      <c r="G4" s="11"/>
      <c r="H4" s="11"/>
    </row>
    <row r="5" spans="1:9" x14ac:dyDescent="0.3">
      <c r="B5" s="11"/>
      <c r="C5" s="11"/>
      <c r="D5" s="11"/>
      <c r="E5" s="11"/>
      <c r="F5" s="11"/>
      <c r="G5" s="11"/>
      <c r="H5" s="11"/>
    </row>
    <row r="6" spans="1:9" x14ac:dyDescent="0.3">
      <c r="B6" s="11"/>
      <c r="C6" s="11"/>
      <c r="D6" s="11"/>
      <c r="E6" s="11"/>
      <c r="F6" s="11"/>
      <c r="G6" s="11"/>
      <c r="H6" s="11"/>
    </row>
    <row r="7" spans="1:9" x14ac:dyDescent="0.3">
      <c r="B7" s="11"/>
      <c r="C7" s="11"/>
      <c r="D7" s="11"/>
      <c r="E7" s="11"/>
      <c r="F7" s="11"/>
      <c r="G7" s="11"/>
      <c r="H7" s="11"/>
    </row>
    <row r="8" spans="1:9" x14ac:dyDescent="0.3">
      <c r="B8" s="11"/>
      <c r="C8" s="11"/>
      <c r="D8" s="11"/>
      <c r="E8" s="11"/>
      <c r="F8" s="11"/>
      <c r="G8" s="11"/>
      <c r="H8" s="11"/>
    </row>
    <row r="9" spans="1:9" x14ac:dyDescent="0.3">
      <c r="B9" s="11"/>
      <c r="C9" s="11"/>
      <c r="D9" s="11"/>
      <c r="E9" s="11"/>
      <c r="F9" s="11"/>
      <c r="G9" s="11"/>
      <c r="H9" s="11"/>
    </row>
    <row r="10" spans="1:9" ht="15" thickBot="1" x14ac:dyDescent="0.35">
      <c r="B10" t="s">
        <v>4</v>
      </c>
      <c r="C10" t="s">
        <v>5</v>
      </c>
      <c r="D10" t="s">
        <v>20</v>
      </c>
      <c r="G10" t="s">
        <v>4</v>
      </c>
      <c r="H10" t="s">
        <v>5</v>
      </c>
      <c r="I10" t="s">
        <v>20</v>
      </c>
    </row>
    <row r="11" spans="1:9" x14ac:dyDescent="0.3">
      <c r="A11" t="s">
        <v>2</v>
      </c>
      <c r="B11" s="1">
        <v>0</v>
      </c>
      <c r="C11" s="13">
        <v>3</v>
      </c>
      <c r="D11" s="2">
        <v>6</v>
      </c>
      <c r="F11" t="s">
        <v>2</v>
      </c>
      <c r="G11" s="1">
        <v>7</v>
      </c>
      <c r="H11" s="13">
        <v>5</v>
      </c>
      <c r="I11" s="14">
        <v>2</v>
      </c>
    </row>
    <row r="12" spans="1:9" x14ac:dyDescent="0.3">
      <c r="A12" t="s">
        <v>3</v>
      </c>
      <c r="B12" s="15">
        <v>5</v>
      </c>
      <c r="C12" s="12">
        <v>3</v>
      </c>
      <c r="D12" s="18">
        <v>2</v>
      </c>
      <c r="F12" t="s">
        <v>3</v>
      </c>
      <c r="G12" s="15">
        <v>2</v>
      </c>
      <c r="H12" s="12">
        <v>3</v>
      </c>
      <c r="I12" s="16">
        <v>5</v>
      </c>
    </row>
    <row r="13" spans="1:9" ht="15" thickBot="1" x14ac:dyDescent="0.35">
      <c r="A13" t="s">
        <v>21</v>
      </c>
      <c r="B13" s="3">
        <v>7</v>
      </c>
      <c r="C13" s="17">
        <v>5</v>
      </c>
      <c r="D13" s="4">
        <v>2</v>
      </c>
      <c r="F13" t="s">
        <v>21</v>
      </c>
      <c r="G13" s="3">
        <v>0</v>
      </c>
      <c r="H13" s="17">
        <v>3</v>
      </c>
      <c r="I13" s="4">
        <v>6</v>
      </c>
    </row>
    <row r="16" spans="1:9" ht="15" thickBot="1" x14ac:dyDescent="0.35"/>
    <row r="17" spans="1:11" ht="15" thickBot="1" x14ac:dyDescent="0.35">
      <c r="A17" t="s">
        <v>6</v>
      </c>
      <c r="B17" s="1">
        <v>-1.1105859357152248E-8</v>
      </c>
      <c r="C17" s="13">
        <v>0.33333336687999437</v>
      </c>
      <c r="D17" s="2">
        <v>0.16666666400474339</v>
      </c>
      <c r="G17" t="s">
        <v>9</v>
      </c>
      <c r="H17" s="6">
        <f>3.5</f>
        <v>3.5</v>
      </c>
      <c r="K17">
        <f>SUM(B17:D19)</f>
        <v>1.0000000110660372</v>
      </c>
    </row>
    <row r="18" spans="1:11" ht="15" thickBot="1" x14ac:dyDescent="0.35">
      <c r="B18" s="15">
        <v>-2.6236814597445348E-8</v>
      </c>
      <c r="C18" s="12">
        <v>0</v>
      </c>
      <c r="D18" s="18">
        <v>-3.2796018277646207E-8</v>
      </c>
      <c r="G18" t="s">
        <v>10</v>
      </c>
      <c r="H18" s="6">
        <f>3.5</f>
        <v>3.5</v>
      </c>
    </row>
    <row r="19" spans="1:11" ht="15" thickBot="1" x14ac:dyDescent="0.35">
      <c r="B19" s="3">
        <v>0</v>
      </c>
      <c r="C19" s="17">
        <v>0.33333336687999437</v>
      </c>
      <c r="D19" s="4">
        <v>0.16666668343999719</v>
      </c>
    </row>
    <row r="21" spans="1:11" ht="15" thickBot="1" x14ac:dyDescent="0.35"/>
    <row r="22" spans="1:11" ht="15" thickBot="1" x14ac:dyDescent="0.35">
      <c r="A22" t="s">
        <v>8</v>
      </c>
      <c r="B22" s="6">
        <f>SUMPRODUCT(B11:D13,B17:D19)</f>
        <v>4.0000000891723007</v>
      </c>
    </row>
    <row r="23" spans="1:11" ht="15" thickBot="1" x14ac:dyDescent="0.35">
      <c r="A23" t="s">
        <v>7</v>
      </c>
      <c r="B23" s="5">
        <f>SUMPRODUCT(G11:I13,B17:D19)</f>
        <v>4.0000000694946891</v>
      </c>
    </row>
    <row r="25" spans="1:11" x14ac:dyDescent="0.3">
      <c r="A25" t="s">
        <v>11</v>
      </c>
      <c r="C25" t="s">
        <v>12</v>
      </c>
    </row>
    <row r="27" spans="1:11" x14ac:dyDescent="0.3">
      <c r="A27" t="s">
        <v>13</v>
      </c>
      <c r="B27">
        <f>(B22-H17) * (B23-H18)</f>
        <v>0.2500000793335011</v>
      </c>
    </row>
    <row r="31" spans="1:11" x14ac:dyDescent="0.3">
      <c r="B31" s="8" t="s">
        <v>15</v>
      </c>
      <c r="G31" s="9" t="s">
        <v>16</v>
      </c>
    </row>
    <row r="32" spans="1:11" x14ac:dyDescent="0.3">
      <c r="A32" t="s">
        <v>22</v>
      </c>
      <c r="B32">
        <f>SUMPRODUCT(B11:D11,B17:D17)</f>
        <v>2.0000000846684434</v>
      </c>
      <c r="C32" t="s">
        <v>14</v>
      </c>
      <c r="D32">
        <f>SUMPRODUCT(B12:D12,B17:D17)</f>
        <v>1.3333333731201731</v>
      </c>
      <c r="E32" t="s">
        <v>23</v>
      </c>
      <c r="F32" t="s">
        <v>24</v>
      </c>
      <c r="G32">
        <f>SUMPRODUCT(G11:G13,B17:B19)</f>
        <v>-1.3021464469495642E-7</v>
      </c>
      <c r="H32" t="s">
        <v>14</v>
      </c>
      <c r="I32">
        <f>SUMPRODUCT(H11:H13,B17:B19)</f>
        <v>-1.3423974057809729E-7</v>
      </c>
      <c r="J32" t="s">
        <v>25</v>
      </c>
    </row>
    <row r="33" spans="1:10" x14ac:dyDescent="0.3">
      <c r="A33" t="s">
        <v>22</v>
      </c>
      <c r="B33">
        <f>SUMPRODUCT(B11:D11,B17:D17)</f>
        <v>2.0000000846684434</v>
      </c>
      <c r="C33" t="s">
        <v>14</v>
      </c>
      <c r="D33">
        <f>SUMPRODUCT(B13:D13,B17:D17)</f>
        <v>2.0000000846684434</v>
      </c>
      <c r="E33" t="s">
        <v>21</v>
      </c>
      <c r="F33" t="s">
        <v>24</v>
      </c>
      <c r="G33">
        <f>SUMPRODUCT(G11:G13,B17:B19)</f>
        <v>-1.3021464469495642E-7</v>
      </c>
      <c r="H33" t="s">
        <v>14</v>
      </c>
      <c r="I33">
        <f>SUMPRODUCT(I11:I13,B17:B19)</f>
        <v>-1.5339579170153123E-7</v>
      </c>
      <c r="J33" t="s">
        <v>20</v>
      </c>
    </row>
    <row r="34" spans="1:10" x14ac:dyDescent="0.3">
      <c r="A34" t="s">
        <v>23</v>
      </c>
      <c r="B34">
        <f>SUMPRODUCT(B12:D12,B18:D18)</f>
        <v>-1.9677610954251916E-7</v>
      </c>
      <c r="C34" t="s">
        <v>14</v>
      </c>
      <c r="D34">
        <f>SUMPRODUCT(B11:D11,B18:D18)</f>
        <v>-1.9677610966587723E-7</v>
      </c>
      <c r="E34" t="s">
        <v>22</v>
      </c>
      <c r="F34" t="s">
        <v>25</v>
      </c>
      <c r="G34">
        <f>SUMPRODUCT(H11:H13,C17:C19)</f>
        <v>2.666666935039955</v>
      </c>
      <c r="H34" t="s">
        <v>14</v>
      </c>
      <c r="I34">
        <f>SUMPRODUCT(G11:G13,C17:C19)</f>
        <v>2.3333335681599605</v>
      </c>
      <c r="J34" t="s">
        <v>24</v>
      </c>
    </row>
    <row r="35" spans="1:10" x14ac:dyDescent="0.3">
      <c r="A35" t="s">
        <v>23</v>
      </c>
      <c r="B35">
        <f>SUMPRODUCT(B12:D12,B18:D18)</f>
        <v>-1.9677610954251916E-7</v>
      </c>
      <c r="C35" t="s">
        <v>14</v>
      </c>
      <c r="D35">
        <f>SUMPRODUCT(B13:D13,B18:D18)</f>
        <v>-2.4924973873740983E-7</v>
      </c>
      <c r="E35" t="s">
        <v>21</v>
      </c>
      <c r="F35" t="s">
        <v>25</v>
      </c>
      <c r="G35">
        <f>SUMPRODUCT(H11:H13,C17:C19)</f>
        <v>2.666666935039955</v>
      </c>
      <c r="H35" t="s">
        <v>14</v>
      </c>
      <c r="I35">
        <f>SUMPRODUCT(I11:I13,C17:C19)</f>
        <v>2.666666935039955</v>
      </c>
      <c r="J35" t="s">
        <v>20</v>
      </c>
    </row>
    <row r="36" spans="1:10" x14ac:dyDescent="0.3">
      <c r="A36" t="s">
        <v>21</v>
      </c>
      <c r="B36">
        <f>SUMPRODUCT(B13:D13,B19:D19)</f>
        <v>2.0000002012799665</v>
      </c>
      <c r="C36" t="s">
        <v>14</v>
      </c>
      <c r="D36">
        <f>SUMPRODUCT(B11:D11,B19:D19)</f>
        <v>2.000000201279966</v>
      </c>
      <c r="E36" t="s">
        <v>22</v>
      </c>
      <c r="F36" t="s">
        <v>20</v>
      </c>
      <c r="G36">
        <f>SUMPRODUCT(I11:I13,D17:D19)</f>
        <v>1.3333332646693785</v>
      </c>
      <c r="H36" t="s">
        <v>14</v>
      </c>
      <c r="I36">
        <f>SUMPRODUCT(G11:G13,D17:D19)</f>
        <v>1.1666665824411673</v>
      </c>
      <c r="J36" t="s">
        <v>24</v>
      </c>
    </row>
    <row r="37" spans="1:10" x14ac:dyDescent="0.3">
      <c r="A37" t="s">
        <v>21</v>
      </c>
      <c r="B37">
        <f>SUMPRODUCT(B13:D13,B19:D19)</f>
        <v>2.0000002012799665</v>
      </c>
      <c r="C37" t="s">
        <v>14</v>
      </c>
      <c r="D37">
        <f>SUMPRODUCT(B12:D12,B19:D19)</f>
        <v>1.3333334675199775</v>
      </c>
      <c r="E37" t="s">
        <v>23</v>
      </c>
      <c r="F37" t="s">
        <v>20</v>
      </c>
      <c r="G37">
        <f>SUMPRODUCT(I11:I13,D17:D19)</f>
        <v>1.3333332646693785</v>
      </c>
      <c r="H37" t="s">
        <v>14</v>
      </c>
      <c r="I37">
        <f>SUMPRODUCT(H11:H13,D17:D19)</f>
        <v>1.3333332719556537</v>
      </c>
      <c r="J37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AC15-7C4C-4942-B33F-68B2DC865674}">
  <dimension ref="A10:K37"/>
  <sheetViews>
    <sheetView topLeftCell="A6" workbookViewId="0">
      <selection activeCell="G22" sqref="G22"/>
    </sheetView>
  </sheetViews>
  <sheetFormatPr defaultRowHeight="14.4" x14ac:dyDescent="0.3"/>
  <sheetData>
    <row r="10" spans="1:9" ht="15" thickBot="1" x14ac:dyDescent="0.35">
      <c r="B10" t="s">
        <v>4</v>
      </c>
      <c r="C10" t="s">
        <v>5</v>
      </c>
      <c r="D10" t="s">
        <v>20</v>
      </c>
      <c r="G10" t="s">
        <v>4</v>
      </c>
      <c r="H10" t="s">
        <v>5</v>
      </c>
      <c r="I10" t="s">
        <v>20</v>
      </c>
    </row>
    <row r="11" spans="1:9" x14ac:dyDescent="0.3">
      <c r="A11" t="s">
        <v>2</v>
      </c>
      <c r="B11" s="1">
        <v>2</v>
      </c>
      <c r="C11" s="13">
        <v>5</v>
      </c>
      <c r="D11" s="2">
        <v>9</v>
      </c>
      <c r="F11" t="s">
        <v>2</v>
      </c>
      <c r="G11" s="1">
        <v>9</v>
      </c>
      <c r="H11" s="13">
        <v>5</v>
      </c>
      <c r="I11" s="14">
        <v>3</v>
      </c>
    </row>
    <row r="12" spans="1:9" x14ac:dyDescent="0.3">
      <c r="A12" t="s">
        <v>3</v>
      </c>
      <c r="B12" s="15">
        <v>2</v>
      </c>
      <c r="C12" s="12">
        <v>6</v>
      </c>
      <c r="D12" s="18">
        <v>4</v>
      </c>
      <c r="F12" t="s">
        <v>3</v>
      </c>
      <c r="G12" s="15">
        <v>2</v>
      </c>
      <c r="H12" s="12">
        <v>4</v>
      </c>
      <c r="I12" s="16">
        <v>9</v>
      </c>
    </row>
    <row r="13" spans="1:9" ht="15" thickBot="1" x14ac:dyDescent="0.35">
      <c r="A13" t="s">
        <v>21</v>
      </c>
      <c r="B13" s="3">
        <v>7</v>
      </c>
      <c r="C13" s="17">
        <v>3</v>
      </c>
      <c r="D13" s="4">
        <v>3</v>
      </c>
      <c r="F13" t="s">
        <v>21</v>
      </c>
      <c r="G13" s="3">
        <v>8</v>
      </c>
      <c r="H13" s="17">
        <v>9</v>
      </c>
      <c r="I13" s="4">
        <v>6</v>
      </c>
    </row>
    <row r="16" spans="1:9" ht="15" thickBot="1" x14ac:dyDescent="0.35"/>
    <row r="17" spans="1:11" ht="15" thickBot="1" x14ac:dyDescent="0.35">
      <c r="A17" t="s">
        <v>6</v>
      </c>
      <c r="B17" s="1">
        <v>9.3834585703438445E-2</v>
      </c>
      <c r="C17" s="13">
        <v>0.12406015062798995</v>
      </c>
      <c r="D17" s="2">
        <v>3.6842104853953755E-2</v>
      </c>
      <c r="G17" t="s">
        <v>9</v>
      </c>
      <c r="H17" s="6">
        <v>4.4000000000000004</v>
      </c>
      <c r="K17">
        <f>SUM(B17:D19)</f>
        <v>0.99999999732649747</v>
      </c>
    </row>
    <row r="18" spans="1:11" ht="15" thickBot="1" x14ac:dyDescent="0.35">
      <c r="B18" s="15">
        <v>0</v>
      </c>
      <c r="C18" s="12">
        <v>0.15789473648074751</v>
      </c>
      <c r="D18" s="18">
        <v>3.1578947296149511E-2</v>
      </c>
      <c r="G18" t="s">
        <v>10</v>
      </c>
      <c r="H18" s="6">
        <v>5.7</v>
      </c>
    </row>
    <row r="19" spans="1:11" ht="15" thickBot="1" x14ac:dyDescent="0.35">
      <c r="B19" s="3">
        <v>0.37533834281375378</v>
      </c>
      <c r="C19" s="17">
        <v>0.18045112955046447</v>
      </c>
      <c r="D19" s="4">
        <v>0</v>
      </c>
    </row>
    <row r="21" spans="1:11" ht="15" thickBot="1" x14ac:dyDescent="0.35"/>
    <row r="22" spans="1:11" ht="15" thickBot="1" x14ac:dyDescent="0.35">
      <c r="A22" t="s">
        <v>8</v>
      </c>
      <c r="B22" s="6">
        <f>SUMPRODUCT(B11:D13,B17:D19)</f>
        <v>5.3819548646491642</v>
      </c>
    </row>
    <row r="23" spans="1:11" ht="15" thickBot="1" x14ac:dyDescent="0.35">
      <c r="A23" t="s">
        <v>7</v>
      </c>
      <c r="B23" s="5">
        <f>SUMPRODUCT(G11:I13,B17:D19)</f>
        <v>7.117894719085303</v>
      </c>
    </row>
    <row r="25" spans="1:11" x14ac:dyDescent="0.3">
      <c r="A25" t="s">
        <v>11</v>
      </c>
      <c r="C25" t="s">
        <v>12</v>
      </c>
    </row>
    <row r="27" spans="1:11" x14ac:dyDescent="0.3">
      <c r="A27" t="s">
        <v>13</v>
      </c>
      <c r="B27">
        <f>(B22-H17) * (B23-H18)</f>
        <v>1.3923086169661727</v>
      </c>
    </row>
    <row r="31" spans="1:11" x14ac:dyDescent="0.3">
      <c r="B31" s="8" t="s">
        <v>15</v>
      </c>
      <c r="G31" s="9" t="s">
        <v>16</v>
      </c>
    </row>
    <row r="32" spans="1:11" x14ac:dyDescent="0.3">
      <c r="A32" t="s">
        <v>22</v>
      </c>
      <c r="B32">
        <f>SUMPRODUCT(B11:D11,B17:D17)</f>
        <v>1.1395488682324104</v>
      </c>
      <c r="C32" t="s">
        <v>14</v>
      </c>
      <c r="D32">
        <f>SUMPRODUCT(B12:D12,B17:D17)</f>
        <v>1.0793984945906316</v>
      </c>
      <c r="E32" t="s">
        <v>23</v>
      </c>
      <c r="F32" t="s">
        <v>24</v>
      </c>
      <c r="G32">
        <f>SUMPRODUCT(G11:G13,B17:B19)</f>
        <v>3.8472180138409762</v>
      </c>
      <c r="H32" t="s">
        <v>14</v>
      </c>
      <c r="I32">
        <f>SUMPRODUCT(H11:H13,B17:B19)</f>
        <v>3.8472180138409762</v>
      </c>
      <c r="J32" t="s">
        <v>25</v>
      </c>
    </row>
    <row r="33" spans="1:10" x14ac:dyDescent="0.3">
      <c r="A33" t="s">
        <v>22</v>
      </c>
      <c r="B33">
        <f>SUMPRODUCT(B11:D11,B17:D17)</f>
        <v>1.1395488682324104</v>
      </c>
      <c r="C33" t="s">
        <v>14</v>
      </c>
      <c r="D33">
        <f>SUMPRODUCT(B13:D13,B17:D17)</f>
        <v>1.1395488663699005</v>
      </c>
      <c r="E33" t="s">
        <v>21</v>
      </c>
      <c r="F33" t="s">
        <v>24</v>
      </c>
      <c r="G33">
        <f>SUMPRODUCT(G11:G13,B17:B19)</f>
        <v>3.8472180138409762</v>
      </c>
      <c r="H33" t="s">
        <v>14</v>
      </c>
      <c r="I33">
        <f>SUMPRODUCT(I11:I13,B17:B19)</f>
        <v>2.5335338139928378</v>
      </c>
      <c r="J33" t="s">
        <v>20</v>
      </c>
    </row>
    <row r="34" spans="1:10" x14ac:dyDescent="0.3">
      <c r="A34" t="s">
        <v>23</v>
      </c>
      <c r="B34">
        <f>SUMPRODUCT(B12:D12,B18:D18)</f>
        <v>1.0736842080690832</v>
      </c>
      <c r="C34" t="s">
        <v>14</v>
      </c>
      <c r="D34">
        <f>SUMPRODUCT(B11:D11,B18:D18)</f>
        <v>1.0736842080690832</v>
      </c>
      <c r="E34" t="s">
        <v>22</v>
      </c>
      <c r="F34" t="s">
        <v>25</v>
      </c>
      <c r="G34">
        <f>SUMPRODUCT(H11:H13,C17:C19)</f>
        <v>2.87593986501712</v>
      </c>
      <c r="H34" t="s">
        <v>14</v>
      </c>
      <c r="I34">
        <f>SUMPRODUCT(G11:G13,C17:C19)</f>
        <v>2.87593986501712</v>
      </c>
      <c r="J34" t="s">
        <v>24</v>
      </c>
    </row>
    <row r="35" spans="1:10" x14ac:dyDescent="0.3">
      <c r="A35" t="s">
        <v>23</v>
      </c>
      <c r="B35">
        <f>SUMPRODUCT(B12:D12,B18:D18)</f>
        <v>1.0736842080690832</v>
      </c>
      <c r="C35" t="s">
        <v>14</v>
      </c>
      <c r="D35">
        <f>SUMPRODUCT(B13:D13,B18:D18)</f>
        <v>0.5684210513306911</v>
      </c>
      <c r="E35" t="s">
        <v>21</v>
      </c>
      <c r="F35" t="s">
        <v>25</v>
      </c>
      <c r="G35">
        <f>SUMPRODUCT(H11:H13,C17:C19)</f>
        <v>2.87593986501712</v>
      </c>
      <c r="H35" t="s">
        <v>14</v>
      </c>
      <c r="I35">
        <f>SUMPRODUCT(I11:I13,C17:C19)</f>
        <v>2.875939857513484</v>
      </c>
      <c r="J35" t="s">
        <v>20</v>
      </c>
    </row>
    <row r="36" spans="1:10" x14ac:dyDescent="0.3">
      <c r="A36" t="s">
        <v>21</v>
      </c>
      <c r="B36">
        <f>SUMPRODUCT(B13:D13,B19:D19)</f>
        <v>3.1687217883476699</v>
      </c>
      <c r="C36" t="s">
        <v>14</v>
      </c>
      <c r="D36">
        <f>SUMPRODUCT(B11:D11,B19:D19)</f>
        <v>1.6529323333798298</v>
      </c>
      <c r="E36" t="s">
        <v>22</v>
      </c>
      <c r="F36" t="s">
        <v>20</v>
      </c>
      <c r="G36">
        <f>SUMPRODUCT(I11:I13,D17:D19)</f>
        <v>0.3947368402272069</v>
      </c>
      <c r="H36" t="s">
        <v>14</v>
      </c>
      <c r="I36">
        <f>SUMPRODUCT(G11:G13,D17:D19)</f>
        <v>0.39473683827788286</v>
      </c>
      <c r="J36" t="s">
        <v>24</v>
      </c>
    </row>
    <row r="37" spans="1:10" x14ac:dyDescent="0.3">
      <c r="A37" t="s">
        <v>21</v>
      </c>
      <c r="B37">
        <f>SUMPRODUCT(B13:D13,B19:D19)</f>
        <v>3.1687217883476699</v>
      </c>
      <c r="C37" t="s">
        <v>14</v>
      </c>
      <c r="D37">
        <f>SUMPRODUCT(B12:D12,B19:D19)</f>
        <v>1.8333834629302943</v>
      </c>
      <c r="E37" t="s">
        <v>23</v>
      </c>
      <c r="F37" t="s">
        <v>20</v>
      </c>
      <c r="G37">
        <f>SUMPRODUCT(I11:I13,D17:D19)</f>
        <v>0.3947368402272069</v>
      </c>
      <c r="H37" t="s">
        <v>14</v>
      </c>
      <c r="I37">
        <f>SUMPRODUCT(H11:H13,D17:D19)</f>
        <v>0.31052631345436682</v>
      </c>
      <c r="J37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37C4-C2BC-4E69-82D8-88A031924322}">
  <dimension ref="A10:K37"/>
  <sheetViews>
    <sheetView tabSelected="1" topLeftCell="A10" workbookViewId="0">
      <selection activeCell="B28" sqref="B28"/>
    </sheetView>
  </sheetViews>
  <sheetFormatPr defaultRowHeight="14.4" x14ac:dyDescent="0.3"/>
  <sheetData>
    <row r="10" spans="1:9" ht="15" thickBot="1" x14ac:dyDescent="0.35">
      <c r="B10" t="s">
        <v>4</v>
      </c>
      <c r="C10" t="s">
        <v>5</v>
      </c>
      <c r="D10" t="s">
        <v>20</v>
      </c>
      <c r="G10" t="s">
        <v>4</v>
      </c>
      <c r="H10" t="s">
        <v>5</v>
      </c>
      <c r="I10" t="s">
        <v>20</v>
      </c>
    </row>
    <row r="11" spans="1:9" x14ac:dyDescent="0.3">
      <c r="A11" t="s">
        <v>2</v>
      </c>
      <c r="B11" s="1">
        <v>3</v>
      </c>
      <c r="C11" s="13">
        <v>8</v>
      </c>
      <c r="D11" s="2">
        <v>5</v>
      </c>
      <c r="F11" t="s">
        <v>2</v>
      </c>
      <c r="G11" s="1">
        <v>6</v>
      </c>
      <c r="H11" s="13">
        <v>5</v>
      </c>
      <c r="I11" s="14">
        <v>9</v>
      </c>
    </row>
    <row r="12" spans="1:9" x14ac:dyDescent="0.3">
      <c r="A12" t="s">
        <v>3</v>
      </c>
      <c r="B12" s="15">
        <v>7</v>
      </c>
      <c r="C12" s="12">
        <v>4</v>
      </c>
      <c r="D12" s="18">
        <v>4</v>
      </c>
      <c r="F12" t="s">
        <v>3</v>
      </c>
      <c r="G12" s="15">
        <v>4</v>
      </c>
      <c r="H12" s="12">
        <v>7</v>
      </c>
      <c r="I12" s="16">
        <v>5</v>
      </c>
    </row>
    <row r="13" spans="1:9" ht="15" thickBot="1" x14ac:dyDescent="0.35">
      <c r="A13" t="s">
        <v>21</v>
      </c>
      <c r="B13" s="3">
        <v>1</v>
      </c>
      <c r="C13" s="17">
        <v>4</v>
      </c>
      <c r="D13" s="4">
        <v>8</v>
      </c>
      <c r="F13" t="s">
        <v>21</v>
      </c>
      <c r="G13" s="3">
        <v>10</v>
      </c>
      <c r="H13" s="17">
        <v>7</v>
      </c>
      <c r="I13" s="4">
        <v>7</v>
      </c>
    </row>
    <row r="16" spans="1:9" ht="15" thickBot="1" x14ac:dyDescent="0.35"/>
    <row r="17" spans="1:11" ht="15" thickBot="1" x14ac:dyDescent="0.35">
      <c r="A17" t="s">
        <v>6</v>
      </c>
      <c r="B17" s="1">
        <v>7.384615107602209E-2</v>
      </c>
      <c r="C17" s="13">
        <v>4.615384438121789E-2</v>
      </c>
      <c r="D17" s="2">
        <v>0.11076922648443249</v>
      </c>
      <c r="G17" t="s">
        <v>9</v>
      </c>
      <c r="H17" s="6">
        <v>5</v>
      </c>
      <c r="K17">
        <f>SUM(B17:D19)</f>
        <v>0.99999999876347601</v>
      </c>
    </row>
    <row r="18" spans="1:11" ht="15" thickBot="1" x14ac:dyDescent="0.35">
      <c r="B18" s="15">
        <v>0.14769230258161431</v>
      </c>
      <c r="C18" s="12">
        <v>9.2307681254329157E-2</v>
      </c>
      <c r="D18" s="18">
        <v>0.22153848536333376</v>
      </c>
      <c r="G18" t="s">
        <v>10</v>
      </c>
      <c r="H18" s="6">
        <v>6</v>
      </c>
    </row>
    <row r="19" spans="1:11" ht="15" thickBot="1" x14ac:dyDescent="0.35">
      <c r="B19" s="3">
        <v>0.12307691869693858</v>
      </c>
      <c r="C19" s="17">
        <v>0</v>
      </c>
      <c r="D19" s="4">
        <v>0.18461538892558771</v>
      </c>
    </row>
    <row r="21" spans="1:11" ht="15" thickBot="1" x14ac:dyDescent="0.35"/>
    <row r="22" spans="1:11" ht="15" thickBot="1" x14ac:dyDescent="0.35">
      <c r="A22" t="s">
        <v>8</v>
      </c>
      <c r="B22" s="6">
        <f>SUMPRODUCT(B11:D13,B17:D19)</f>
        <v>5.0338461553435643</v>
      </c>
    </row>
    <row r="23" spans="1:11" ht="15" thickBot="1" x14ac:dyDescent="0.35">
      <c r="A23" t="s">
        <v>7</v>
      </c>
      <c r="B23" s="5">
        <f>SUMPRODUCT(G11:I13,B17:D19)</f>
        <v>6.5384614820940445</v>
      </c>
    </row>
    <row r="25" spans="1:11" x14ac:dyDescent="0.3">
      <c r="A25" t="s">
        <v>11</v>
      </c>
      <c r="C25" t="s">
        <v>12</v>
      </c>
    </row>
    <row r="27" spans="1:11" x14ac:dyDescent="0.3">
      <c r="A27" t="s">
        <v>13</v>
      </c>
      <c r="B27">
        <f>(B22-H17) * (B23-H18)</f>
        <v>1.8224850969480885E-2</v>
      </c>
    </row>
    <row r="31" spans="1:11" x14ac:dyDescent="0.3">
      <c r="B31" s="8" t="s">
        <v>15</v>
      </c>
      <c r="G31" s="9" t="s">
        <v>16</v>
      </c>
    </row>
    <row r="32" spans="1:11" x14ac:dyDescent="0.3">
      <c r="A32" t="s">
        <v>22</v>
      </c>
      <c r="B32">
        <f>SUMPRODUCT(B11:D11,B17:D17)</f>
        <v>1.1446153406999717</v>
      </c>
      <c r="C32" t="s">
        <v>14</v>
      </c>
      <c r="D32">
        <f>SUMPRODUCT(B12:D12,B17:D17)</f>
        <v>1.1446153409947561</v>
      </c>
      <c r="E32" t="s">
        <v>23</v>
      </c>
      <c r="F32" t="s">
        <v>24</v>
      </c>
      <c r="G32">
        <f>SUMPRODUCT(G11:G13,B17:B19)</f>
        <v>2.2646153037519756</v>
      </c>
      <c r="H32" t="s">
        <v>14</v>
      </c>
      <c r="I32">
        <f>SUMPRODUCT(H11:H13,B17:B19)</f>
        <v>2.2646153043299808</v>
      </c>
      <c r="J32" t="s">
        <v>25</v>
      </c>
    </row>
    <row r="33" spans="1:10" x14ac:dyDescent="0.3">
      <c r="A33" t="s">
        <v>22</v>
      </c>
      <c r="B33">
        <f>SUMPRODUCT(B11:D11,B17:D17)</f>
        <v>1.1446153406999717</v>
      </c>
      <c r="C33" t="s">
        <v>14</v>
      </c>
      <c r="D33">
        <f>SUMPRODUCT(B13:D13,B17:D17)</f>
        <v>1.1446153404763537</v>
      </c>
      <c r="E33" t="s">
        <v>21</v>
      </c>
      <c r="F33" t="s">
        <v>24</v>
      </c>
      <c r="G33">
        <f>SUMPRODUCT(G11:G13,B17:B19)</f>
        <v>2.2646153037519756</v>
      </c>
      <c r="H33" t="s">
        <v>14</v>
      </c>
      <c r="I33">
        <f>SUMPRODUCT(I11:I13,B17:B19)</f>
        <v>2.2646153034708405</v>
      </c>
      <c r="J33" t="s">
        <v>20</v>
      </c>
    </row>
    <row r="34" spans="1:10" x14ac:dyDescent="0.3">
      <c r="A34" t="s">
        <v>23</v>
      </c>
      <c r="B34">
        <f>SUMPRODUCT(B12:D12,B18:D18)</f>
        <v>2.2892307845419517</v>
      </c>
      <c r="C34" t="s">
        <v>14</v>
      </c>
      <c r="D34">
        <f>SUMPRODUCT(B11:D11,B18:D18)</f>
        <v>2.2892307845961453</v>
      </c>
      <c r="E34" t="s">
        <v>22</v>
      </c>
      <c r="F34" t="s">
        <v>25</v>
      </c>
      <c r="G34">
        <f>SUMPRODUCT(H11:H13,C17:C19)</f>
        <v>0.87692299068639357</v>
      </c>
      <c r="H34" t="s">
        <v>14</v>
      </c>
      <c r="I34">
        <f>SUMPRODUCT(G11:G13,C17:C19)</f>
        <v>0.64615379130462403</v>
      </c>
      <c r="J34" t="s">
        <v>24</v>
      </c>
    </row>
    <row r="35" spans="1:10" x14ac:dyDescent="0.3">
      <c r="A35" t="s">
        <v>23</v>
      </c>
      <c r="B35">
        <f>SUMPRODUCT(B12:D12,B18:D18)</f>
        <v>2.2892307845419517</v>
      </c>
      <c r="C35" t="s">
        <v>14</v>
      </c>
      <c r="D35">
        <f>SUMPRODUCT(B13:D13,B18:D18)</f>
        <v>2.289230910505601</v>
      </c>
      <c r="E35" t="s">
        <v>21</v>
      </c>
      <c r="F35" t="s">
        <v>25</v>
      </c>
      <c r="G35">
        <f>SUMPRODUCT(H11:H13,C17:C19)</f>
        <v>0.87692299068639357</v>
      </c>
      <c r="H35" t="s">
        <v>14</v>
      </c>
      <c r="I35">
        <f>SUMPRODUCT(I11:I13,C17:C19)</f>
        <v>0.87692300570260673</v>
      </c>
      <c r="J35" t="s">
        <v>20</v>
      </c>
    </row>
    <row r="36" spans="1:10" x14ac:dyDescent="0.3">
      <c r="A36" t="s">
        <v>21</v>
      </c>
      <c r="B36">
        <f>SUMPRODUCT(B13:D13,B19:D19)</f>
        <v>1.6000000301016402</v>
      </c>
      <c r="C36" t="s">
        <v>14</v>
      </c>
      <c r="D36">
        <f>SUMPRODUCT(B11:D11,B19:D19)</f>
        <v>1.2923077007187542</v>
      </c>
      <c r="E36" t="s">
        <v>22</v>
      </c>
      <c r="F36" t="s">
        <v>20</v>
      </c>
      <c r="G36">
        <f>SUMPRODUCT(I11:I13,D17:D19)</f>
        <v>3.3969231876556751</v>
      </c>
      <c r="H36" t="s">
        <v>14</v>
      </c>
      <c r="I36">
        <f>SUMPRODUCT(G11:G13,D17:D19)</f>
        <v>3.3969231896158072</v>
      </c>
      <c r="J36" t="s">
        <v>24</v>
      </c>
    </row>
    <row r="37" spans="1:10" x14ac:dyDescent="0.3">
      <c r="A37" t="s">
        <v>21</v>
      </c>
      <c r="B37">
        <f>SUMPRODUCT(B13:D13,B19:D19)</f>
        <v>1.6000000301016402</v>
      </c>
      <c r="C37" t="s">
        <v>14</v>
      </c>
      <c r="D37">
        <f>SUMPRODUCT(B12:D12,B19:D19)</f>
        <v>1.5999999865809209</v>
      </c>
      <c r="E37" t="s">
        <v>23</v>
      </c>
      <c r="F37" t="s">
        <v>20</v>
      </c>
      <c r="G37">
        <f>SUMPRODUCT(I11:I13,D17:D19)</f>
        <v>3.3969231876556751</v>
      </c>
      <c r="H37" t="s">
        <v>14</v>
      </c>
      <c r="I37">
        <f>SUMPRODUCT(H11:H13,D17:D19)</f>
        <v>3.3969232524446129</v>
      </c>
      <c r="J3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Теория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2022-04-14T14:22:53Z</dcterms:created>
  <dcterms:modified xsi:type="dcterms:W3CDTF">2022-04-14T15:48:37Z</dcterms:modified>
</cp:coreProperties>
</file>