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ячеслав\Desktop\Учёба\Теория игр\"/>
    </mc:Choice>
  </mc:AlternateContent>
  <xr:revisionPtr revIDLastSave="0" documentId="13_ncr:1_{E9242AD4-A5E7-49C6-B327-D9FDD4BDA2C7}" xr6:coauthVersionLast="47" xr6:coauthVersionMax="47" xr10:uidLastSave="{00000000-0000-0000-0000-000000000000}"/>
  <bookViews>
    <workbookView xWindow="-108" yWindow="-108" windowWidth="23256" windowHeight="12576" activeTab="3" xr2:uid="{280DD0F6-C99B-4698-A3AC-3E933C7FF508}"/>
  </bookViews>
  <sheets>
    <sheet name="Лист1" sheetId="1" r:id="rId1"/>
    <sheet name="Лист2" sheetId="2" r:id="rId2"/>
    <sheet name="Лист3" sheetId="3" r:id="rId3"/>
    <sheet name="Лист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32" i="4" l="1"/>
  <c r="J160" i="4"/>
  <c r="H161" i="4" a="1"/>
  <c r="H161" i="4" s="1"/>
  <c r="H162" i="4" a="1"/>
  <c r="H162" i="4" s="1"/>
  <c r="H163" i="4" a="1"/>
  <c r="H163" i="4" s="1"/>
  <c r="H160" i="4" a="1"/>
  <c r="H160" i="4" s="1"/>
  <c r="J133" i="4"/>
  <c r="J134" i="4"/>
  <c r="J135" i="4"/>
  <c r="H132" i="4"/>
  <c r="I135" i="4"/>
  <c r="H135" i="4"/>
  <c r="I134" i="4"/>
  <c r="H134" i="4"/>
  <c r="I133" i="4"/>
  <c r="H133" i="4"/>
  <c r="I132" i="4"/>
  <c r="J111" i="4"/>
  <c r="H112" i="4"/>
  <c r="H113" i="4"/>
  <c r="H114" i="4"/>
  <c r="H111" i="4"/>
  <c r="J94" i="4"/>
  <c r="H95" i="4"/>
  <c r="H96" i="4"/>
  <c r="H97" i="4"/>
  <c r="H94" i="4"/>
  <c r="H78" i="4" a="1"/>
  <c r="H78" i="4" s="1"/>
  <c r="H79" i="4" a="1"/>
  <c r="H79" i="4" s="1"/>
  <c r="H80" i="4" a="1"/>
  <c r="H80" i="4" s="1"/>
  <c r="H81" i="4" a="1"/>
  <c r="H81" i="4" s="1"/>
  <c r="L51" i="4"/>
  <c r="J52" i="4"/>
  <c r="J53" i="4"/>
  <c r="J54" i="4"/>
  <c r="J51" i="4"/>
  <c r="H52" i="4"/>
  <c r="H53" i="4"/>
  <c r="H54" i="4"/>
  <c r="H51" i="4"/>
  <c r="I52" i="4"/>
  <c r="I53" i="4"/>
  <c r="I54" i="4"/>
  <c r="I51" i="4"/>
  <c r="H33" i="4"/>
  <c r="H34" i="4"/>
  <c r="H35" i="4"/>
  <c r="H32" i="4"/>
  <c r="J13" i="4"/>
  <c r="H14" i="4"/>
  <c r="H15" i="4"/>
  <c r="H16" i="4"/>
  <c r="H13" i="4"/>
  <c r="C95" i="2"/>
  <c r="C96" i="2"/>
  <c r="C97" i="2"/>
  <c r="C98" i="2"/>
  <c r="O88" i="2"/>
  <c r="C73" i="2"/>
  <c r="F71" i="2"/>
  <c r="F72" i="2"/>
  <c r="F73" i="2"/>
  <c r="F70" i="2"/>
  <c r="C71" i="2"/>
  <c r="C72" i="2"/>
  <c r="C70" i="2"/>
  <c r="F21" i="2"/>
  <c r="C21" i="2"/>
  <c r="C46" i="2"/>
  <c r="C47" i="2"/>
  <c r="C48" i="2"/>
  <c r="C45" i="2"/>
  <c r="O38" i="2"/>
  <c r="C22" i="2"/>
  <c r="F22" i="2"/>
  <c r="F23" i="2"/>
  <c r="F20" i="2"/>
  <c r="C23" i="2"/>
  <c r="C20" i="2"/>
  <c r="L132" i="4" l="1"/>
  <c r="J78" i="4"/>
  <c r="J32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<sst xmlns="http://schemas.openxmlformats.org/spreadsheetml/2006/main" count="174" uniqueCount="29">
  <si>
    <t>A1</t>
  </si>
  <si>
    <t>A2</t>
  </si>
  <si>
    <t>A3</t>
  </si>
  <si>
    <t>A4</t>
  </si>
  <si>
    <t>П1</t>
  </si>
  <si>
    <t>П2</t>
  </si>
  <si>
    <t>П3</t>
  </si>
  <si>
    <t>П4</t>
  </si>
  <si>
    <t>Q</t>
  </si>
  <si>
    <t>a|1</t>
  </si>
  <si>
    <t>a|2</t>
  </si>
  <si>
    <t>a|3</t>
  </si>
  <si>
    <t>a|4</t>
  </si>
  <si>
    <t>Байес</t>
  </si>
  <si>
    <t>Лаплас</t>
  </si>
  <si>
    <t>t</t>
  </si>
  <si>
    <t>Мин</t>
  </si>
  <si>
    <t>Макс</t>
  </si>
  <si>
    <t>лям</t>
  </si>
  <si>
    <t>Gi</t>
  </si>
  <si>
    <t>G</t>
  </si>
  <si>
    <t>лям 1</t>
  </si>
  <si>
    <t>лям 2</t>
  </si>
  <si>
    <t>лям 3</t>
  </si>
  <si>
    <t>лям 4</t>
  </si>
  <si>
    <t>I</t>
  </si>
  <si>
    <t>II</t>
  </si>
  <si>
    <t>III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</si>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</sst>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0" xfId="0" applyFill="1"/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png"/><Relationship Id="rId3" Type="http://schemas.openxmlformats.org/officeDocument/2006/relationships/image" Target="../media/image11.png"/><Relationship Id="rId7" Type="http://schemas.openxmlformats.org/officeDocument/2006/relationships/image" Target="../media/image15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601980</xdr:colOff>
      <xdr:row>4</xdr:row>
      <xdr:rowOff>54925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D6F0427-BC1D-9D08-7FE5-A41BD71FD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040380" cy="7864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22198</xdr:rowOff>
    </xdr:from>
    <xdr:to>
      <xdr:col>9</xdr:col>
      <xdr:colOff>302485</xdr:colOff>
      <xdr:row>21</xdr:row>
      <xdr:rowOff>165652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E7825C4D-D2A3-E56E-665B-30C05006D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4320"/>
          <a:ext cx="5788885" cy="32974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428612</xdr:colOff>
      <xdr:row>10</xdr:row>
      <xdr:rowOff>106680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67F2F518-225C-BDBC-557A-4D8D996CFA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695812" cy="19354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91441</xdr:rowOff>
    </xdr:from>
    <xdr:to>
      <xdr:col>8</xdr:col>
      <xdr:colOff>320040</xdr:colOff>
      <xdr:row>35</xdr:row>
      <xdr:rowOff>21675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70C9689A-AF8B-6100-E69E-9FEEF771FE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663441"/>
          <a:ext cx="5196840" cy="175903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7</xdr:col>
      <xdr:colOff>312420</xdr:colOff>
      <xdr:row>60</xdr:row>
      <xdr:rowOff>62800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33A88A38-865D-2138-C874-9A70CBBCC2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342120"/>
          <a:ext cx="4579620" cy="170872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74</xdr:row>
      <xdr:rowOff>0</xdr:rowOff>
    </xdr:from>
    <xdr:to>
      <xdr:col>7</xdr:col>
      <xdr:colOff>594361</xdr:colOff>
      <xdr:row>85</xdr:row>
      <xdr:rowOff>22923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F11B3C5C-D443-FF67-7F2E-49C1E1E7F5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13548360"/>
          <a:ext cx="4861560" cy="203460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7</xdr:col>
      <xdr:colOff>45721</xdr:colOff>
      <xdr:row>1</xdr:row>
      <xdr:rowOff>134767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A0687BB7-AE1E-E50E-4753-7A158D04C5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4312920" cy="31764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9</xdr:col>
      <xdr:colOff>184967</xdr:colOff>
      <xdr:row>31</xdr:row>
      <xdr:rowOff>76200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16B1DEB2-C0AB-F27E-CC94-3E77188B66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48640"/>
          <a:ext cx="5671367" cy="519684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7</xdr:col>
      <xdr:colOff>388620</xdr:colOff>
      <xdr:row>9</xdr:row>
      <xdr:rowOff>58847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63B520E-CA35-1D29-945F-366EF7000C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4655820" cy="170476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8</xdr:col>
      <xdr:colOff>373380</xdr:colOff>
      <xdr:row>28</xdr:row>
      <xdr:rowOff>124414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3E4E6ABE-CEFF-0B9C-79B9-23C0EA5835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291840"/>
          <a:ext cx="5250180" cy="19532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7</xdr:col>
      <xdr:colOff>513775</xdr:colOff>
      <xdr:row>46</xdr:row>
      <xdr:rowOff>106680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86371C6F-943D-BD3D-9594-72409E5975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583680"/>
          <a:ext cx="4780975" cy="19354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8</xdr:col>
      <xdr:colOff>60960</xdr:colOff>
      <xdr:row>65</xdr:row>
      <xdr:rowOff>181182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AB77DEA-ED45-3CFB-2168-EAD0D1D4EF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0241280"/>
          <a:ext cx="4937760" cy="182710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82</xdr:row>
      <xdr:rowOff>1</xdr:rowOff>
    </xdr:from>
    <xdr:to>
      <xdr:col>7</xdr:col>
      <xdr:colOff>480060</xdr:colOff>
      <xdr:row>90</xdr:row>
      <xdr:rowOff>145007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BD4CD1EF-DF16-1A3B-0D73-28F44667C3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5057121"/>
          <a:ext cx="4747260" cy="160804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8</xdr:col>
      <xdr:colOff>198120</xdr:colOff>
      <xdr:row>107</xdr:row>
      <xdr:rowOff>83842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F57EDC30-3968-FA1F-3EA9-7B2D5A6572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7998440"/>
          <a:ext cx="5074920" cy="1729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114</xdr:row>
      <xdr:rowOff>121921</xdr:rowOff>
    </xdr:from>
    <xdr:to>
      <xdr:col>9</xdr:col>
      <xdr:colOff>256129</xdr:colOff>
      <xdr:row>126</xdr:row>
      <xdr:rowOff>114301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DEF05CF1-7212-200C-4DC3-101B6885D1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1061681"/>
          <a:ext cx="5742529" cy="21869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136</xdr:row>
      <xdr:rowOff>1</xdr:rowOff>
    </xdr:from>
    <xdr:to>
      <xdr:col>8</xdr:col>
      <xdr:colOff>244793</xdr:colOff>
      <xdr:row>147</xdr:row>
      <xdr:rowOff>144781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57790D82-6238-58B6-70B6-D254151B4F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4978361"/>
          <a:ext cx="5121593" cy="21564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D860F-B8A8-44CE-8AEC-55B27CC216EE}">
  <dimension ref="A1"/>
  <sheetViews>
    <sheetView zoomScale="115" zoomScaleNormal="115" workbookViewId="0">
      <selection activeCell="L26" sqref="L26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711CE-8FBB-4B59-B3AD-4D1DF93F6059}">
  <dimension ref="B13:O98"/>
  <sheetViews>
    <sheetView workbookViewId="0">
      <selection activeCell="B88" sqref="B88:F92"/>
    </sheetView>
  </sheetViews>
  <sheetFormatPr defaultRowHeight="14.4" x14ac:dyDescent="0.3"/>
  <sheetData>
    <row r="13" spans="2:14" x14ac:dyDescent="0.3">
      <c r="C13" t="s">
        <v>4</v>
      </c>
      <c r="D13" t="s">
        <v>5</v>
      </c>
      <c r="E13" t="s">
        <v>6</v>
      </c>
      <c r="F13" t="s">
        <v>7</v>
      </c>
      <c r="J13" t="s">
        <v>8</v>
      </c>
      <c r="K13">
        <v>0.3</v>
      </c>
      <c r="L13">
        <v>0.2</v>
      </c>
      <c r="M13">
        <v>0.1</v>
      </c>
      <c r="N13">
        <v>0.4</v>
      </c>
    </row>
    <row r="14" spans="2:14" x14ac:dyDescent="0.3">
      <c r="B14" t="s">
        <v>0</v>
      </c>
      <c r="C14">
        <v>5</v>
      </c>
      <c r="D14">
        <v>6</v>
      </c>
      <c r="E14">
        <v>10</v>
      </c>
      <c r="F14">
        <v>2</v>
      </c>
    </row>
    <row r="15" spans="2:14" x14ac:dyDescent="0.3">
      <c r="B15" t="s">
        <v>1</v>
      </c>
      <c r="C15">
        <v>7</v>
      </c>
      <c r="D15">
        <v>10</v>
      </c>
      <c r="E15">
        <v>9</v>
      </c>
      <c r="F15">
        <v>7</v>
      </c>
    </row>
    <row r="16" spans="2:14" x14ac:dyDescent="0.3">
      <c r="B16" t="s">
        <v>2</v>
      </c>
      <c r="C16">
        <v>9</v>
      </c>
      <c r="D16">
        <v>6</v>
      </c>
      <c r="E16">
        <v>7</v>
      </c>
      <c r="F16">
        <v>8</v>
      </c>
    </row>
    <row r="17" spans="2:6" x14ac:dyDescent="0.3">
      <c r="B17" t="s">
        <v>3</v>
      </c>
      <c r="C17">
        <v>4</v>
      </c>
      <c r="D17">
        <v>8</v>
      </c>
      <c r="E17">
        <v>4</v>
      </c>
      <c r="F17">
        <v>3</v>
      </c>
    </row>
    <row r="19" spans="2:6" x14ac:dyDescent="0.3">
      <c r="B19" t="s">
        <v>13</v>
      </c>
      <c r="E19" t="s">
        <v>14</v>
      </c>
    </row>
    <row r="20" spans="2:6" x14ac:dyDescent="0.3">
      <c r="B20" t="s">
        <v>9</v>
      </c>
      <c r="C20">
        <f>SUMPRODUCT(K$13:N$13,C14:F14)</f>
        <v>4.5</v>
      </c>
      <c r="E20" t="s">
        <v>9</v>
      </c>
      <c r="F20">
        <f xml:space="preserve"> 1/4 * SUM(C14:F14)</f>
        <v>5.75</v>
      </c>
    </row>
    <row r="21" spans="2:6" x14ac:dyDescent="0.3">
      <c r="B21" t="s">
        <v>10</v>
      </c>
      <c r="C21" s="1">
        <f>SUMPRODUCT(K$13:N$13,C15:F15)</f>
        <v>7.8000000000000007</v>
      </c>
      <c r="E21" t="s">
        <v>10</v>
      </c>
      <c r="F21" s="1">
        <f xml:space="preserve"> 1/4 * SUM(C15:F15)</f>
        <v>8.25</v>
      </c>
    </row>
    <row r="22" spans="2:6" x14ac:dyDescent="0.3">
      <c r="B22" t="s">
        <v>11</v>
      </c>
      <c r="C22" s="1">
        <f>SUMPRODUCT(K$13:N$13,C16:F16)</f>
        <v>7.8</v>
      </c>
      <c r="E22" t="s">
        <v>11</v>
      </c>
      <c r="F22">
        <f t="shared" ref="F21:F23" si="0" xml:space="preserve"> 1/4 * SUM(C16:F16)</f>
        <v>7.5</v>
      </c>
    </row>
    <row r="23" spans="2:6" x14ac:dyDescent="0.3">
      <c r="B23" t="s">
        <v>12</v>
      </c>
      <c r="C23">
        <f t="shared" ref="C21:C23" si="1">SUMPRODUCT(K$13:N$13,C17:F17)</f>
        <v>4.4000000000000004</v>
      </c>
      <c r="E23" t="s">
        <v>12</v>
      </c>
      <c r="F23">
        <f t="shared" si="0"/>
        <v>4.75</v>
      </c>
    </row>
    <row r="37" spans="2:15" ht="15" thickBot="1" x14ac:dyDescent="0.35"/>
    <row r="38" spans="2:15" ht="15" thickBot="1" x14ac:dyDescent="0.35">
      <c r="C38" t="s">
        <v>4</v>
      </c>
      <c r="D38" t="s">
        <v>5</v>
      </c>
      <c r="E38" t="s">
        <v>6</v>
      </c>
      <c r="F38" t="s">
        <v>7</v>
      </c>
      <c r="J38" t="s">
        <v>15</v>
      </c>
      <c r="K38">
        <v>1</v>
      </c>
      <c r="L38">
        <v>0.5</v>
      </c>
      <c r="M38">
        <v>0.1</v>
      </c>
      <c r="N38">
        <v>0.01</v>
      </c>
      <c r="O38" s="2">
        <f>SUM(K38:N38)</f>
        <v>1.61</v>
      </c>
    </row>
    <row r="39" spans="2:15" x14ac:dyDescent="0.3">
      <c r="B39" t="s">
        <v>0</v>
      </c>
      <c r="C39">
        <v>4</v>
      </c>
      <c r="D39">
        <v>3</v>
      </c>
      <c r="E39">
        <v>1</v>
      </c>
      <c r="F39">
        <v>8</v>
      </c>
    </row>
    <row r="40" spans="2:15" x14ac:dyDescent="0.3">
      <c r="B40" t="s">
        <v>1</v>
      </c>
      <c r="C40">
        <v>8</v>
      </c>
      <c r="D40">
        <v>9</v>
      </c>
      <c r="E40">
        <v>9</v>
      </c>
      <c r="F40">
        <v>1</v>
      </c>
    </row>
    <row r="41" spans="2:15" x14ac:dyDescent="0.3">
      <c r="B41" t="s">
        <v>2</v>
      </c>
      <c r="C41">
        <v>2</v>
      </c>
      <c r="D41">
        <v>2</v>
      </c>
      <c r="E41">
        <v>9</v>
      </c>
      <c r="F41">
        <v>3</v>
      </c>
    </row>
    <row r="42" spans="2:15" x14ac:dyDescent="0.3">
      <c r="B42" t="s">
        <v>3</v>
      </c>
      <c r="C42">
        <v>5</v>
      </c>
      <c r="D42">
        <v>2</v>
      </c>
      <c r="E42">
        <v>3</v>
      </c>
      <c r="F42">
        <v>8</v>
      </c>
    </row>
    <row r="44" spans="2:15" x14ac:dyDescent="0.3">
      <c r="E44" s="3"/>
      <c r="F44" s="3"/>
    </row>
    <row r="45" spans="2:15" x14ac:dyDescent="0.3">
      <c r="B45" t="s">
        <v>9</v>
      </c>
      <c r="C45">
        <f>SUMPRODUCT(K$38:N$38,C39:F39)  /O$38</f>
        <v>3.5279503105590058</v>
      </c>
      <c r="E45" s="3"/>
      <c r="F45" s="3"/>
    </row>
    <row r="46" spans="2:15" x14ac:dyDescent="0.3">
      <c r="B46" t="s">
        <v>10</v>
      </c>
      <c r="C46" s="1">
        <f>SUMPRODUCT(K$38:N$38,C40:F40)  /O$38</f>
        <v>8.329192546583851</v>
      </c>
      <c r="E46" s="3"/>
      <c r="F46" s="3"/>
    </row>
    <row r="47" spans="2:15" x14ac:dyDescent="0.3">
      <c r="B47" t="s">
        <v>11</v>
      </c>
      <c r="C47">
        <f t="shared" ref="C46:C48" si="2">SUMPRODUCT(K$38:N$38,C41:F41)  /O$38</f>
        <v>2.4409937888198754</v>
      </c>
      <c r="E47" s="3"/>
      <c r="F47" s="3"/>
    </row>
    <row r="48" spans="2:15" x14ac:dyDescent="0.3">
      <c r="B48" t="s">
        <v>12</v>
      </c>
      <c r="C48">
        <f t="shared" si="2"/>
        <v>3.9627329192546581</v>
      </c>
      <c r="E48" s="3"/>
      <c r="F48" s="3"/>
    </row>
    <row r="63" spans="2:14" x14ac:dyDescent="0.3">
      <c r="C63" t="s">
        <v>4</v>
      </c>
      <c r="D63" t="s">
        <v>5</v>
      </c>
      <c r="E63" t="s">
        <v>6</v>
      </c>
      <c r="F63" t="s">
        <v>7</v>
      </c>
      <c r="J63" t="s">
        <v>8</v>
      </c>
      <c r="K63">
        <v>0.3</v>
      </c>
      <c r="L63">
        <v>0.2</v>
      </c>
      <c r="M63">
        <v>0.2</v>
      </c>
      <c r="N63">
        <v>0.3</v>
      </c>
    </row>
    <row r="64" spans="2:14" x14ac:dyDescent="0.3">
      <c r="B64" t="s">
        <v>0</v>
      </c>
      <c r="C64">
        <v>2</v>
      </c>
      <c r="D64">
        <v>3</v>
      </c>
      <c r="E64">
        <v>0</v>
      </c>
      <c r="F64">
        <v>8</v>
      </c>
    </row>
    <row r="65" spans="2:6" x14ac:dyDescent="0.3">
      <c r="B65" t="s">
        <v>1</v>
      </c>
      <c r="C65">
        <v>1</v>
      </c>
      <c r="D65">
        <v>4</v>
      </c>
      <c r="E65">
        <v>7</v>
      </c>
      <c r="F65">
        <v>0</v>
      </c>
    </row>
    <row r="66" spans="2:6" x14ac:dyDescent="0.3">
      <c r="B66" t="s">
        <v>2</v>
      </c>
      <c r="C66">
        <v>8</v>
      </c>
      <c r="D66">
        <v>0</v>
      </c>
      <c r="E66">
        <v>1</v>
      </c>
      <c r="F66">
        <v>6</v>
      </c>
    </row>
    <row r="67" spans="2:6" x14ac:dyDescent="0.3">
      <c r="B67" t="s">
        <v>3</v>
      </c>
      <c r="C67">
        <v>0</v>
      </c>
      <c r="D67">
        <v>2</v>
      </c>
      <c r="E67">
        <v>0</v>
      </c>
      <c r="F67">
        <v>3</v>
      </c>
    </row>
    <row r="69" spans="2:6" x14ac:dyDescent="0.3">
      <c r="B69" t="s">
        <v>13</v>
      </c>
      <c r="E69" t="s">
        <v>14</v>
      </c>
    </row>
    <row r="70" spans="2:6" x14ac:dyDescent="0.3">
      <c r="B70" t="s">
        <v>9</v>
      </c>
      <c r="C70">
        <f>SUMPRODUCT(K$63:N$63,C64:F64)</f>
        <v>3.6</v>
      </c>
      <c r="E70" t="s">
        <v>9</v>
      </c>
      <c r="F70">
        <f xml:space="preserve"> 1/4 * SUM(C64:F64)</f>
        <v>3.25</v>
      </c>
    </row>
    <row r="71" spans="2:6" x14ac:dyDescent="0.3">
      <c r="B71" t="s">
        <v>10</v>
      </c>
      <c r="C71">
        <f t="shared" ref="C71:C73" si="3">SUMPRODUCT(K$63:N$63,C65:F65)</f>
        <v>2.5</v>
      </c>
      <c r="E71" t="s">
        <v>10</v>
      </c>
      <c r="F71">
        <f t="shared" ref="F71:F73" si="4" xml:space="preserve"> 1/4 * SUM(C65:F65)</f>
        <v>3</v>
      </c>
    </row>
    <row r="72" spans="2:6" x14ac:dyDescent="0.3">
      <c r="B72" t="s">
        <v>11</v>
      </c>
      <c r="C72">
        <f t="shared" si="3"/>
        <v>4.4000000000000004</v>
      </c>
      <c r="E72" t="s">
        <v>11</v>
      </c>
      <c r="F72">
        <f t="shared" si="4"/>
        <v>3.75</v>
      </c>
    </row>
    <row r="73" spans="2:6" x14ac:dyDescent="0.3">
      <c r="B73" t="s">
        <v>12</v>
      </c>
      <c r="C73" s="1">
        <f>SUMPRODUCT(K$63:N$63,C67:F67)</f>
        <v>1.2999999999999998</v>
      </c>
      <c r="E73" t="s">
        <v>12</v>
      </c>
      <c r="F73" s="1">
        <f t="shared" si="4"/>
        <v>1.25</v>
      </c>
    </row>
    <row r="87" spans="2:15" ht="15" thickBot="1" x14ac:dyDescent="0.35"/>
    <row r="88" spans="2:15" ht="15" thickBot="1" x14ac:dyDescent="0.35">
      <c r="C88" t="s">
        <v>4</v>
      </c>
      <c r="D88" t="s">
        <v>5</v>
      </c>
      <c r="E88" t="s">
        <v>6</v>
      </c>
      <c r="F88" t="s">
        <v>7</v>
      </c>
      <c r="J88" t="s">
        <v>15</v>
      </c>
      <c r="K88">
        <v>2</v>
      </c>
      <c r="L88">
        <v>1</v>
      </c>
      <c r="M88">
        <v>0.1</v>
      </c>
      <c r="N88">
        <v>0.2</v>
      </c>
      <c r="O88" s="2">
        <f>SUM(K88:N88)</f>
        <v>3.3000000000000003</v>
      </c>
    </row>
    <row r="89" spans="2:15" x14ac:dyDescent="0.3">
      <c r="B89" t="s">
        <v>0</v>
      </c>
      <c r="C89">
        <v>3</v>
      </c>
      <c r="D89">
        <v>0</v>
      </c>
      <c r="E89">
        <v>5</v>
      </c>
      <c r="F89">
        <v>3</v>
      </c>
    </row>
    <row r="90" spans="2:15" x14ac:dyDescent="0.3">
      <c r="B90" t="s">
        <v>1</v>
      </c>
      <c r="C90">
        <v>6</v>
      </c>
      <c r="D90">
        <v>1</v>
      </c>
      <c r="E90">
        <v>1</v>
      </c>
      <c r="F90">
        <v>8</v>
      </c>
    </row>
    <row r="91" spans="2:15" x14ac:dyDescent="0.3">
      <c r="B91" t="s">
        <v>2</v>
      </c>
      <c r="C91">
        <v>0</v>
      </c>
      <c r="D91">
        <v>7</v>
      </c>
      <c r="E91">
        <v>4</v>
      </c>
      <c r="F91">
        <v>0</v>
      </c>
    </row>
    <row r="92" spans="2:15" x14ac:dyDescent="0.3">
      <c r="B92" t="s">
        <v>3</v>
      </c>
      <c r="C92">
        <v>6</v>
      </c>
      <c r="D92">
        <v>0</v>
      </c>
      <c r="E92">
        <v>0</v>
      </c>
      <c r="F92">
        <v>3</v>
      </c>
    </row>
    <row r="94" spans="2:15" x14ac:dyDescent="0.3">
      <c r="E94" s="3"/>
      <c r="F94" s="3"/>
    </row>
    <row r="95" spans="2:15" x14ac:dyDescent="0.3">
      <c r="B95" t="s">
        <v>9</v>
      </c>
      <c r="C95" s="1">
        <f>SUMPRODUCT(K$88:N$88,C89:F89)  /O$88</f>
        <v>2.1515151515151514</v>
      </c>
      <c r="E95" s="3"/>
      <c r="F95" s="3"/>
    </row>
    <row r="96" spans="2:15" x14ac:dyDescent="0.3">
      <c r="B96" t="s">
        <v>10</v>
      </c>
      <c r="C96">
        <f t="shared" ref="C96:C98" si="5">SUMPRODUCT(K$88:N$88,C90:F90)  /O$88</f>
        <v>4.4545454545454541</v>
      </c>
      <c r="E96" s="3"/>
      <c r="F96" s="3"/>
    </row>
    <row r="97" spans="2:6" x14ac:dyDescent="0.3">
      <c r="B97" t="s">
        <v>11</v>
      </c>
      <c r="C97">
        <f t="shared" si="5"/>
        <v>2.2424242424242422</v>
      </c>
      <c r="E97" s="3"/>
      <c r="F97" s="3"/>
    </row>
    <row r="98" spans="2:6" x14ac:dyDescent="0.3">
      <c r="B98" t="s">
        <v>12</v>
      </c>
      <c r="C98">
        <f t="shared" si="5"/>
        <v>3.8181818181818179</v>
      </c>
      <c r="E98" s="3"/>
      <c r="F98" s="3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AECB4-5445-4D81-AD21-F764444765A4}">
  <dimension ref="A1"/>
  <sheetViews>
    <sheetView workbookViewId="0">
      <selection activeCell="M11" sqref="M11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5AE59-B561-4B1D-8B72-B69F344743E2}">
  <dimension ref="A11:L163"/>
  <sheetViews>
    <sheetView tabSelected="1" topLeftCell="A142" workbookViewId="0">
      <selection activeCell="C160" sqref="C160"/>
    </sheetView>
  </sheetViews>
  <sheetFormatPr defaultRowHeight="14.4" x14ac:dyDescent="0.3"/>
  <sheetData>
    <row r="11" spans="2:10" ht="15" thickBot="1" x14ac:dyDescent="0.35"/>
    <row r="12" spans="2:10" x14ac:dyDescent="0.3">
      <c r="C12" t="s">
        <v>4</v>
      </c>
      <c r="D12" t="s">
        <v>5</v>
      </c>
      <c r="E12" t="s">
        <v>6</v>
      </c>
      <c r="F12" t="s">
        <v>7</v>
      </c>
      <c r="H12" t="s">
        <v>16</v>
      </c>
      <c r="J12" s="4" t="s">
        <v>17</v>
      </c>
    </row>
    <row r="13" spans="2:10" ht="15" thickBot="1" x14ac:dyDescent="0.35">
      <c r="B13" t="s">
        <v>0</v>
      </c>
      <c r="C13">
        <v>8</v>
      </c>
      <c r="D13">
        <v>10</v>
      </c>
      <c r="E13">
        <v>4</v>
      </c>
      <c r="F13">
        <v>7</v>
      </c>
      <c r="H13">
        <f>MIN(C13:F13)</f>
        <v>4</v>
      </c>
      <c r="J13" s="5">
        <f>MAX(H13:H16)</f>
        <v>4</v>
      </c>
    </row>
    <row r="14" spans="2:10" x14ac:dyDescent="0.3">
      <c r="B14" t="s">
        <v>1</v>
      </c>
      <c r="C14">
        <v>5</v>
      </c>
      <c r="D14">
        <v>3</v>
      </c>
      <c r="E14">
        <v>4</v>
      </c>
      <c r="F14">
        <v>5</v>
      </c>
      <c r="H14">
        <f t="shared" ref="H14:H16" si="0">MIN(C14:F14)</f>
        <v>3</v>
      </c>
    </row>
    <row r="15" spans="2:10" x14ac:dyDescent="0.3">
      <c r="B15" t="s">
        <v>2</v>
      </c>
      <c r="C15">
        <v>3</v>
      </c>
      <c r="D15">
        <v>10</v>
      </c>
      <c r="E15">
        <v>7</v>
      </c>
      <c r="F15">
        <v>10</v>
      </c>
      <c r="H15">
        <f t="shared" si="0"/>
        <v>3</v>
      </c>
    </row>
    <row r="16" spans="2:10" x14ac:dyDescent="0.3">
      <c r="B16" t="s">
        <v>3</v>
      </c>
      <c r="C16">
        <v>7</v>
      </c>
      <c r="D16">
        <v>9</v>
      </c>
      <c r="E16">
        <v>4</v>
      </c>
      <c r="F16">
        <v>2</v>
      </c>
      <c r="H16">
        <f t="shared" si="0"/>
        <v>2</v>
      </c>
    </row>
    <row r="30" spans="2:10" ht="15" thickBot="1" x14ac:dyDescent="0.35"/>
    <row r="31" spans="2:10" x14ac:dyDescent="0.3">
      <c r="C31" t="s">
        <v>4</v>
      </c>
      <c r="D31" t="s">
        <v>5</v>
      </c>
      <c r="E31" t="s">
        <v>6</v>
      </c>
      <c r="F31" t="s">
        <v>7</v>
      </c>
      <c r="H31" t="s">
        <v>17</v>
      </c>
      <c r="J31" s="4" t="s">
        <v>17</v>
      </c>
    </row>
    <row r="32" spans="2:10" ht="15" thickBot="1" x14ac:dyDescent="0.35">
      <c r="B32" t="s">
        <v>0</v>
      </c>
      <c r="C32">
        <v>8</v>
      </c>
      <c r="D32">
        <v>6</v>
      </c>
      <c r="E32">
        <v>5</v>
      </c>
      <c r="F32">
        <v>7</v>
      </c>
      <c r="H32">
        <f>MAX(C32:F32)</f>
        <v>8</v>
      </c>
      <c r="J32" s="5">
        <f>MAX(H32:H35)</f>
        <v>10</v>
      </c>
    </row>
    <row r="33" spans="1:8" x14ac:dyDescent="0.3">
      <c r="B33" t="s">
        <v>1</v>
      </c>
      <c r="C33">
        <v>4</v>
      </c>
      <c r="D33">
        <v>10</v>
      </c>
      <c r="E33">
        <v>5</v>
      </c>
      <c r="F33">
        <v>1</v>
      </c>
      <c r="H33">
        <f t="shared" ref="H33:H35" si="1">MAX(C33:F33)</f>
        <v>10</v>
      </c>
    </row>
    <row r="34" spans="1:8" x14ac:dyDescent="0.3">
      <c r="B34" t="s">
        <v>2</v>
      </c>
      <c r="C34">
        <v>7</v>
      </c>
      <c r="D34">
        <v>8</v>
      </c>
      <c r="E34">
        <v>2</v>
      </c>
      <c r="F34">
        <v>9</v>
      </c>
      <c r="H34">
        <f t="shared" si="1"/>
        <v>9</v>
      </c>
    </row>
    <row r="35" spans="1:8" x14ac:dyDescent="0.3">
      <c r="B35" t="s">
        <v>3</v>
      </c>
      <c r="C35">
        <v>2</v>
      </c>
      <c r="D35">
        <v>3</v>
      </c>
      <c r="E35">
        <v>4</v>
      </c>
      <c r="F35">
        <v>9</v>
      </c>
      <c r="H35">
        <f t="shared" si="1"/>
        <v>9</v>
      </c>
    </row>
    <row r="48" spans="1:8" x14ac:dyDescent="0.3">
      <c r="A48" t="s">
        <v>18</v>
      </c>
      <c r="B48">
        <v>0.6</v>
      </c>
    </row>
    <row r="49" spans="2:12" ht="15" thickBot="1" x14ac:dyDescent="0.35"/>
    <row r="50" spans="2:12" x14ac:dyDescent="0.3">
      <c r="C50" t="s">
        <v>4</v>
      </c>
      <c r="D50" t="s">
        <v>5</v>
      </c>
      <c r="E50" t="s">
        <v>6</v>
      </c>
      <c r="F50" t="s">
        <v>7</v>
      </c>
      <c r="H50" t="s">
        <v>16</v>
      </c>
      <c r="I50" t="s">
        <v>17</v>
      </c>
      <c r="J50" t="s">
        <v>19</v>
      </c>
      <c r="L50" s="4" t="s">
        <v>20</v>
      </c>
    </row>
    <row r="51" spans="2:12" ht="15" thickBot="1" x14ac:dyDescent="0.35">
      <c r="B51" t="s">
        <v>0</v>
      </c>
      <c r="C51">
        <v>1</v>
      </c>
      <c r="D51">
        <v>7</v>
      </c>
      <c r="E51">
        <v>1</v>
      </c>
      <c r="F51">
        <v>3</v>
      </c>
      <c r="H51">
        <f>MIN(C51:F51)</f>
        <v>1</v>
      </c>
      <c r="I51">
        <f>MAX(C51:F51)</f>
        <v>7</v>
      </c>
      <c r="J51">
        <f>(1 - B$48) * H51 + B$48 * I51</f>
        <v>4.6000000000000005</v>
      </c>
      <c r="L51" s="5">
        <f>MAX(J51:J54)</f>
        <v>7.2</v>
      </c>
    </row>
    <row r="52" spans="2:12" x14ac:dyDescent="0.3">
      <c r="B52" t="s">
        <v>1</v>
      </c>
      <c r="C52">
        <v>6</v>
      </c>
      <c r="D52">
        <v>2</v>
      </c>
      <c r="E52">
        <v>9</v>
      </c>
      <c r="F52">
        <v>9</v>
      </c>
      <c r="H52">
        <f t="shared" ref="H52:H54" si="2">MIN(C52:F52)</f>
        <v>2</v>
      </c>
      <c r="I52">
        <f t="shared" ref="I52:I54" si="3">MAX(C52:F52)</f>
        <v>9</v>
      </c>
      <c r="J52">
        <f t="shared" ref="J52:J54" si="4">(1 - B$48) * H52 + B$48 * I52</f>
        <v>6.1999999999999993</v>
      </c>
    </row>
    <row r="53" spans="2:12" x14ac:dyDescent="0.3">
      <c r="B53" t="s">
        <v>2</v>
      </c>
      <c r="C53">
        <v>8</v>
      </c>
      <c r="D53">
        <v>10</v>
      </c>
      <c r="E53">
        <v>3</v>
      </c>
      <c r="F53">
        <v>9</v>
      </c>
      <c r="H53">
        <f t="shared" si="2"/>
        <v>3</v>
      </c>
      <c r="I53">
        <f t="shared" si="3"/>
        <v>10</v>
      </c>
      <c r="J53">
        <f t="shared" si="4"/>
        <v>7.2</v>
      </c>
    </row>
    <row r="54" spans="2:12" x14ac:dyDescent="0.3">
      <c r="B54" t="s">
        <v>3</v>
      </c>
      <c r="C54">
        <v>4</v>
      </c>
      <c r="D54">
        <v>1</v>
      </c>
      <c r="E54">
        <v>9</v>
      </c>
      <c r="F54">
        <v>6</v>
      </c>
      <c r="H54">
        <f t="shared" si="2"/>
        <v>1</v>
      </c>
      <c r="I54">
        <f t="shared" si="3"/>
        <v>9</v>
      </c>
      <c r="J54">
        <f t="shared" si="4"/>
        <v>5.8</v>
      </c>
    </row>
    <row r="68" spans="2:10" x14ac:dyDescent="0.3">
      <c r="I68" t="s">
        <v>21</v>
      </c>
      <c r="J68">
        <v>0.4</v>
      </c>
    </row>
    <row r="69" spans="2:10" x14ac:dyDescent="0.3">
      <c r="I69" t="s">
        <v>22</v>
      </c>
      <c r="J69">
        <v>0.2</v>
      </c>
    </row>
    <row r="70" spans="2:10" x14ac:dyDescent="0.3">
      <c r="C70" t="s">
        <v>4</v>
      </c>
      <c r="D70" t="s">
        <v>5</v>
      </c>
      <c r="E70" t="s">
        <v>6</v>
      </c>
      <c r="F70" t="s">
        <v>7</v>
      </c>
      <c r="I70" t="s">
        <v>23</v>
      </c>
      <c r="J70">
        <v>0.1</v>
      </c>
    </row>
    <row r="71" spans="2:10" x14ac:dyDescent="0.3">
      <c r="B71" t="s">
        <v>0</v>
      </c>
      <c r="C71">
        <v>9</v>
      </c>
      <c r="D71">
        <v>2</v>
      </c>
      <c r="E71">
        <v>1</v>
      </c>
      <c r="F71">
        <v>8</v>
      </c>
      <c r="I71" t="s">
        <v>24</v>
      </c>
      <c r="J71">
        <v>0.3</v>
      </c>
    </row>
    <row r="72" spans="2:10" x14ac:dyDescent="0.3">
      <c r="B72" t="s">
        <v>1</v>
      </c>
      <c r="C72">
        <v>1</v>
      </c>
      <c r="D72">
        <v>7</v>
      </c>
      <c r="E72">
        <v>3</v>
      </c>
      <c r="F72">
        <v>1</v>
      </c>
    </row>
    <row r="73" spans="2:10" x14ac:dyDescent="0.3">
      <c r="B73" t="s">
        <v>2</v>
      </c>
      <c r="C73">
        <v>4</v>
      </c>
      <c r="D73">
        <v>1</v>
      </c>
      <c r="E73">
        <v>8</v>
      </c>
      <c r="F73">
        <v>10</v>
      </c>
    </row>
    <row r="74" spans="2:10" x14ac:dyDescent="0.3">
      <c r="B74" t="s">
        <v>3</v>
      </c>
      <c r="C74">
        <v>4</v>
      </c>
      <c r="D74">
        <v>4</v>
      </c>
      <c r="E74">
        <v>2</v>
      </c>
      <c r="F74">
        <v>9</v>
      </c>
    </row>
    <row r="76" spans="2:10" ht="15" thickBot="1" x14ac:dyDescent="0.35"/>
    <row r="77" spans="2:10" x14ac:dyDescent="0.3">
      <c r="C77" t="s">
        <v>25</v>
      </c>
      <c r="D77" t="s">
        <v>26</v>
      </c>
      <c r="E77" t="s">
        <v>27</v>
      </c>
      <c r="F77" t="s">
        <v>28</v>
      </c>
      <c r="H77" t="s">
        <v>19</v>
      </c>
      <c r="J77" s="4" t="s">
        <v>20</v>
      </c>
    </row>
    <row r="78" spans="2:10" ht="15" thickBot="1" x14ac:dyDescent="0.35">
      <c r="B78" t="s">
        <v>0</v>
      </c>
      <c r="C78">
        <v>1</v>
      </c>
      <c r="D78">
        <v>2</v>
      </c>
      <c r="E78">
        <v>8</v>
      </c>
      <c r="F78">
        <v>9</v>
      </c>
      <c r="H78" cm="1">
        <f t="array" ref="H78">SUMPRODUCT(C78:F78,TRANSPOSE(J$68:J$71))</f>
        <v>4.3</v>
      </c>
      <c r="J78" s="5">
        <f>MAX(H78:H81)</f>
        <v>5</v>
      </c>
    </row>
    <row r="79" spans="2:10" x14ac:dyDescent="0.3">
      <c r="B79" t="s">
        <v>1</v>
      </c>
      <c r="C79">
        <v>1</v>
      </c>
      <c r="D79">
        <v>1</v>
      </c>
      <c r="E79">
        <v>3</v>
      </c>
      <c r="F79">
        <v>7</v>
      </c>
      <c r="H79" cm="1">
        <f t="array" ref="H79">SUMPRODUCT(C79:F79,TRANSPOSE(J$68:J$71))</f>
        <v>3</v>
      </c>
    </row>
    <row r="80" spans="2:10" x14ac:dyDescent="0.3">
      <c r="B80" t="s">
        <v>2</v>
      </c>
      <c r="C80">
        <v>1</v>
      </c>
      <c r="D80">
        <v>4</v>
      </c>
      <c r="E80">
        <v>8</v>
      </c>
      <c r="F80">
        <v>10</v>
      </c>
      <c r="H80" cm="1">
        <f t="array" ref="H80">SUMPRODUCT(C80:F80,TRANSPOSE(J$68:J$71))</f>
        <v>5</v>
      </c>
    </row>
    <row r="81" spans="2:10" x14ac:dyDescent="0.3">
      <c r="B81" t="s">
        <v>3</v>
      </c>
      <c r="C81">
        <v>2</v>
      </c>
      <c r="D81">
        <v>4</v>
      </c>
      <c r="E81">
        <v>4</v>
      </c>
      <c r="F81">
        <v>9</v>
      </c>
      <c r="H81" cm="1">
        <f t="array" ref="H81">SUMPRODUCT(C81:F81,TRANSPOSE(J$68:J$71))</f>
        <v>4.6999999999999993</v>
      </c>
    </row>
    <row r="92" spans="2:10" ht="15" thickBot="1" x14ac:dyDescent="0.35"/>
    <row r="93" spans="2:10" x14ac:dyDescent="0.3">
      <c r="C93" t="s">
        <v>4</v>
      </c>
      <c r="D93" t="s">
        <v>5</v>
      </c>
      <c r="E93" t="s">
        <v>6</v>
      </c>
      <c r="F93" t="s">
        <v>7</v>
      </c>
      <c r="H93" t="s">
        <v>17</v>
      </c>
      <c r="J93" s="4" t="s">
        <v>16</v>
      </c>
    </row>
    <row r="94" spans="2:10" ht="15" thickBot="1" x14ac:dyDescent="0.35">
      <c r="B94" t="s">
        <v>0</v>
      </c>
      <c r="C94">
        <v>0</v>
      </c>
      <c r="D94">
        <v>5</v>
      </c>
      <c r="E94">
        <v>7</v>
      </c>
      <c r="F94">
        <v>2</v>
      </c>
      <c r="H94">
        <f>MAX(C94:F94)</f>
        <v>7</v>
      </c>
      <c r="J94" s="5">
        <f>MIN(H94:H97)</f>
        <v>6</v>
      </c>
    </row>
    <row r="95" spans="2:10" x14ac:dyDescent="0.3">
      <c r="B95" t="s">
        <v>1</v>
      </c>
      <c r="C95">
        <v>8</v>
      </c>
      <c r="D95">
        <v>0</v>
      </c>
      <c r="E95">
        <v>5</v>
      </c>
      <c r="F95">
        <v>9</v>
      </c>
      <c r="H95">
        <f t="shared" ref="H95:H97" si="5">MAX(C95:F95)</f>
        <v>9</v>
      </c>
    </row>
    <row r="96" spans="2:10" x14ac:dyDescent="0.3">
      <c r="B96" s="1" t="s">
        <v>2</v>
      </c>
      <c r="C96">
        <v>5</v>
      </c>
      <c r="D96">
        <v>6</v>
      </c>
      <c r="E96">
        <v>0</v>
      </c>
      <c r="F96">
        <v>0</v>
      </c>
      <c r="H96">
        <f t="shared" si="5"/>
        <v>6</v>
      </c>
    </row>
    <row r="97" spans="2:10" x14ac:dyDescent="0.3">
      <c r="B97" s="1" t="s">
        <v>3</v>
      </c>
      <c r="C97">
        <v>5</v>
      </c>
      <c r="D97">
        <v>3</v>
      </c>
      <c r="E97">
        <v>6</v>
      </c>
      <c r="F97">
        <v>1</v>
      </c>
      <c r="H97">
        <f t="shared" si="5"/>
        <v>6</v>
      </c>
    </row>
    <row r="109" spans="2:10" ht="15" thickBot="1" x14ac:dyDescent="0.35"/>
    <row r="110" spans="2:10" x14ac:dyDescent="0.3">
      <c r="C110" t="s">
        <v>4</v>
      </c>
      <c r="D110" t="s">
        <v>5</v>
      </c>
      <c r="E110" t="s">
        <v>6</v>
      </c>
      <c r="F110" t="s">
        <v>7</v>
      </c>
      <c r="H110" t="s">
        <v>16</v>
      </c>
      <c r="J110" s="4" t="s">
        <v>16</v>
      </c>
    </row>
    <row r="111" spans="2:10" ht="15" thickBot="1" x14ac:dyDescent="0.35">
      <c r="B111" s="1" t="s">
        <v>0</v>
      </c>
      <c r="C111">
        <v>6</v>
      </c>
      <c r="D111">
        <v>0</v>
      </c>
      <c r="E111">
        <v>5</v>
      </c>
      <c r="F111">
        <v>4</v>
      </c>
      <c r="H111">
        <f>MIN(C111:F111)</f>
        <v>0</v>
      </c>
      <c r="J111" s="5">
        <f>MIN(H111:H114)</f>
        <v>0</v>
      </c>
    </row>
    <row r="112" spans="2:10" x14ac:dyDescent="0.3">
      <c r="B112" s="1" t="s">
        <v>1</v>
      </c>
      <c r="C112">
        <v>0</v>
      </c>
      <c r="D112">
        <v>1</v>
      </c>
      <c r="E112">
        <v>0</v>
      </c>
      <c r="F112">
        <v>0</v>
      </c>
      <c r="H112">
        <f t="shared" ref="H112:H114" si="6">MIN(C112:F112)</f>
        <v>0</v>
      </c>
    </row>
    <row r="113" spans="2:8" x14ac:dyDescent="0.3">
      <c r="B113" t="s">
        <v>2</v>
      </c>
      <c r="C113">
        <v>4</v>
      </c>
      <c r="D113">
        <v>2</v>
      </c>
      <c r="E113">
        <v>7</v>
      </c>
      <c r="F113">
        <v>9</v>
      </c>
      <c r="H113">
        <f t="shared" si="6"/>
        <v>2</v>
      </c>
    </row>
    <row r="114" spans="2:8" x14ac:dyDescent="0.3">
      <c r="B114" t="s">
        <v>3</v>
      </c>
      <c r="C114">
        <v>8</v>
      </c>
      <c r="D114">
        <v>5</v>
      </c>
      <c r="E114">
        <v>3</v>
      </c>
      <c r="F114">
        <v>7</v>
      </c>
      <c r="H114">
        <f t="shared" si="6"/>
        <v>3</v>
      </c>
    </row>
    <row r="129" spans="1:12" x14ac:dyDescent="0.3">
      <c r="A129" t="s">
        <v>18</v>
      </c>
      <c r="B129">
        <v>0.5</v>
      </c>
    </row>
    <row r="130" spans="1:12" ht="15" thickBot="1" x14ac:dyDescent="0.35"/>
    <row r="131" spans="1:12" x14ac:dyDescent="0.3">
      <c r="C131" t="s">
        <v>4</v>
      </c>
      <c r="D131" t="s">
        <v>5</v>
      </c>
      <c r="E131" t="s">
        <v>6</v>
      </c>
      <c r="F131" t="s">
        <v>7</v>
      </c>
      <c r="H131" t="s">
        <v>16</v>
      </c>
      <c r="I131" t="s">
        <v>17</v>
      </c>
      <c r="J131" t="s">
        <v>19</v>
      </c>
      <c r="L131" s="4" t="s">
        <v>20</v>
      </c>
    </row>
    <row r="132" spans="1:12" ht="15" thickBot="1" x14ac:dyDescent="0.35">
      <c r="B132" s="1" t="s">
        <v>0</v>
      </c>
      <c r="C132">
        <v>4</v>
      </c>
      <c r="D132">
        <v>0</v>
      </c>
      <c r="E132">
        <v>4</v>
      </c>
      <c r="F132">
        <v>0</v>
      </c>
      <c r="H132">
        <f>MIN(C132:F132)</f>
        <v>0</v>
      </c>
      <c r="I132">
        <f>MAX(C132:F132)</f>
        <v>4</v>
      </c>
      <c r="J132">
        <f>(1 - B$48) * I132 + B$129 * H132</f>
        <v>1.6</v>
      </c>
      <c r="L132" s="5">
        <f>MIN(J132:J135)</f>
        <v>1.6</v>
      </c>
    </row>
    <row r="133" spans="1:12" x14ac:dyDescent="0.3">
      <c r="B133" t="s">
        <v>1</v>
      </c>
      <c r="C133">
        <v>2</v>
      </c>
      <c r="D133">
        <v>6</v>
      </c>
      <c r="E133">
        <v>8</v>
      </c>
      <c r="F133">
        <v>3</v>
      </c>
      <c r="H133">
        <f t="shared" ref="H133:H135" si="7">MIN(C133:F133)</f>
        <v>2</v>
      </c>
      <c r="I133">
        <f t="shared" ref="I133:I135" si="8">MAX(C133:F133)</f>
        <v>8</v>
      </c>
      <c r="J133">
        <f>(1 - B$48) * I133 + B$129 * H133</f>
        <v>4.2</v>
      </c>
    </row>
    <row r="134" spans="1:12" x14ac:dyDescent="0.3">
      <c r="B134" t="s">
        <v>2</v>
      </c>
      <c r="C134">
        <v>0</v>
      </c>
      <c r="D134">
        <v>7</v>
      </c>
      <c r="E134">
        <v>0</v>
      </c>
      <c r="F134">
        <v>8</v>
      </c>
      <c r="H134">
        <f t="shared" si="7"/>
        <v>0</v>
      </c>
      <c r="I134">
        <f t="shared" si="8"/>
        <v>8</v>
      </c>
      <c r="J134">
        <f t="shared" ref="J133:J135" si="9">(1 - B$48) * I134 + B$129 * H134</f>
        <v>3.2</v>
      </c>
    </row>
    <row r="135" spans="1:12" x14ac:dyDescent="0.3">
      <c r="B135" t="s">
        <v>3</v>
      </c>
      <c r="C135">
        <v>0</v>
      </c>
      <c r="D135">
        <v>7</v>
      </c>
      <c r="E135">
        <v>7</v>
      </c>
      <c r="F135">
        <v>9</v>
      </c>
      <c r="H135">
        <f t="shared" si="7"/>
        <v>0</v>
      </c>
      <c r="I135">
        <f t="shared" si="8"/>
        <v>9</v>
      </c>
      <c r="J135">
        <f t="shared" si="9"/>
        <v>3.6</v>
      </c>
    </row>
    <row r="150" spans="2:10" x14ac:dyDescent="0.3">
      <c r="I150" t="s">
        <v>21</v>
      </c>
      <c r="J150">
        <v>0.4</v>
      </c>
    </row>
    <row r="151" spans="2:10" x14ac:dyDescent="0.3">
      <c r="I151" t="s">
        <v>22</v>
      </c>
      <c r="J151">
        <v>0.2</v>
      </c>
    </row>
    <row r="152" spans="2:10" x14ac:dyDescent="0.3">
      <c r="C152" t="s">
        <v>4</v>
      </c>
      <c r="D152" t="s">
        <v>5</v>
      </c>
      <c r="E152" t="s">
        <v>6</v>
      </c>
      <c r="F152" t="s">
        <v>7</v>
      </c>
      <c r="I152" t="s">
        <v>23</v>
      </c>
      <c r="J152">
        <v>0.1</v>
      </c>
    </row>
    <row r="153" spans="2:10" x14ac:dyDescent="0.3">
      <c r="B153" t="s">
        <v>0</v>
      </c>
      <c r="C153">
        <v>4</v>
      </c>
      <c r="D153">
        <v>0</v>
      </c>
      <c r="E153">
        <v>0</v>
      </c>
      <c r="F153">
        <v>0</v>
      </c>
      <c r="I153" t="s">
        <v>24</v>
      </c>
      <c r="J153">
        <v>0.3</v>
      </c>
    </row>
    <row r="154" spans="2:10" x14ac:dyDescent="0.3">
      <c r="B154" t="s">
        <v>1</v>
      </c>
      <c r="C154">
        <v>6</v>
      </c>
      <c r="D154">
        <v>5</v>
      </c>
      <c r="E154">
        <v>5</v>
      </c>
      <c r="F154">
        <v>0</v>
      </c>
    </row>
    <row r="155" spans="2:10" x14ac:dyDescent="0.3">
      <c r="B155" t="s">
        <v>2</v>
      </c>
      <c r="C155">
        <v>0</v>
      </c>
      <c r="D155">
        <v>6</v>
      </c>
      <c r="E155">
        <v>7</v>
      </c>
      <c r="F155">
        <v>1</v>
      </c>
    </row>
    <row r="156" spans="2:10" x14ac:dyDescent="0.3">
      <c r="B156" t="s">
        <v>3</v>
      </c>
      <c r="C156">
        <v>1</v>
      </c>
      <c r="D156">
        <v>2</v>
      </c>
      <c r="E156">
        <v>3</v>
      </c>
      <c r="F156">
        <v>6</v>
      </c>
    </row>
    <row r="158" spans="2:10" ht="15" thickBot="1" x14ac:dyDescent="0.35"/>
    <row r="159" spans="2:10" x14ac:dyDescent="0.3">
      <c r="C159" t="s">
        <v>25</v>
      </c>
      <c r="D159" t="s">
        <v>26</v>
      </c>
      <c r="E159" t="s">
        <v>27</v>
      </c>
      <c r="F159" t="s">
        <v>28</v>
      </c>
      <c r="H159" t="s">
        <v>19</v>
      </c>
      <c r="J159" s="4" t="s">
        <v>20</v>
      </c>
    </row>
    <row r="160" spans="2:10" ht="15" thickBot="1" x14ac:dyDescent="0.35">
      <c r="B160" s="1" t="s">
        <v>0</v>
      </c>
      <c r="C160">
        <v>4</v>
      </c>
      <c r="D160">
        <v>0</v>
      </c>
      <c r="E160">
        <v>0</v>
      </c>
      <c r="F160">
        <v>0</v>
      </c>
      <c r="H160" cm="1">
        <f t="array" ref="H160">SUMPRODUCT(C160:F160,TRANSPOSE(J$150:J$153))</f>
        <v>1.6</v>
      </c>
      <c r="J160" s="5">
        <f>MIN(H160:H163)</f>
        <v>1.6</v>
      </c>
    </row>
    <row r="161" spans="2:8" x14ac:dyDescent="0.3">
      <c r="B161" t="s">
        <v>1</v>
      </c>
      <c r="C161">
        <v>6</v>
      </c>
      <c r="D161">
        <v>5</v>
      </c>
      <c r="E161">
        <v>5</v>
      </c>
      <c r="F161">
        <v>0</v>
      </c>
      <c r="H161" cm="1">
        <f t="array" ref="H161">SUMPRODUCT(C161:F161,TRANSPOSE(J$150:J$153))</f>
        <v>3.9000000000000004</v>
      </c>
    </row>
    <row r="162" spans="2:8" x14ac:dyDescent="0.3">
      <c r="B162" t="s">
        <v>2</v>
      </c>
      <c r="C162">
        <v>7</v>
      </c>
      <c r="D162">
        <v>6</v>
      </c>
      <c r="E162">
        <v>1</v>
      </c>
      <c r="F162">
        <v>0</v>
      </c>
      <c r="H162" cm="1">
        <f t="array" ref="H162">SUMPRODUCT(C162:F162,TRANSPOSE(J$150:J$153))</f>
        <v>4.0999999999999996</v>
      </c>
    </row>
    <row r="163" spans="2:8" x14ac:dyDescent="0.3">
      <c r="B163" t="s">
        <v>3</v>
      </c>
      <c r="C163">
        <v>6</v>
      </c>
      <c r="D163">
        <v>3</v>
      </c>
      <c r="E163">
        <v>2</v>
      </c>
      <c r="F163">
        <v>1</v>
      </c>
      <c r="H163" cm="1">
        <f t="array" ref="H163">SUMPRODUCT(C163:F163,TRANSPOSE(J$150:J$153))</f>
        <v>3.5000000000000004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</dc:creator>
  <cp:lastModifiedBy>Вячеслав</cp:lastModifiedBy>
  <dcterms:created xsi:type="dcterms:W3CDTF">2022-06-02T14:31:38Z</dcterms:created>
  <dcterms:modified xsi:type="dcterms:W3CDTF">2022-06-02T15:35:29Z</dcterms:modified>
</cp:coreProperties>
</file>