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F98DAE9F-12CA-43F3-B024-AE19CC873C59}" xr6:coauthVersionLast="47" xr6:coauthVersionMax="47" xr10:uidLastSave="{00000000-0000-0000-0000-000000000000}"/>
  <bookViews>
    <workbookView xWindow="-108" yWindow="-108" windowWidth="23256" windowHeight="12576" activeTab="1" xr2:uid="{0CD2F303-91CB-4EC2-9A20-8E69A132BF02}"/>
  </bookViews>
  <sheets>
    <sheet name="Теория" sheetId="1" r:id="rId1"/>
    <sheet name="Задание с семинар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2" i="2" l="1"/>
  <c r="S112" i="2"/>
  <c r="U112" i="2"/>
  <c r="S113" i="2"/>
  <c r="U113" i="2"/>
  <c r="M107" i="2"/>
  <c r="U108" i="2"/>
  <c r="U107" i="2"/>
  <c r="S108" i="2"/>
  <c r="S107" i="2"/>
  <c r="L102" i="2" a="1"/>
  <c r="L102" i="2" s="1"/>
  <c r="C102" i="2" a="1"/>
  <c r="C102" i="2" s="1"/>
  <c r="I44" i="2" a="1"/>
  <c r="I44" i="2" s="1"/>
  <c r="B44" i="2" a="1"/>
  <c r="B44" i="2" s="1"/>
  <c r="H68" i="1" a="1"/>
  <c r="H68" i="1" s="1"/>
  <c r="B68" i="1" a="1"/>
  <c r="B68" i="1" s="1"/>
  <c r="J50" i="1"/>
  <c r="K48" i="1"/>
  <c r="K45" i="1"/>
  <c r="J46" i="1"/>
  <c r="I46" i="1"/>
  <c r="J43" i="1"/>
  <c r="I43" i="1"/>
  <c r="E50" i="1"/>
  <c r="F48" i="1"/>
  <c r="F45" i="1"/>
  <c r="E46" i="1"/>
  <c r="D46" i="1"/>
  <c r="E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<sst xmlns="http://schemas.openxmlformats.org/spreadsheetml/2006/main" count="237" uniqueCount="84">
  <si>
    <t>А1</t>
  </si>
  <si>
    <t>А2</t>
  </si>
  <si>
    <t>В1</t>
  </si>
  <si>
    <t>В2</t>
  </si>
  <si>
    <t>В3</t>
  </si>
  <si>
    <t>В4</t>
  </si>
  <si>
    <t>х2</t>
  </si>
  <si>
    <t>1)</t>
  </si>
  <si>
    <t>B1</t>
  </si>
  <si>
    <t>B2</t>
  </si>
  <si>
    <t>A1</t>
  </si>
  <si>
    <t>A2</t>
  </si>
  <si>
    <t>Va =</t>
  </si>
  <si>
    <t>2* y1 + 4 * y2</t>
  </si>
  <si>
    <t>5 * y1 + 3 * y2</t>
  </si>
  <si>
    <t>3 * y1 - y2 = 0</t>
  </si>
  <si>
    <t>y1 + y2  = 1</t>
  </si>
  <si>
    <t>y1 = 1/4</t>
  </si>
  <si>
    <t>y2  = 3/4</t>
  </si>
  <si>
    <t>Va = 7/2</t>
  </si>
  <si>
    <t xml:space="preserve">Vb = </t>
  </si>
  <si>
    <t>9 * x1 - 3 * x2</t>
  </si>
  <si>
    <t>Vb =</t>
  </si>
  <si>
    <t>7 * x1 + 5 * x2</t>
  </si>
  <si>
    <t>2*x1 - 8 * x2 = 0</t>
  </si>
  <si>
    <t>x1 + x2 = 1</t>
  </si>
  <si>
    <t>x1= 4/5</t>
  </si>
  <si>
    <t>x2=1/5</t>
  </si>
  <si>
    <t>Vb=33/5</t>
  </si>
  <si>
    <t>2)</t>
  </si>
  <si>
    <t>y2</t>
  </si>
  <si>
    <t>y3</t>
  </si>
  <si>
    <t xml:space="preserve"> =0</t>
  </si>
  <si>
    <t xml:space="preserve"> =</t>
  </si>
  <si>
    <t xml:space="preserve">Va = </t>
  </si>
  <si>
    <t>x1</t>
  </si>
  <si>
    <t>x2</t>
  </si>
  <si>
    <t>B3</t>
  </si>
  <si>
    <t>Y = (0;0,8;0,2;0)</t>
  </si>
  <si>
    <t>X = (0,5;0,5)</t>
  </si>
  <si>
    <t>3)</t>
  </si>
  <si>
    <t>y4</t>
  </si>
  <si>
    <t>Va</t>
  </si>
  <si>
    <t>B</t>
  </si>
  <si>
    <t>Y</t>
  </si>
  <si>
    <t>Vb</t>
  </si>
  <si>
    <t>X</t>
  </si>
  <si>
    <t>Y = (0;0;0,5;0,5)</t>
  </si>
  <si>
    <t>X=(0,3;0,7)</t>
  </si>
  <si>
    <t>Ответ</t>
  </si>
  <si>
    <t>Y = (0,25;0,75;0;0)</t>
  </si>
  <si>
    <t>X=(0,8;0,2)</t>
  </si>
  <si>
    <t>X=(0,5;0,5)</t>
  </si>
  <si>
    <t>Vb=6</t>
  </si>
  <si>
    <t>Vb=6,6</t>
  </si>
  <si>
    <t>Vb=6,8</t>
  </si>
  <si>
    <t>Если</t>
  </si>
  <si>
    <t>А=</t>
  </si>
  <si>
    <t>Непрерывный отрезок + одна точка</t>
  </si>
  <si>
    <t>стрелка на диаграмме в обе стороны</t>
  </si>
  <si>
    <t>X = (x1, x2), x2 in [0,2;0,5] x1 = 1 - x2; Y = B2; Va = 4; Vb = 7x1 + 5x2 in [6;6,6]</t>
  </si>
  <si>
    <t>A=</t>
  </si>
  <si>
    <t>B4</t>
  </si>
  <si>
    <t>B5</t>
  </si>
  <si>
    <t>B=</t>
  </si>
  <si>
    <t>y1</t>
  </si>
  <si>
    <t>Ответ:</t>
  </si>
  <si>
    <t>Y =(0,5;0;0;0,5;0)</t>
  </si>
  <si>
    <t>A3</t>
  </si>
  <si>
    <t>A4</t>
  </si>
  <si>
    <t>A5</t>
  </si>
  <si>
    <t xml:space="preserve">A = </t>
  </si>
  <si>
    <t>x5</t>
  </si>
  <si>
    <t>Неперерывный отрезок</t>
  </si>
  <si>
    <t>c</t>
  </si>
  <si>
    <t>k=</t>
  </si>
  <si>
    <t>b=</t>
  </si>
  <si>
    <t>y2 =</t>
  </si>
  <si>
    <t>x4</t>
  </si>
  <si>
    <t>Y=(0,167;0,833)</t>
  </si>
  <si>
    <t>X=(0;0;0;0,43;0,57)</t>
  </si>
  <si>
    <t>Va = 5,5</t>
  </si>
  <si>
    <t>Vb = 5,86</t>
  </si>
  <si>
    <t>Y = (y1, y2), y2 in [0,25;0,5] y1 = 1 - y2; X = A2; Vb = 5; Va = 6y1 + 4y2 in [5;5,86]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</si>
</sst>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Теория!$J$2</c:f>
              <c:strCache>
                <c:ptCount val="1"/>
                <c:pt idx="0">
                  <c:v>В1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Теория!$G$3:$G$4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Теория!$J$3:$J$4</c:f>
              <c:numCache>
                <c:formatCode>General</c:formatCode>
                <c:ptCount val="2"/>
                <c:pt idx="0">
                  <c:v>9</c:v>
                </c:pt>
                <c:pt idx="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F4-416D-9C8F-74C0078239E4}"/>
            </c:ext>
          </c:extLst>
        </c:ser>
        <c:ser>
          <c:idx val="1"/>
          <c:order val="1"/>
          <c:tx>
            <c:strRef>
              <c:f>Теория!$K$2</c:f>
              <c:strCache>
                <c:ptCount val="1"/>
                <c:pt idx="0">
                  <c:v>В2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Теория!$G$3:$G$4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Теория!$K$3:$K$4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F4-416D-9C8F-74C0078239E4}"/>
            </c:ext>
          </c:extLst>
        </c:ser>
        <c:ser>
          <c:idx val="2"/>
          <c:order val="2"/>
          <c:tx>
            <c:strRef>
              <c:f>Теория!$L$2</c:f>
              <c:strCache>
                <c:ptCount val="1"/>
                <c:pt idx="0">
                  <c:v>В3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Теория!$G$3:$G$4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Теория!$L$3:$L$4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F4-416D-9C8F-74C0078239E4}"/>
            </c:ext>
          </c:extLst>
        </c:ser>
        <c:ser>
          <c:idx val="3"/>
          <c:order val="3"/>
          <c:tx>
            <c:strRef>
              <c:f>Теория!$M$2</c:f>
              <c:strCache>
                <c:ptCount val="1"/>
                <c:pt idx="0">
                  <c:v>В4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Теория!$G$3:$G$4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Теория!$M$3:$M$4</c:f>
              <c:numCache>
                <c:formatCode>General</c:formatCode>
                <c:ptCount val="2"/>
                <c:pt idx="0">
                  <c:v>-3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F4-416D-9C8F-74C007823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091968"/>
        <c:axId val="1834089888"/>
      </c:scatterChart>
      <c:valAx>
        <c:axId val="1834091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089888"/>
        <c:crosses val="autoZero"/>
        <c:crossBetween val="midCat"/>
      </c:valAx>
      <c:valAx>
        <c:axId val="18340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09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с семинара'!$K$11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с семинара'!$H$12:$H$13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семинара'!$K$12:$K$13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A4-4C88-B64B-46FDA96F5CAF}"/>
            </c:ext>
          </c:extLst>
        </c:ser>
        <c:ser>
          <c:idx val="1"/>
          <c:order val="1"/>
          <c:tx>
            <c:strRef>
              <c:f>'Задание с семинара'!$L$11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с семинара'!$H$12:$H$13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семинара'!$L$12:$L$13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A4-4C88-B64B-46FDA96F5CAF}"/>
            </c:ext>
          </c:extLst>
        </c:ser>
        <c:ser>
          <c:idx val="2"/>
          <c:order val="2"/>
          <c:tx>
            <c:strRef>
              <c:f>'Задание с семинара'!$M$11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с семинара'!$H$12:$H$13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семинара'!$M$12:$M$13</c:f>
              <c:numCache>
                <c:formatCode>General</c:formatCode>
                <c:ptCount val="2"/>
                <c:pt idx="0">
                  <c:v>6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A4-4C88-B64B-46FDA96F5CAF}"/>
            </c:ext>
          </c:extLst>
        </c:ser>
        <c:ser>
          <c:idx val="3"/>
          <c:order val="3"/>
          <c:tx>
            <c:strRef>
              <c:f>'Задание с семинара'!$N$11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с семинара'!$H$12:$H$13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семинара'!$N$12:$N$13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6A4-4C88-B64B-46FDA96F5CAF}"/>
            </c:ext>
          </c:extLst>
        </c:ser>
        <c:ser>
          <c:idx val="4"/>
          <c:order val="4"/>
          <c:tx>
            <c:strRef>
              <c:f>'Задание с семинара'!$O$11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'Задание с семинара'!$H$12:$H$13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семинара'!$O$12:$O$13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A4-4C88-B64B-46FDA96F5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70896"/>
        <c:axId val="2045389616"/>
      </c:scatterChart>
      <c:valAx>
        <c:axId val="20453708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89616"/>
        <c:crosses val="autoZero"/>
        <c:crossBetween val="midCat"/>
      </c:valAx>
      <c:valAx>
        <c:axId val="20453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7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с семинара'!$B$65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с семинара'!$F$65:$F$66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семинара'!$C$65:$D$65</c:f>
              <c:numCache>
                <c:formatCode>General</c:formatCode>
                <c:ptCount val="2"/>
                <c:pt idx="0">
                  <c:v>7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AA-4354-BD0A-57182E2CB005}"/>
            </c:ext>
          </c:extLst>
        </c:ser>
        <c:ser>
          <c:idx val="1"/>
          <c:order val="1"/>
          <c:tx>
            <c:strRef>
              <c:f>'Задание с семинара'!$B$66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с семинара'!$F$65:$F$66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семинара'!$C$66:$D$66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AA-4354-BD0A-57182E2CB005}"/>
            </c:ext>
          </c:extLst>
        </c:ser>
        <c:ser>
          <c:idx val="2"/>
          <c:order val="2"/>
          <c:tx>
            <c:strRef>
              <c:f>'Задание с семинара'!$B$67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с семинара'!$F$65:$F$66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семинара'!$C$67:$D$67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AA-4354-BD0A-57182E2CB005}"/>
            </c:ext>
          </c:extLst>
        </c:ser>
        <c:ser>
          <c:idx val="3"/>
          <c:order val="3"/>
          <c:tx>
            <c:strRef>
              <c:f>'Задание с семинара'!$B$68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'Задание с семинара'!$F$65:$F$66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семинара'!$C$68:$D$68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AA-4354-BD0A-57182E2CB005}"/>
            </c:ext>
          </c:extLst>
        </c:ser>
        <c:ser>
          <c:idx val="4"/>
          <c:order val="4"/>
          <c:tx>
            <c:strRef>
              <c:f>'Задание с семинара'!$B$69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'Задание с семинара'!$F$65:$F$66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'Задание с семинара'!$C$69:$D$69</c:f>
              <c:numCache>
                <c:formatCode>General</c:formatCode>
                <c:ptCount val="2"/>
                <c:pt idx="0">
                  <c:v>-2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1AA-4354-BD0A-57182E2CB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283344"/>
        <c:axId val="2115258800"/>
      </c:scatterChart>
      <c:valAx>
        <c:axId val="2115283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258800"/>
        <c:crosses val="autoZero"/>
        <c:crossBetween val="midCat"/>
      </c:valAx>
      <c:valAx>
        <c:axId val="21152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28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6</xdr:row>
      <xdr:rowOff>49530</xdr:rowOff>
    </xdr:from>
    <xdr:to>
      <xdr:col>10</xdr:col>
      <xdr:colOff>533400</xdr:colOff>
      <xdr:row>23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65282A-0C40-4DE8-90D3-2A89ECEE1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0.09418</cdr:x>
      <cdr:y>0.2142</cdr:y>
    </cdr:from>
    <cdr:to>
      <cdr:x>0.21053</cdr:x>
      <cdr:y>0.31701</cdr:y>
    </cdr:to>
    <cdr:cxnSp macro="">
      <cdr:nvCxnSpPr>
        <cdr:cNvPr id="3" name="Прямая со стрелкой 2">
          <a:extLst xmlns:a="http://schemas.openxmlformats.org/drawingml/2006/main">
            <a:ext uri="{FF2B5EF4-FFF2-40B4-BE49-F238E27FC236}">
              <a16:creationId xmlns:a16="http://schemas.microsoft.com/office/drawing/2014/main" id="{92319713-509B-4131-9387-65648DA3D4DC}"/>
            </a:ext>
          </a:extLst>
        </cdr:cNvPr>
        <cdr:cNvCxnSpPr/>
      </cdr:nvCxnSpPr>
      <cdr:spPr>
        <a:xfrm xmlns:a="http://schemas.openxmlformats.org/drawingml/2006/main">
          <a:off x="518160" y="666750"/>
          <a:ext cx="640080" cy="32004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0.26731</cdr:x>
      <cdr:y>0.33415</cdr:y>
    </cdr:from>
    <cdr:to>
      <cdr:x>0.3892</cdr:x>
      <cdr:y>0.35129</cdr:y>
    </cdr:to>
    <cdr:cxnSp macro="">
      <cdr:nvCxnSpPr>
        <cdr:cNvPr id="4" name="Прямая со стрелкой 3">
          <a:extLst xmlns:a="http://schemas.openxmlformats.org/drawingml/2006/main">
            <a:ext uri="{FF2B5EF4-FFF2-40B4-BE49-F238E27FC236}">
              <a16:creationId xmlns:a16="http://schemas.microsoft.com/office/drawing/2014/main" id="{CDB8C648-9F25-414D-A537-16D80680A03F}"/>
            </a:ext>
          </a:extLst>
        </cdr:cNvPr>
        <cdr:cNvCxnSpPr/>
      </cdr:nvCxnSpPr>
      <cdr:spPr>
        <a:xfrm xmlns:a="http://schemas.openxmlformats.org/drawingml/2006/main" flipH="1" flipV="1">
          <a:off x="1470660" y="1040130"/>
          <a:ext cx="670560" cy="5334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0.46676</cdr:x>
      <cdr:y>0.32925</cdr:y>
    </cdr:from>
    <cdr:to>
      <cdr:x>0.57895</cdr:x>
      <cdr:y>0.36108</cdr:y>
    </cdr:to>
    <cdr:cxnSp macro="">
      <cdr:nvCxnSpPr>
        <cdr:cNvPr id="7" name="Прямая со стрелкой 6">
          <a:extLst xmlns:a="http://schemas.openxmlformats.org/drawingml/2006/main">
            <a:ext uri="{FF2B5EF4-FFF2-40B4-BE49-F238E27FC236}">
              <a16:creationId xmlns:a16="http://schemas.microsoft.com/office/drawing/2014/main" id="{6960C9B7-44DF-4446-8DDF-2BBC4EBFE02D}"/>
            </a:ext>
          </a:extLst>
        </cdr:cNvPr>
        <cdr:cNvCxnSpPr/>
      </cdr:nvCxnSpPr>
      <cdr:spPr>
        <a:xfrm xmlns:a="http://schemas.openxmlformats.org/drawingml/2006/main" flipV="1">
          <a:off x="2567940" y="1024890"/>
          <a:ext cx="617220" cy="990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0.64127</cdr:x>
      <cdr:y>0.16769</cdr:y>
    </cdr:from>
    <cdr:to>
      <cdr:x>0.77008</cdr:x>
      <cdr:y>0.29253</cdr:y>
    </cdr:to>
    <cdr:cxnSp macro="">
      <cdr:nvCxnSpPr>
        <cdr:cNvPr id="9" name="Прямая со стрелкой 8">
          <a:extLst xmlns:a="http://schemas.openxmlformats.org/drawingml/2006/main">
            <a:ext uri="{FF2B5EF4-FFF2-40B4-BE49-F238E27FC236}">
              <a16:creationId xmlns:a16="http://schemas.microsoft.com/office/drawing/2014/main" id="{69CBBEA4-2D43-4C04-913D-112BE9F77A6D}"/>
            </a:ext>
          </a:extLst>
        </cdr:cNvPr>
        <cdr:cNvCxnSpPr/>
      </cdr:nvCxnSpPr>
      <cdr:spPr>
        <a:xfrm xmlns:a="http://schemas.openxmlformats.org/drawingml/2006/main" flipH="1">
          <a:off x="3528060" y="521970"/>
          <a:ext cx="708660" cy="3886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0.2036</cdr:x>
      <cdr:y>0.32681</cdr:y>
    </cdr:from>
    <cdr:to>
      <cdr:x>0.23961</cdr:x>
      <cdr:y>0.37576</cdr:y>
    </cdr:to>
    <cdr:sp macro="" textlink="">
      <cdr:nvSpPr>
        <cdr:cNvPr id="11" name="Овал 10">
          <a:extLst xmlns:a="http://schemas.openxmlformats.org/drawingml/2006/main">
            <a:ext uri="{FF2B5EF4-FFF2-40B4-BE49-F238E27FC236}">
              <a16:creationId xmlns:a16="http://schemas.microsoft.com/office/drawing/2014/main" id="{DB4C460D-E92B-41A8-A2FF-6FDE7896FCDE}"/>
            </a:ext>
          </a:extLst>
        </cdr:cNvPr>
        <cdr:cNvSpPr/>
      </cdr:nvSpPr>
      <cdr:spPr>
        <a:xfrm xmlns:a="http://schemas.openxmlformats.org/drawingml/2006/main">
          <a:off x="1120140" y="1017270"/>
          <a:ext cx="198120" cy="1524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0.42382</cdr:x>
      <cdr:y>0.35618</cdr:y>
    </cdr:from>
    <cdr:to>
      <cdr:x>0.45983</cdr:x>
      <cdr:y>0.40514</cdr:y>
    </cdr:to>
    <cdr:sp macro="" textlink="">
      <cdr:nvSpPr>
        <cdr:cNvPr id="12" name="Овал 11">
          <a:extLst xmlns:a="http://schemas.openxmlformats.org/drawingml/2006/main">
            <a:ext uri="{FF2B5EF4-FFF2-40B4-BE49-F238E27FC236}">
              <a16:creationId xmlns:a16="http://schemas.microsoft.com/office/drawing/2014/main" id="{2128C72E-9148-41C8-B2B6-9D5FD99D351C}"/>
            </a:ext>
          </a:extLst>
        </cdr:cNvPr>
        <cdr:cNvSpPr/>
      </cdr:nvSpPr>
      <cdr:spPr>
        <a:xfrm xmlns:a="http://schemas.openxmlformats.org/drawingml/2006/main">
          <a:off x="2331720" y="1108710"/>
          <a:ext cx="198120" cy="1524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0.60665</cdr:x>
      <cdr:y>0.31946</cdr:y>
    </cdr:from>
    <cdr:to>
      <cdr:x>0.64266</cdr:x>
      <cdr:y>0.36842</cdr:y>
    </cdr:to>
    <cdr:sp macro="" textlink="">
      <cdr:nvSpPr>
        <cdr:cNvPr id="13" name="Овал 12">
          <a:extLst xmlns:a="http://schemas.openxmlformats.org/drawingml/2006/main">
            <a:ext uri="{FF2B5EF4-FFF2-40B4-BE49-F238E27FC236}">
              <a16:creationId xmlns:a16="http://schemas.microsoft.com/office/drawing/2014/main" id="{C3AE052B-55A4-4B84-9927-F357BCE8E4CC}"/>
            </a:ext>
          </a:extLst>
        </cdr:cNvPr>
        <cdr:cNvSpPr/>
      </cdr:nvSpPr>
      <cdr:spPr>
        <a:xfrm xmlns:a="http://schemas.openxmlformats.org/drawingml/2006/main">
          <a:off x="3337560" y="994410"/>
          <a:ext cx="198120" cy="1524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487681</xdr:colOff>
      <xdr:row>7</xdr:row>
      <xdr:rowOff>147404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2EBAAE-6F73-4C5A-89C9-7D2F1965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45280" cy="1427564"/>
        </a:xfrm>
        <a:prstGeom prst="rect">
          <a:avLst/>
        </a:prstGeom>
      </xdr:spPr>
    </xdr:pic>
    <xdr:clientData/>
  </xdr:twoCellAnchor>
  <xdr:twoCellAnchor>
    <xdr:from>
      <xdr:col>4</xdr:col>
      <xdr:colOff>22860</xdr:colOff>
      <xdr:row>14</xdr:row>
      <xdr:rowOff>57150</xdr:rowOff>
    </xdr:from>
    <xdr:to>
      <xdr:col>11</xdr:col>
      <xdr:colOff>327660</xdr:colOff>
      <xdr:row>29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D95A6BF-2258-46D5-9BE4-B7BA0C3F8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579120</xdr:colOff>
      <xdr:row>17</xdr:row>
      <xdr:rowOff>7620</xdr:rowOff>
    </xdr:from>
    <xdr:to>
      <xdr:col>6</xdr:col>
      <xdr:colOff>137160</xdr:colOff>
      <xdr:row>18</xdr:row>
      <xdr:rowOff>137160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E814E485-3FD2-41C4-BDC0-BE5B896603F8}"/>
            </a:ext>
          </a:extLst>
        </xdr:cNvPr>
        <xdr:cNvCxnSpPr/>
      </xdr:nvCxnSpPr>
      <xdr:spPr>
        <a:xfrm>
          <a:off x="3017520" y="3116580"/>
          <a:ext cx="777240" cy="3124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18</xdr:row>
      <xdr:rowOff>167640</xdr:rowOff>
    </xdr:from>
    <xdr:to>
      <xdr:col>7</xdr:col>
      <xdr:colOff>144780</xdr:colOff>
      <xdr:row>19</xdr:row>
      <xdr:rowOff>45720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793C5DF-EDEE-448F-BC60-EB17FD55465B}"/>
            </a:ext>
          </a:extLst>
        </xdr:cNvPr>
        <xdr:cNvCxnSpPr/>
      </xdr:nvCxnSpPr>
      <xdr:spPr>
        <a:xfrm>
          <a:off x="4130040" y="3459480"/>
          <a:ext cx="281940" cy="60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18</xdr:row>
      <xdr:rowOff>167640</xdr:rowOff>
    </xdr:from>
    <xdr:to>
      <xdr:col>8</xdr:col>
      <xdr:colOff>38100</xdr:colOff>
      <xdr:row>19</xdr:row>
      <xdr:rowOff>30480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4879F2-644B-417E-BB65-26A14A8F5CF1}"/>
            </a:ext>
          </a:extLst>
        </xdr:cNvPr>
        <xdr:cNvCxnSpPr/>
      </xdr:nvCxnSpPr>
      <xdr:spPr>
        <a:xfrm flipH="1">
          <a:off x="4572000" y="3459480"/>
          <a:ext cx="342900" cy="457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16</xdr:row>
      <xdr:rowOff>129540</xdr:rowOff>
    </xdr:from>
    <xdr:to>
      <xdr:col>9</xdr:col>
      <xdr:colOff>518160</xdr:colOff>
      <xdr:row>18</xdr:row>
      <xdr:rowOff>106680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B14C824-9436-4877-9CF0-D5304DD64F73}"/>
            </a:ext>
          </a:extLst>
        </xdr:cNvPr>
        <xdr:cNvCxnSpPr/>
      </xdr:nvCxnSpPr>
      <xdr:spPr>
        <a:xfrm flipH="1">
          <a:off x="5151120" y="3055620"/>
          <a:ext cx="853440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19</xdr:row>
      <xdr:rowOff>30480</xdr:rowOff>
    </xdr:from>
    <xdr:to>
      <xdr:col>7</xdr:col>
      <xdr:colOff>320040</xdr:colOff>
      <xdr:row>20</xdr:row>
      <xdr:rowOff>15240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129BCB18-205F-4E7F-A425-5C388059FED6}"/>
            </a:ext>
          </a:extLst>
        </xdr:cNvPr>
        <xdr:cNvSpPr/>
      </xdr:nvSpPr>
      <xdr:spPr>
        <a:xfrm>
          <a:off x="4442460" y="3505200"/>
          <a:ext cx="144780" cy="1676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0</xdr:col>
      <xdr:colOff>0</xdr:colOff>
      <xdr:row>50</xdr:row>
      <xdr:rowOff>1</xdr:rowOff>
    </xdr:from>
    <xdr:to>
      <xdr:col>6</xdr:col>
      <xdr:colOff>137160</xdr:colOff>
      <xdr:row>61</xdr:row>
      <xdr:rowOff>17463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8773299-A59F-43A4-B91F-265D1261E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59241"/>
          <a:ext cx="3794760" cy="2029142"/>
        </a:xfrm>
        <a:prstGeom prst="rect">
          <a:avLst/>
        </a:prstGeom>
      </xdr:spPr>
    </xdr:pic>
    <xdr:clientData/>
  </xdr:twoCellAnchor>
  <xdr:twoCellAnchor>
    <xdr:from>
      <xdr:col>1</xdr:col>
      <xdr:colOff>91440</xdr:colOff>
      <xdr:row>69</xdr:row>
      <xdr:rowOff>163830</xdr:rowOff>
    </xdr:from>
    <xdr:to>
      <xdr:col>9</xdr:col>
      <xdr:colOff>91440</xdr:colOff>
      <xdr:row>87</xdr:row>
      <xdr:rowOff>129540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787E1610-8E4D-401F-9DD4-4F179FF0E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0.09219</cdr:x>
      <cdr:y>0.10175</cdr:y>
    </cdr:from>
    <cdr:to>
      <cdr:x>0.23281</cdr:x>
      <cdr:y>0.17427</cdr:y>
    </cdr:to>
    <cdr:cxnSp macro="">
      <cdr:nvCxnSpPr>
        <cdr:cNvPr id="3" name="Прямая со стрелкой 2">
          <a:extLst xmlns:a="http://schemas.openxmlformats.org/drawingml/2006/main">
            <a:ext uri="{FF2B5EF4-FFF2-40B4-BE49-F238E27FC236}">
              <a16:creationId xmlns:a16="http://schemas.microsoft.com/office/drawing/2014/main" id="{D553F83D-5D79-4E69-88EA-298A873D5171}"/>
            </a:ext>
          </a:extLst>
        </cdr:cNvPr>
        <cdr:cNvCxnSpPr/>
      </cdr:nvCxnSpPr>
      <cdr:spPr>
        <a:xfrm xmlns:a="http://schemas.openxmlformats.org/drawingml/2006/main">
          <a:off x="449580" y="331470"/>
          <a:ext cx="685800" cy="2362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0.34531</cdr:x>
      <cdr:y>0.21871</cdr:y>
    </cdr:from>
    <cdr:to>
      <cdr:x>0.5125</cdr:x>
      <cdr:y>0.24678</cdr:y>
    </cdr:to>
    <cdr:cxnSp macro="">
      <cdr:nvCxnSpPr>
        <cdr:cNvPr id="4" name="Прямая со стрелкой 3">
          <a:extLst xmlns:a="http://schemas.openxmlformats.org/drawingml/2006/main">
            <a:ext uri="{FF2B5EF4-FFF2-40B4-BE49-F238E27FC236}">
              <a16:creationId xmlns:a16="http://schemas.microsoft.com/office/drawing/2014/main" id="{E9616EC6-71B7-4B91-8718-04E5E9EDAC70}"/>
            </a:ext>
          </a:extLst>
        </cdr:cNvPr>
        <cdr:cNvCxnSpPr/>
      </cdr:nvCxnSpPr>
      <cdr:spPr>
        <a:xfrm xmlns:a="http://schemas.openxmlformats.org/drawingml/2006/main">
          <a:off x="1684020" y="712470"/>
          <a:ext cx="815340" cy="9144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0.34844</cdr:x>
      <cdr:y>0.19532</cdr:y>
    </cdr:from>
    <cdr:to>
      <cdr:x>0.50313</cdr:x>
      <cdr:y>0.21404</cdr:y>
    </cdr:to>
    <cdr:cxnSp macro="">
      <cdr:nvCxnSpPr>
        <cdr:cNvPr id="6" name="Прямая со стрелкой 5">
          <a:extLst xmlns:a="http://schemas.openxmlformats.org/drawingml/2006/main">
            <a:ext uri="{FF2B5EF4-FFF2-40B4-BE49-F238E27FC236}">
              <a16:creationId xmlns:a16="http://schemas.microsoft.com/office/drawing/2014/main" id="{AF2643C8-E7CD-4B36-BB0F-CD632A4C9652}"/>
            </a:ext>
          </a:extLst>
        </cdr:cNvPr>
        <cdr:cNvCxnSpPr/>
      </cdr:nvCxnSpPr>
      <cdr:spPr>
        <a:xfrm xmlns:a="http://schemas.openxmlformats.org/drawingml/2006/main" flipH="1" flipV="1">
          <a:off x="1699260" y="636270"/>
          <a:ext cx="754380" cy="609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0.56875</cdr:x>
      <cdr:y>0.24912</cdr:y>
    </cdr:from>
    <cdr:to>
      <cdr:x>0.62813</cdr:x>
      <cdr:y>0.25146</cdr:y>
    </cdr:to>
    <cdr:cxnSp macro="">
      <cdr:nvCxnSpPr>
        <cdr:cNvPr id="9" name="Прямая со стрелкой 8">
          <a:extLst xmlns:a="http://schemas.openxmlformats.org/drawingml/2006/main">
            <a:ext uri="{FF2B5EF4-FFF2-40B4-BE49-F238E27FC236}">
              <a16:creationId xmlns:a16="http://schemas.microsoft.com/office/drawing/2014/main" id="{4FE0B297-F6C5-4F8A-8F3D-430C86100434}"/>
            </a:ext>
          </a:extLst>
        </cdr:cNvPr>
        <cdr:cNvCxnSpPr/>
      </cdr:nvCxnSpPr>
      <cdr:spPr>
        <a:xfrm xmlns:a="http://schemas.openxmlformats.org/drawingml/2006/main" flipH="1">
          <a:off x="2773680" y="811530"/>
          <a:ext cx="289560" cy="76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0.68281</cdr:x>
      <cdr:y>0.22339</cdr:y>
    </cdr:from>
    <cdr:to>
      <cdr:x>0.78594</cdr:x>
      <cdr:y>0.24444</cdr:y>
    </cdr:to>
    <cdr:cxnSp macro="">
      <cdr:nvCxnSpPr>
        <cdr:cNvPr id="11" name="Прямая со стрелкой 10">
          <a:extLst xmlns:a="http://schemas.openxmlformats.org/drawingml/2006/main">
            <a:ext uri="{FF2B5EF4-FFF2-40B4-BE49-F238E27FC236}">
              <a16:creationId xmlns:a16="http://schemas.microsoft.com/office/drawing/2014/main" id="{4E91414E-D28F-4876-B947-7AA33C06A84B}"/>
            </a:ext>
          </a:extLst>
        </cdr:cNvPr>
        <cdr:cNvCxnSpPr/>
      </cdr:nvCxnSpPr>
      <cdr:spPr>
        <a:xfrm xmlns:a="http://schemas.openxmlformats.org/drawingml/2006/main" flipH="1">
          <a:off x="3329940" y="727710"/>
          <a:ext cx="502920" cy="685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0.8125</cdr:x>
      <cdr:y>0.09474</cdr:y>
    </cdr:from>
    <cdr:to>
      <cdr:x>0.94219</cdr:x>
      <cdr:y>0.19298</cdr:y>
    </cdr:to>
    <cdr:cxnSp macro="">
      <cdr:nvCxnSpPr>
        <cdr:cNvPr id="14" name="Прямая со стрелкой 13">
          <a:extLst xmlns:a="http://schemas.openxmlformats.org/drawingml/2006/main">
            <a:ext uri="{FF2B5EF4-FFF2-40B4-BE49-F238E27FC236}">
              <a16:creationId xmlns:a16="http://schemas.microsoft.com/office/drawing/2014/main" id="{A5231584-B77A-46D3-81C7-1AFAC230B4D4}"/>
            </a:ext>
          </a:extLst>
        </cdr:cNvPr>
        <cdr:cNvCxnSpPr/>
      </cdr:nvCxnSpPr>
      <cdr:spPr>
        <a:xfrm xmlns:a="http://schemas.openxmlformats.org/drawingml/2006/main" flipV="1">
          <a:off x="3962400" y="308610"/>
          <a:ext cx="632460" cy="32004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0.2625</cdr:x>
      <cdr:y>0.20468</cdr:y>
    </cdr:from>
    <cdr:to>
      <cdr:x>0.29688</cdr:x>
      <cdr:y>0.24912</cdr:y>
    </cdr:to>
    <cdr:sp macro="" textlink="">
      <cdr:nvSpPr>
        <cdr:cNvPr id="17" name="Овал 16">
          <a:extLst xmlns:a="http://schemas.openxmlformats.org/drawingml/2006/main">
            <a:ext uri="{FF2B5EF4-FFF2-40B4-BE49-F238E27FC236}">
              <a16:creationId xmlns:a16="http://schemas.microsoft.com/office/drawing/2014/main" id="{79D4D2C7-3C36-4B8F-83E6-9BB00E8CE36B}"/>
            </a:ext>
          </a:extLst>
        </cdr:cNvPr>
        <cdr:cNvSpPr/>
      </cdr:nvSpPr>
      <cdr:spPr>
        <a:xfrm xmlns:a="http://schemas.openxmlformats.org/drawingml/2006/main">
          <a:off x="1280160" y="666750"/>
          <a:ext cx="167640" cy="14478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0.49844</cdr:x>
      <cdr:y>0.25146</cdr:y>
    </cdr:from>
    <cdr:to>
      <cdr:x>0.53281</cdr:x>
      <cdr:y>0.29591</cdr:y>
    </cdr:to>
    <cdr:sp macro="" textlink="">
      <cdr:nvSpPr>
        <cdr:cNvPr id="18" name="Овал 17">
          <a:extLst xmlns:a="http://schemas.openxmlformats.org/drawingml/2006/main">
            <a:ext uri="{FF2B5EF4-FFF2-40B4-BE49-F238E27FC236}">
              <a16:creationId xmlns:a16="http://schemas.microsoft.com/office/drawing/2014/main" id="{4A0529EB-38CB-4E8B-98EF-9208EDB679BD}"/>
            </a:ext>
          </a:extLst>
        </cdr:cNvPr>
        <cdr:cNvSpPr/>
      </cdr:nvSpPr>
      <cdr:spPr>
        <a:xfrm xmlns:a="http://schemas.openxmlformats.org/drawingml/2006/main">
          <a:off x="2430780" y="819150"/>
          <a:ext cx="167640" cy="14478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0.80313</cdr:x>
      <cdr:y>0.20936</cdr:y>
    </cdr:from>
    <cdr:to>
      <cdr:x>0.8375</cdr:x>
      <cdr:y>0.2538</cdr:y>
    </cdr:to>
    <cdr:sp macro="" textlink="">
      <cdr:nvSpPr>
        <cdr:cNvPr id="19" name="Овал 18">
          <a:extLst xmlns:a="http://schemas.openxmlformats.org/drawingml/2006/main">
            <a:ext uri="{FF2B5EF4-FFF2-40B4-BE49-F238E27FC236}">
              <a16:creationId xmlns:a16="http://schemas.microsoft.com/office/drawing/2014/main" id="{61856E02-6CCB-430C-B158-E024BBF5F3EE}"/>
            </a:ext>
          </a:extLst>
        </cdr:cNvPr>
        <cdr:cNvSpPr/>
      </cdr:nvSpPr>
      <cdr:spPr>
        <a:xfrm xmlns:a="http://schemas.openxmlformats.org/drawingml/2006/main">
          <a:off x="3916680" y="681990"/>
          <a:ext cx="167640" cy="14478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5AA-2EFE-4906-8CFB-A5322888F600}">
  <dimension ref="A2:M90"/>
  <sheetViews>
    <sheetView topLeftCell="A4" workbookViewId="0">
      <selection activeCell="B88" sqref="B88"/>
    </sheetView>
  </sheetViews>
  <sheetFormatPr defaultRowHeight="14.4" x14ac:dyDescent="0.3"/>
  <cols>
    <col min="3" max="3" width="15.33203125" customWidth="1"/>
  </cols>
  <sheetData>
    <row r="2" spans="1:13" ht="15" thickBot="1" x14ac:dyDescent="0.35">
      <c r="B2" t="s">
        <v>2</v>
      </c>
      <c r="C2" t="s">
        <v>3</v>
      </c>
      <c r="D2" t="s">
        <v>4</v>
      </c>
      <c r="E2" t="s">
        <v>5</v>
      </c>
      <c r="G2" t="s">
        <v>6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 t="s">
        <v>0</v>
      </c>
      <c r="B3" s="1">
        <v>2</v>
      </c>
      <c r="C3" s="2">
        <v>4</v>
      </c>
      <c r="D3" s="2">
        <v>1</v>
      </c>
      <c r="E3" s="3">
        <v>6</v>
      </c>
      <c r="G3">
        <v>0</v>
      </c>
      <c r="I3" t="s">
        <v>0</v>
      </c>
      <c r="J3" s="1">
        <v>9</v>
      </c>
      <c r="K3" s="2">
        <v>7</v>
      </c>
      <c r="L3" s="2">
        <v>4</v>
      </c>
      <c r="M3" s="3">
        <v>-3</v>
      </c>
    </row>
    <row r="4" spans="1:13" ht="15" thickBot="1" x14ac:dyDescent="0.35">
      <c r="A4" t="s">
        <v>1</v>
      </c>
      <c r="B4" s="4">
        <v>5</v>
      </c>
      <c r="C4" s="5">
        <v>3</v>
      </c>
      <c r="D4" s="5">
        <v>5</v>
      </c>
      <c r="E4" s="6">
        <v>2</v>
      </c>
      <c r="G4">
        <v>1</v>
      </c>
      <c r="I4" t="s">
        <v>1</v>
      </c>
      <c r="J4" s="4">
        <v>-3</v>
      </c>
      <c r="K4" s="5">
        <v>5</v>
      </c>
      <c r="L4" s="5">
        <v>8</v>
      </c>
      <c r="M4" s="6">
        <v>11</v>
      </c>
    </row>
    <row r="26" spans="1:9" ht="15" thickBot="1" x14ac:dyDescent="0.35">
      <c r="A26" t="s">
        <v>7</v>
      </c>
      <c r="B26" t="s">
        <v>8</v>
      </c>
      <c r="C26" t="s">
        <v>9</v>
      </c>
      <c r="H26" t="s">
        <v>8</v>
      </c>
      <c r="I26" t="s">
        <v>9</v>
      </c>
    </row>
    <row r="27" spans="1:9" x14ac:dyDescent="0.3">
      <c r="A27" t="s">
        <v>10</v>
      </c>
      <c r="B27" s="1">
        <v>2</v>
      </c>
      <c r="C27" s="7">
        <v>4</v>
      </c>
      <c r="G27" t="s">
        <v>10</v>
      </c>
      <c r="H27" s="1">
        <v>9</v>
      </c>
      <c r="I27" s="7">
        <v>7</v>
      </c>
    </row>
    <row r="28" spans="1:9" ht="15" thickBot="1" x14ac:dyDescent="0.35">
      <c r="A28" t="s">
        <v>11</v>
      </c>
      <c r="B28" s="4">
        <v>5</v>
      </c>
      <c r="C28" s="8">
        <v>3</v>
      </c>
      <c r="G28" t="s">
        <v>11</v>
      </c>
      <c r="H28" s="4">
        <v>-3</v>
      </c>
      <c r="I28" s="8">
        <v>5</v>
      </c>
    </row>
    <row r="31" spans="1:9" x14ac:dyDescent="0.3">
      <c r="A31" t="s">
        <v>12</v>
      </c>
      <c r="B31" t="s">
        <v>13</v>
      </c>
      <c r="G31" t="s">
        <v>20</v>
      </c>
      <c r="H31" t="s">
        <v>21</v>
      </c>
    </row>
    <row r="32" spans="1:9" x14ac:dyDescent="0.3">
      <c r="A32" t="s">
        <v>12</v>
      </c>
      <c r="B32" t="s">
        <v>14</v>
      </c>
      <c r="G32" t="s">
        <v>22</v>
      </c>
      <c r="H32" t="s">
        <v>23</v>
      </c>
    </row>
    <row r="34" spans="1:11" x14ac:dyDescent="0.3">
      <c r="B34" t="s">
        <v>15</v>
      </c>
      <c r="D34" t="s">
        <v>17</v>
      </c>
      <c r="G34" t="s">
        <v>24</v>
      </c>
      <c r="I34" t="s">
        <v>26</v>
      </c>
    </row>
    <row r="35" spans="1:11" x14ac:dyDescent="0.3">
      <c r="B35" t="s">
        <v>16</v>
      </c>
      <c r="D35" t="s">
        <v>18</v>
      </c>
      <c r="G35" t="s">
        <v>25</v>
      </c>
      <c r="I35" t="s">
        <v>27</v>
      </c>
    </row>
    <row r="36" spans="1:11" x14ac:dyDescent="0.3">
      <c r="D36" t="s">
        <v>19</v>
      </c>
      <c r="I36" t="s">
        <v>28</v>
      </c>
    </row>
    <row r="38" spans="1:11" ht="15" thickBot="1" x14ac:dyDescent="0.35">
      <c r="A38" t="s">
        <v>29</v>
      </c>
      <c r="D38" t="s">
        <v>9</v>
      </c>
      <c r="E38" t="s">
        <v>37</v>
      </c>
      <c r="I38" t="s">
        <v>9</v>
      </c>
      <c r="J38" t="s">
        <v>37</v>
      </c>
    </row>
    <row r="39" spans="1:11" x14ac:dyDescent="0.3">
      <c r="C39" t="s">
        <v>10</v>
      </c>
      <c r="D39" s="2">
        <v>4</v>
      </c>
      <c r="E39" s="2">
        <v>1</v>
      </c>
      <c r="H39" t="s">
        <v>10</v>
      </c>
      <c r="I39" s="2">
        <v>7</v>
      </c>
      <c r="J39" s="2">
        <v>4</v>
      </c>
    </row>
    <row r="40" spans="1:11" ht="15" thickBot="1" x14ac:dyDescent="0.35">
      <c r="C40" t="s">
        <v>11</v>
      </c>
      <c r="D40" s="5">
        <v>3</v>
      </c>
      <c r="E40" s="5">
        <v>5</v>
      </c>
      <c r="H40" t="s">
        <v>11</v>
      </c>
      <c r="I40" s="5">
        <v>5</v>
      </c>
      <c r="J40" s="5">
        <v>8</v>
      </c>
    </row>
    <row r="42" spans="1:11" ht="15" thickBot="1" x14ac:dyDescent="0.35">
      <c r="D42" t="s">
        <v>30</v>
      </c>
      <c r="E42" t="s">
        <v>31</v>
      </c>
      <c r="F42" t="s">
        <v>32</v>
      </c>
      <c r="I42" t="s">
        <v>35</v>
      </c>
      <c r="J42" t="s">
        <v>36</v>
      </c>
    </row>
    <row r="43" spans="1:11" ht="15" thickBot="1" x14ac:dyDescent="0.35">
      <c r="D43" s="9">
        <f>D39-D40</f>
        <v>1</v>
      </c>
      <c r="E43" s="10">
        <f>E39-E40</f>
        <v>-4</v>
      </c>
      <c r="I43">
        <f xml:space="preserve"> I39 - J39</f>
        <v>3</v>
      </c>
      <c r="J43">
        <f>I40 - J40</f>
        <v>-3</v>
      </c>
    </row>
    <row r="45" spans="1:11" ht="15" thickBot="1" x14ac:dyDescent="0.35">
      <c r="D45" t="s">
        <v>30</v>
      </c>
      <c r="E45" t="s">
        <v>33</v>
      </c>
      <c r="F45">
        <f>E46/D46</f>
        <v>0.8</v>
      </c>
      <c r="I45" t="s">
        <v>35</v>
      </c>
      <c r="J45" t="s">
        <v>33</v>
      </c>
      <c r="K45">
        <f>J46/I46</f>
        <v>0.5</v>
      </c>
    </row>
    <row r="46" spans="1:11" ht="15" thickBot="1" x14ac:dyDescent="0.35">
      <c r="D46" s="9">
        <f>D43 - E43</f>
        <v>5</v>
      </c>
      <c r="E46" s="10">
        <f>-E43</f>
        <v>4</v>
      </c>
      <c r="I46">
        <f>I43-J43</f>
        <v>6</v>
      </c>
      <c r="J46">
        <f>-J43</f>
        <v>3</v>
      </c>
    </row>
    <row r="48" spans="1:11" x14ac:dyDescent="0.3">
      <c r="D48" t="s">
        <v>31</v>
      </c>
      <c r="E48" t="s">
        <v>33</v>
      </c>
      <c r="F48">
        <f>(D46 - E46) / D46</f>
        <v>0.2</v>
      </c>
      <c r="I48" t="s">
        <v>36</v>
      </c>
      <c r="J48" t="s">
        <v>33</v>
      </c>
      <c r="K48">
        <f>1 -K45</f>
        <v>0.5</v>
      </c>
    </row>
    <row r="50" spans="1:11" x14ac:dyDescent="0.3">
      <c r="D50" t="s">
        <v>34</v>
      </c>
      <c r="E50">
        <f>F45*D39 + F48 * E39</f>
        <v>3.4000000000000004</v>
      </c>
      <c r="I50" t="s">
        <v>20</v>
      </c>
      <c r="J50">
        <f>K45*I39 + K48*I40</f>
        <v>6</v>
      </c>
    </row>
    <row r="53" spans="1:11" x14ac:dyDescent="0.3">
      <c r="D53" t="s">
        <v>38</v>
      </c>
      <c r="H53" t="s">
        <v>39</v>
      </c>
    </row>
    <row r="56" spans="1:11" ht="15" thickBot="1" x14ac:dyDescent="0.35">
      <c r="A56" t="s">
        <v>40</v>
      </c>
      <c r="C56" t="s">
        <v>4</v>
      </c>
      <c r="D56" t="s">
        <v>5</v>
      </c>
      <c r="H56" t="s">
        <v>4</v>
      </c>
      <c r="I56" t="s">
        <v>5</v>
      </c>
    </row>
    <row r="57" spans="1:11" x14ac:dyDescent="0.3">
      <c r="B57" t="s">
        <v>10</v>
      </c>
      <c r="C57" s="2">
        <v>1</v>
      </c>
      <c r="D57" s="3">
        <v>6</v>
      </c>
      <c r="G57" t="s">
        <v>10</v>
      </c>
      <c r="H57" s="2">
        <v>4</v>
      </c>
      <c r="I57" s="3">
        <v>-3</v>
      </c>
    </row>
    <row r="58" spans="1:11" ht="15" thickBot="1" x14ac:dyDescent="0.35">
      <c r="B58" t="s">
        <v>11</v>
      </c>
      <c r="C58" s="5">
        <v>5</v>
      </c>
      <c r="D58" s="6">
        <v>2</v>
      </c>
      <c r="G58" t="s">
        <v>11</v>
      </c>
      <c r="H58" s="5">
        <v>8</v>
      </c>
      <c r="I58" s="6">
        <v>11</v>
      </c>
    </row>
    <row r="62" spans="1:11" ht="15" thickBot="1" x14ac:dyDescent="0.35">
      <c r="B62" t="s">
        <v>31</v>
      </c>
      <c r="C62" t="s">
        <v>41</v>
      </c>
      <c r="D62" t="s">
        <v>42</v>
      </c>
      <c r="E62" t="s">
        <v>43</v>
      </c>
      <c r="H62" t="s">
        <v>35</v>
      </c>
      <c r="I62" t="s">
        <v>36</v>
      </c>
      <c r="J62" t="s">
        <v>45</v>
      </c>
      <c r="K62" t="s">
        <v>43</v>
      </c>
    </row>
    <row r="63" spans="1:11" x14ac:dyDescent="0.3">
      <c r="B63" s="1">
        <v>1</v>
      </c>
      <c r="C63" s="3">
        <v>6</v>
      </c>
      <c r="D63" s="3">
        <v>-1</v>
      </c>
      <c r="E63" s="3">
        <v>0</v>
      </c>
      <c r="H63" s="1">
        <v>4</v>
      </c>
      <c r="I63" s="3">
        <v>8</v>
      </c>
      <c r="J63" s="3">
        <v>-1</v>
      </c>
      <c r="K63" s="3">
        <v>0</v>
      </c>
    </row>
    <row r="64" spans="1:11" ht="15" thickBot="1" x14ac:dyDescent="0.35">
      <c r="B64" s="4">
        <v>5</v>
      </c>
      <c r="C64" s="6">
        <v>2</v>
      </c>
      <c r="D64" s="11">
        <v>-1</v>
      </c>
      <c r="E64" s="11">
        <v>0</v>
      </c>
      <c r="H64" s="4">
        <v>-3</v>
      </c>
      <c r="I64" s="6">
        <v>11</v>
      </c>
      <c r="J64" s="11">
        <v>-1</v>
      </c>
      <c r="K64" s="11">
        <v>0</v>
      </c>
    </row>
    <row r="65" spans="1:11" ht="15" thickBot="1" x14ac:dyDescent="0.35">
      <c r="B65" s="4">
        <v>1</v>
      </c>
      <c r="C65" s="5">
        <v>1</v>
      </c>
      <c r="D65" s="6">
        <v>0</v>
      </c>
      <c r="E65" s="6">
        <v>1</v>
      </c>
      <c r="H65" s="4">
        <v>1</v>
      </c>
      <c r="I65" s="5">
        <v>1</v>
      </c>
      <c r="J65" s="6">
        <v>0</v>
      </c>
      <c r="K65" s="6">
        <v>1</v>
      </c>
    </row>
    <row r="67" spans="1:11" ht="15" thickBot="1" x14ac:dyDescent="0.35">
      <c r="B67" t="s">
        <v>44</v>
      </c>
      <c r="H67" t="s">
        <v>46</v>
      </c>
    </row>
    <row r="68" spans="1:11" x14ac:dyDescent="0.3">
      <c r="A68" t="s">
        <v>31</v>
      </c>
      <c r="B68" s="7" cm="1">
        <f t="array" ref="B68:B70">MMULT(MINVERSE(B63:D65),E63:E65)</f>
        <v>0.49999999999999989</v>
      </c>
      <c r="G68" t="s">
        <v>35</v>
      </c>
      <c r="H68" s="7" cm="1">
        <f t="array" ref="H68:H70">MMULT(MINVERSE(H63:J65),K63:K65)</f>
        <v>0.29999999999999982</v>
      </c>
    </row>
    <row r="69" spans="1:11" x14ac:dyDescent="0.3">
      <c r="A69" t="s">
        <v>41</v>
      </c>
      <c r="B69" s="12">
        <v>0.5</v>
      </c>
      <c r="G69" t="s">
        <v>36</v>
      </c>
      <c r="H69" s="12">
        <v>0.70000000000000007</v>
      </c>
    </row>
    <row r="70" spans="1:11" ht="15" thickBot="1" x14ac:dyDescent="0.35">
      <c r="A70" t="s">
        <v>42</v>
      </c>
      <c r="B70" s="8">
        <v>3.4999999999999996</v>
      </c>
      <c r="G70" t="s">
        <v>45</v>
      </c>
      <c r="H70" s="8">
        <v>6.8</v>
      </c>
    </row>
    <row r="73" spans="1:11" x14ac:dyDescent="0.3">
      <c r="B73" t="s">
        <v>47</v>
      </c>
      <c r="G73" t="s">
        <v>48</v>
      </c>
    </row>
    <row r="75" spans="1:11" x14ac:dyDescent="0.3">
      <c r="B75" t="s">
        <v>49</v>
      </c>
    </row>
    <row r="76" spans="1:11" x14ac:dyDescent="0.3">
      <c r="B76" t="s">
        <v>7</v>
      </c>
      <c r="C76" t="s">
        <v>50</v>
      </c>
      <c r="D76" t="s">
        <v>54</v>
      </c>
      <c r="E76" t="s">
        <v>51</v>
      </c>
    </row>
    <row r="77" spans="1:11" x14ac:dyDescent="0.3">
      <c r="B77" t="s">
        <v>29</v>
      </c>
      <c r="C77" t="s">
        <v>38</v>
      </c>
      <c r="D77" t="s">
        <v>53</v>
      </c>
      <c r="E77" t="s">
        <v>52</v>
      </c>
    </row>
    <row r="78" spans="1:11" x14ac:dyDescent="0.3">
      <c r="B78" t="s">
        <v>40</v>
      </c>
      <c r="C78" t="s">
        <v>47</v>
      </c>
      <c r="D78" t="s">
        <v>55</v>
      </c>
      <c r="E78" t="s">
        <v>48</v>
      </c>
    </row>
    <row r="81" spans="1:7" x14ac:dyDescent="0.3">
      <c r="A81" t="s">
        <v>56</v>
      </c>
    </row>
    <row r="82" spans="1:7" ht="15" thickBot="1" x14ac:dyDescent="0.35">
      <c r="A82" t="s">
        <v>57</v>
      </c>
      <c r="B82" t="s">
        <v>2</v>
      </c>
      <c r="C82" t="s">
        <v>3</v>
      </c>
      <c r="D82" t="s">
        <v>4</v>
      </c>
      <c r="E82" t="s">
        <v>5</v>
      </c>
    </row>
    <row r="83" spans="1:7" x14ac:dyDescent="0.3">
      <c r="A83" t="s">
        <v>0</v>
      </c>
      <c r="B83" s="1">
        <v>2</v>
      </c>
      <c r="C83" s="13">
        <v>4</v>
      </c>
      <c r="D83" s="2">
        <v>1</v>
      </c>
      <c r="E83" s="3">
        <v>6</v>
      </c>
      <c r="G83" t="s">
        <v>59</v>
      </c>
    </row>
    <row r="84" spans="1:7" ht="15" thickBot="1" x14ac:dyDescent="0.35">
      <c r="A84" t="s">
        <v>1</v>
      </c>
      <c r="B84" s="4">
        <v>5</v>
      </c>
      <c r="C84" s="14">
        <v>4</v>
      </c>
      <c r="D84" s="5">
        <v>5</v>
      </c>
      <c r="E84" s="6">
        <v>2</v>
      </c>
    </row>
    <row r="86" spans="1:7" x14ac:dyDescent="0.3">
      <c r="B86" t="s">
        <v>49</v>
      </c>
      <c r="C86" t="s">
        <v>58</v>
      </c>
    </row>
    <row r="88" spans="1:7" x14ac:dyDescent="0.3">
      <c r="B88" t="s">
        <v>60</v>
      </c>
    </row>
    <row r="90" spans="1:7" x14ac:dyDescent="0.3">
      <c r="B90" t="s">
        <v>40</v>
      </c>
      <c r="C90" t="s">
        <v>47</v>
      </c>
      <c r="D90" t="s">
        <v>55</v>
      </c>
      <c r="E90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6E9C-56D2-4DC4-AA2C-3B3755E6A959}">
  <dimension ref="A11:U114"/>
  <sheetViews>
    <sheetView tabSelected="1" topLeftCell="A97" workbookViewId="0">
      <selection activeCell="D112" sqref="D112"/>
    </sheetView>
  </sheetViews>
  <sheetFormatPr defaultRowHeight="14.4" x14ac:dyDescent="0.3"/>
  <sheetData>
    <row r="11" spans="1:15" x14ac:dyDescent="0.3">
      <c r="A11" t="s">
        <v>61</v>
      </c>
      <c r="B11" t="s">
        <v>8</v>
      </c>
      <c r="C11" t="s">
        <v>9</v>
      </c>
      <c r="D11" t="s">
        <v>37</v>
      </c>
      <c r="E11" t="s">
        <v>62</v>
      </c>
      <c r="F11" t="s">
        <v>63</v>
      </c>
      <c r="H11" t="s">
        <v>36</v>
      </c>
      <c r="J11" t="s">
        <v>64</v>
      </c>
      <c r="K11" t="s">
        <v>8</v>
      </c>
      <c r="L11" t="s">
        <v>9</v>
      </c>
      <c r="M11" t="s">
        <v>37</v>
      </c>
      <c r="N11" t="s">
        <v>62</v>
      </c>
      <c r="O11" t="s">
        <v>63</v>
      </c>
    </row>
    <row r="12" spans="1:15" x14ac:dyDescent="0.3">
      <c r="A12" t="s">
        <v>10</v>
      </c>
      <c r="B12">
        <v>2</v>
      </c>
      <c r="C12">
        <v>3</v>
      </c>
      <c r="D12">
        <v>1</v>
      </c>
      <c r="E12">
        <v>3</v>
      </c>
      <c r="F12">
        <v>5</v>
      </c>
      <c r="H12">
        <v>0</v>
      </c>
      <c r="J12" t="s">
        <v>10</v>
      </c>
      <c r="K12">
        <v>5</v>
      </c>
      <c r="L12">
        <v>4</v>
      </c>
      <c r="M12">
        <v>6</v>
      </c>
      <c r="N12">
        <v>4</v>
      </c>
      <c r="O12">
        <v>2</v>
      </c>
    </row>
    <row r="13" spans="1:15" x14ac:dyDescent="0.3">
      <c r="A13" t="s">
        <v>11</v>
      </c>
      <c r="B13">
        <v>3</v>
      </c>
      <c r="C13">
        <v>4</v>
      </c>
      <c r="D13">
        <v>5</v>
      </c>
      <c r="E13">
        <v>2</v>
      </c>
      <c r="F13">
        <v>3</v>
      </c>
      <c r="H13">
        <v>1</v>
      </c>
      <c r="J13" t="s">
        <v>11</v>
      </c>
      <c r="K13">
        <v>4</v>
      </c>
      <c r="L13">
        <v>3</v>
      </c>
      <c r="M13">
        <v>2</v>
      </c>
      <c r="N13">
        <v>5</v>
      </c>
      <c r="O13">
        <v>6</v>
      </c>
    </row>
    <row r="32" spans="1:8" x14ac:dyDescent="0.3">
      <c r="A32" t="s">
        <v>7</v>
      </c>
      <c r="B32" t="s">
        <v>8</v>
      </c>
      <c r="C32" t="s">
        <v>62</v>
      </c>
      <c r="G32" t="s">
        <v>8</v>
      </c>
      <c r="H32" t="s">
        <v>62</v>
      </c>
    </row>
    <row r="33" spans="1:12" x14ac:dyDescent="0.3">
      <c r="A33" t="s">
        <v>10</v>
      </c>
      <c r="B33">
        <v>2</v>
      </c>
      <c r="C33">
        <v>3</v>
      </c>
      <c r="F33" t="s">
        <v>10</v>
      </c>
      <c r="G33">
        <v>5</v>
      </c>
      <c r="H33">
        <v>4</v>
      </c>
    </row>
    <row r="34" spans="1:12" x14ac:dyDescent="0.3">
      <c r="A34" t="s">
        <v>11</v>
      </c>
      <c r="B34">
        <v>3</v>
      </c>
      <c r="C34">
        <v>2</v>
      </c>
      <c r="F34" t="s">
        <v>11</v>
      </c>
      <c r="G34">
        <v>4</v>
      </c>
      <c r="H34">
        <v>5</v>
      </c>
    </row>
    <row r="38" spans="1:12" x14ac:dyDescent="0.3">
      <c r="B38" t="s">
        <v>65</v>
      </c>
      <c r="C38" t="s">
        <v>41</v>
      </c>
      <c r="D38" t="s">
        <v>42</v>
      </c>
      <c r="E38" t="s">
        <v>43</v>
      </c>
      <c r="I38" t="s">
        <v>35</v>
      </c>
      <c r="J38" t="s">
        <v>36</v>
      </c>
      <c r="K38" t="s">
        <v>45</v>
      </c>
      <c r="L38" t="s">
        <v>43</v>
      </c>
    </row>
    <row r="39" spans="1:12" x14ac:dyDescent="0.3">
      <c r="B39">
        <v>2</v>
      </c>
      <c r="C39">
        <v>3</v>
      </c>
      <c r="D39">
        <v>-1</v>
      </c>
      <c r="E39">
        <v>0</v>
      </c>
      <c r="I39">
        <v>5</v>
      </c>
      <c r="J39">
        <v>4</v>
      </c>
      <c r="K39">
        <v>-1</v>
      </c>
      <c r="L39">
        <v>0</v>
      </c>
    </row>
    <row r="40" spans="1:12" x14ac:dyDescent="0.3">
      <c r="B40">
        <v>3</v>
      </c>
      <c r="C40">
        <v>2</v>
      </c>
      <c r="D40">
        <v>-1</v>
      </c>
      <c r="E40">
        <v>0</v>
      </c>
      <c r="I40">
        <v>4</v>
      </c>
      <c r="J40">
        <v>5</v>
      </c>
      <c r="K40">
        <v>-1</v>
      </c>
      <c r="L40">
        <v>0</v>
      </c>
    </row>
    <row r="41" spans="1:12" x14ac:dyDescent="0.3">
      <c r="B41">
        <v>1</v>
      </c>
      <c r="C41">
        <v>1</v>
      </c>
      <c r="D41">
        <v>0</v>
      </c>
      <c r="E41">
        <v>1</v>
      </c>
      <c r="I41">
        <v>1</v>
      </c>
      <c r="J41">
        <v>1</v>
      </c>
      <c r="K41">
        <v>0</v>
      </c>
      <c r="L41">
        <v>1</v>
      </c>
    </row>
    <row r="43" spans="1:12" ht="15" thickBot="1" x14ac:dyDescent="0.35">
      <c r="B43" t="s">
        <v>44</v>
      </c>
      <c r="I43" t="s">
        <v>44</v>
      </c>
    </row>
    <row r="44" spans="1:12" x14ac:dyDescent="0.3">
      <c r="A44" t="s">
        <v>65</v>
      </c>
      <c r="B44" s="7" cm="1">
        <f t="array" ref="B44:B46">MMULT(MINVERSE(B39:D41),E39:E41)</f>
        <v>0.49999999999999994</v>
      </c>
      <c r="H44" t="s">
        <v>35</v>
      </c>
      <c r="I44" s="7" cm="1">
        <f t="array" ref="I44:I46">MMULT(MINVERSE(I39:K41),L39:L41)</f>
        <v>0.5</v>
      </c>
    </row>
    <row r="45" spans="1:12" x14ac:dyDescent="0.3">
      <c r="A45" t="s">
        <v>41</v>
      </c>
      <c r="B45" s="12">
        <v>0.50000000000000011</v>
      </c>
      <c r="H45" t="s">
        <v>36</v>
      </c>
      <c r="I45" s="12">
        <v>0.49999999999999994</v>
      </c>
    </row>
    <row r="46" spans="1:12" ht="15" thickBot="1" x14ac:dyDescent="0.35">
      <c r="A46" t="s">
        <v>42</v>
      </c>
      <c r="B46" s="8">
        <v>2.5</v>
      </c>
      <c r="H46" t="s">
        <v>45</v>
      </c>
      <c r="I46" s="8">
        <v>4.5</v>
      </c>
    </row>
    <row r="48" spans="1:12" x14ac:dyDescent="0.3">
      <c r="C48" t="s">
        <v>66</v>
      </c>
      <c r="D48" t="s">
        <v>67</v>
      </c>
      <c r="F48" t="s">
        <v>39</v>
      </c>
    </row>
    <row r="64" spans="2:11" x14ac:dyDescent="0.3">
      <c r="B64" t="s">
        <v>61</v>
      </c>
      <c r="C64" t="s">
        <v>8</v>
      </c>
      <c r="D64" t="s">
        <v>9</v>
      </c>
      <c r="F64" t="s">
        <v>30</v>
      </c>
      <c r="I64" t="s">
        <v>61</v>
      </c>
      <c r="J64" t="s">
        <v>8</v>
      </c>
      <c r="K64" t="s">
        <v>9</v>
      </c>
    </row>
    <row r="65" spans="2:11" x14ac:dyDescent="0.3">
      <c r="B65" t="s">
        <v>10</v>
      </c>
      <c r="C65">
        <v>7</v>
      </c>
      <c r="D65">
        <v>1</v>
      </c>
      <c r="F65">
        <v>0</v>
      </c>
      <c r="I65" t="s">
        <v>10</v>
      </c>
      <c r="J65">
        <v>1</v>
      </c>
      <c r="K65">
        <v>6</v>
      </c>
    </row>
    <row r="66" spans="2:11" x14ac:dyDescent="0.3">
      <c r="B66" t="s">
        <v>11</v>
      </c>
      <c r="C66">
        <v>6</v>
      </c>
      <c r="D66">
        <v>4</v>
      </c>
      <c r="F66">
        <v>1</v>
      </c>
      <c r="I66" t="s">
        <v>11</v>
      </c>
      <c r="J66">
        <v>5</v>
      </c>
      <c r="K66">
        <v>5</v>
      </c>
    </row>
    <row r="67" spans="2:11" x14ac:dyDescent="0.3">
      <c r="B67" t="s">
        <v>68</v>
      </c>
      <c r="C67">
        <v>5</v>
      </c>
      <c r="D67">
        <v>5</v>
      </c>
      <c r="I67" t="s">
        <v>68</v>
      </c>
      <c r="J67">
        <v>6</v>
      </c>
      <c r="K67">
        <v>3</v>
      </c>
    </row>
    <row r="68" spans="2:11" x14ac:dyDescent="0.3">
      <c r="B68" t="s">
        <v>69</v>
      </c>
      <c r="C68">
        <v>3</v>
      </c>
      <c r="D68">
        <v>6</v>
      </c>
      <c r="I68" t="s">
        <v>69</v>
      </c>
      <c r="J68">
        <v>7</v>
      </c>
      <c r="K68">
        <v>3</v>
      </c>
    </row>
    <row r="69" spans="2:11" x14ac:dyDescent="0.3">
      <c r="B69" t="s">
        <v>70</v>
      </c>
      <c r="C69">
        <v>-2</v>
      </c>
      <c r="D69">
        <v>7</v>
      </c>
      <c r="I69" t="s">
        <v>70</v>
      </c>
      <c r="J69">
        <v>5</v>
      </c>
      <c r="K69">
        <v>8</v>
      </c>
    </row>
    <row r="90" spans="2:15" x14ac:dyDescent="0.3">
      <c r="B90" t="s">
        <v>7</v>
      </c>
      <c r="C90" t="s">
        <v>71</v>
      </c>
      <c r="D90" t="s">
        <v>8</v>
      </c>
      <c r="E90" t="s">
        <v>9</v>
      </c>
      <c r="J90" t="s">
        <v>71</v>
      </c>
      <c r="K90" t="s">
        <v>8</v>
      </c>
      <c r="L90" t="s">
        <v>9</v>
      </c>
    </row>
    <row r="91" spans="2:15" x14ac:dyDescent="0.3">
      <c r="C91" t="s">
        <v>69</v>
      </c>
      <c r="D91">
        <v>3</v>
      </c>
      <c r="E91">
        <v>6</v>
      </c>
      <c r="J91" t="s">
        <v>69</v>
      </c>
      <c r="K91">
        <v>7</v>
      </c>
      <c r="L91">
        <v>3</v>
      </c>
    </row>
    <row r="92" spans="2:15" x14ac:dyDescent="0.3">
      <c r="C92" t="s">
        <v>70</v>
      </c>
      <c r="D92">
        <v>-2</v>
      </c>
      <c r="E92">
        <v>7</v>
      </c>
      <c r="J92" t="s">
        <v>70</v>
      </c>
      <c r="K92">
        <v>5</v>
      </c>
      <c r="L92">
        <v>8</v>
      </c>
    </row>
    <row r="96" spans="2:15" x14ac:dyDescent="0.3">
      <c r="C96" t="s">
        <v>65</v>
      </c>
      <c r="D96" t="s">
        <v>30</v>
      </c>
      <c r="E96" t="s">
        <v>42</v>
      </c>
      <c r="F96" t="s">
        <v>43</v>
      </c>
      <c r="L96" t="s">
        <v>78</v>
      </c>
      <c r="M96" t="s">
        <v>72</v>
      </c>
      <c r="N96" t="s">
        <v>45</v>
      </c>
      <c r="O96" t="s">
        <v>43</v>
      </c>
    </row>
    <row r="97" spans="2:21" x14ac:dyDescent="0.3">
      <c r="C97">
        <v>3</v>
      </c>
      <c r="D97">
        <v>6</v>
      </c>
      <c r="E97">
        <v>-1</v>
      </c>
      <c r="F97">
        <v>0</v>
      </c>
      <c r="L97">
        <v>7</v>
      </c>
      <c r="M97">
        <v>5</v>
      </c>
      <c r="N97">
        <v>-1</v>
      </c>
      <c r="O97">
        <v>0</v>
      </c>
    </row>
    <row r="98" spans="2:21" x14ac:dyDescent="0.3">
      <c r="C98">
        <v>-2</v>
      </c>
      <c r="D98">
        <v>7</v>
      </c>
      <c r="E98">
        <v>-1</v>
      </c>
      <c r="F98">
        <v>0</v>
      </c>
      <c r="L98">
        <v>3</v>
      </c>
      <c r="M98">
        <v>8</v>
      </c>
      <c r="N98">
        <v>-1</v>
      </c>
      <c r="O98">
        <v>0</v>
      </c>
    </row>
    <row r="99" spans="2:21" x14ac:dyDescent="0.3">
      <c r="C99">
        <v>1</v>
      </c>
      <c r="D99">
        <v>1</v>
      </c>
      <c r="E99">
        <v>0</v>
      </c>
      <c r="F99">
        <v>1</v>
      </c>
      <c r="L99">
        <v>1</v>
      </c>
      <c r="M99">
        <v>1</v>
      </c>
      <c r="N99">
        <v>0</v>
      </c>
      <c r="O99">
        <v>1</v>
      </c>
    </row>
    <row r="101" spans="2:21" x14ac:dyDescent="0.3">
      <c r="C101" t="s">
        <v>44</v>
      </c>
      <c r="L101" t="s">
        <v>46</v>
      </c>
    </row>
    <row r="102" spans="2:21" x14ac:dyDescent="0.3">
      <c r="B102" t="s">
        <v>65</v>
      </c>
      <c r="C102" cm="1">
        <f t="array" ref="C102:C104">MMULT(MINVERSE(C97:E99),F97:F99)</f>
        <v>0.16666666666666666</v>
      </c>
      <c r="K102" t="s">
        <v>78</v>
      </c>
      <c r="L102" cm="1">
        <f t="array" ref="L102:L104">MMULT(MINVERSE(L97:N99),O97:O99)</f>
        <v>0.42857142857142871</v>
      </c>
    </row>
    <row r="103" spans="2:21" x14ac:dyDescent="0.3">
      <c r="B103" t="s">
        <v>30</v>
      </c>
      <c r="C103">
        <v>0.83333333333333348</v>
      </c>
      <c r="K103" t="s">
        <v>72</v>
      </c>
      <c r="L103">
        <v>0.5714285714285714</v>
      </c>
    </row>
    <row r="104" spans="2:21" x14ac:dyDescent="0.3">
      <c r="B104" t="s">
        <v>42</v>
      </c>
      <c r="C104">
        <v>5.5000000000000009</v>
      </c>
      <c r="K104" t="s">
        <v>45</v>
      </c>
      <c r="L104">
        <v>5.8571428571428577</v>
      </c>
    </row>
    <row r="106" spans="2:21" x14ac:dyDescent="0.3">
      <c r="O106" t="s">
        <v>10</v>
      </c>
      <c r="P106" t="s">
        <v>74</v>
      </c>
      <c r="Q106" t="s">
        <v>11</v>
      </c>
    </row>
    <row r="107" spans="2:21" x14ac:dyDescent="0.3">
      <c r="L107" t="s">
        <v>77</v>
      </c>
      <c r="M107">
        <f>-(U107-U108)/(S107-S108)</f>
        <v>0.25</v>
      </c>
      <c r="O107">
        <v>7</v>
      </c>
      <c r="P107">
        <v>1</v>
      </c>
      <c r="R107" t="s">
        <v>75</v>
      </c>
      <c r="S107">
        <f>P107-O107</f>
        <v>-6</v>
      </c>
      <c r="T107" t="s">
        <v>76</v>
      </c>
      <c r="U107">
        <f>O107</f>
        <v>7</v>
      </c>
    </row>
    <row r="108" spans="2:21" x14ac:dyDescent="0.3">
      <c r="C108" t="s">
        <v>66</v>
      </c>
      <c r="D108" t="s">
        <v>7</v>
      </c>
      <c r="E108" t="s">
        <v>79</v>
      </c>
      <c r="G108" t="s">
        <v>80</v>
      </c>
      <c r="I108" t="s">
        <v>82</v>
      </c>
      <c r="J108" t="s">
        <v>81</v>
      </c>
      <c r="O108">
        <v>6</v>
      </c>
      <c r="P108">
        <v>4</v>
      </c>
      <c r="R108" t="s">
        <v>75</v>
      </c>
      <c r="S108">
        <f>P108-O108</f>
        <v>-2</v>
      </c>
      <c r="T108" t="s">
        <v>76</v>
      </c>
      <c r="U108">
        <f>O108</f>
        <v>6</v>
      </c>
    </row>
    <row r="110" spans="2:21" x14ac:dyDescent="0.3">
      <c r="D110" t="s">
        <v>29</v>
      </c>
      <c r="E110" t="s">
        <v>73</v>
      </c>
    </row>
    <row r="111" spans="2:21" x14ac:dyDescent="0.3">
      <c r="O111" t="s">
        <v>11</v>
      </c>
      <c r="P111" t="s">
        <v>74</v>
      </c>
      <c r="Q111" t="s">
        <v>68</v>
      </c>
    </row>
    <row r="112" spans="2:21" x14ac:dyDescent="0.3">
      <c r="D112" t="s">
        <v>83</v>
      </c>
      <c r="L112" t="s">
        <v>77</v>
      </c>
      <c r="M112">
        <f t="shared" ref="M108:M112" si="0">-(U112-U113)/(S112-S113)</f>
        <v>0.5</v>
      </c>
      <c r="O112">
        <v>6</v>
      </c>
      <c r="P112">
        <v>4</v>
      </c>
      <c r="R112" t="s">
        <v>75</v>
      </c>
      <c r="S112">
        <f t="shared" ref="S109:S113" si="1">P112-O112</f>
        <v>-2</v>
      </c>
      <c r="T112" t="s">
        <v>76</v>
      </c>
      <c r="U112">
        <f t="shared" ref="U109:U113" si="2">O112</f>
        <v>6</v>
      </c>
    </row>
    <row r="113" spans="12:21" x14ac:dyDescent="0.3">
      <c r="O113">
        <v>5</v>
      </c>
      <c r="P113">
        <v>5</v>
      </c>
      <c r="R113" t="s">
        <v>76</v>
      </c>
      <c r="S113">
        <f t="shared" si="1"/>
        <v>0</v>
      </c>
      <c r="T113" t="s">
        <v>76</v>
      </c>
      <c r="U113">
        <f t="shared" si="2"/>
        <v>5</v>
      </c>
    </row>
    <row r="114" spans="12:21" x14ac:dyDescent="0.3">
      <c r="L114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Теория</vt:lpstr>
      <vt:lpstr>Задание с семинара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2022-03-31T14:20:34Z</dcterms:created>
  <dcterms:modified xsi:type="dcterms:W3CDTF">2022-04-01T20:45:15Z</dcterms:modified>
</cp:coreProperties>
</file>