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Прога\Excel\"/>
    </mc:Choice>
  </mc:AlternateContent>
  <xr:revisionPtr revIDLastSave="0" documentId="8_{941E3F13-59BE-4D3A-BDA9-B113D15169D9}" xr6:coauthVersionLast="47" xr6:coauthVersionMax="47" xr10:uidLastSave="{00000000-0000-0000-0000-000000000000}"/>
  <bookViews>
    <workbookView xWindow="-108" yWindow="-108" windowWidth="23256" windowHeight="12576"/>
  </bookViews>
  <sheets>
    <sheet name="mfdexport_1month_07092011_07092" sheetId="1" r:id="rId1"/>
  </sheets>
  <definedNames>
    <definedName name="_xlchart.v1.0" hidden="1">mfdexport_1month_07092011_07092!$G$2:$G$122</definedName>
    <definedName name="_xlchart.v1.1" hidden="1">mfdexport_1month_07092011_07092!$T$113:$T$233</definedName>
    <definedName name="_xlchart.v1.2" hidden="1">mfdexport_1month_07092011_07092!$G$2:$G$122</definedName>
    <definedName name="_xlchart.v1.3" hidden="1">mfdexport_1month_07092011_07092!$T$113:$T$233</definedName>
    <definedName name="_xlchart.v1.4" hidden="1">mfdexport_1month_07092011_07092!$G$2:$G$122</definedName>
    <definedName name="_xlchart.v1.5" hidden="1">mfdexport_1month_07092011_07092!$G$2:$G$122</definedName>
    <definedName name="_xlchart.v1.6" hidden="1">mfdexport_1month_07092011_07092!$T$113:$T$233</definedName>
    <definedName name="_xlchart.v1.7" hidden="1">mfdexport_1month_07092011_07092!$G$2:$G$122</definedName>
  </definedNames>
  <calcPr calcId="0"/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J3" i="1"/>
  <c r="J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T113" i="1" a="1"/>
  <c r="T11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3" i="1"/>
  <c r="K3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<sst xmlns="http://schemas.openxmlformats.org/spreadsheetml/2006/main" count="13" uniqueCount="13">
  <si>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DATA</t>
  </si>
  <si>
    <t>SB_close</t>
  </si>
  <si>
    <t>SB_vol</t>
  </si>
  <si>
    <t>L_close</t>
  </si>
  <si>
    <t>L_vol</t>
  </si>
  <si>
    <t>VTB_close</t>
  </si>
  <si>
    <t>VTB_vol</t>
  </si>
  <si>
    <t>SB_inc</t>
  </si>
  <si>
    <t>L_inc</t>
  </si>
  <si>
    <t>VTB_inc</t>
  </si>
  <si>
    <t>Мин макс цена Сбер</t>
  </si>
  <si>
    <t>Мин макс цена Лук</t>
  </si>
  <si>
    <t>Мин макс цена ВТБ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</si>
</sst>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0" fillId="33" borderId="11" xfId="0" applyFont="1" applyFill="1" applyBorder="1"/>
    <xf numFmtId="0" fontId="0" fillId="0" borderId="10" xfId="0" applyFont="1" applyBorder="1"/>
    <xf numFmtId="0" fontId="0" fillId="33" borderId="10" xfId="0" applyFont="1" applyFill="1" applyBorder="1"/>
    <xf numFmtId="0" fontId="0" fillId="33" borderId="12" xfId="0" applyFont="1" applyFill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0" fillId="0" borderId="13" xfId="0" applyFont="1" applyBorder="1"/>
    <xf numFmtId="0" fontId="0" fillId="0" borderId="14" xfId="0" applyFont="1" applyBorder="1"/>
    <xf numFmtId="2" fontId="0" fillId="0" borderId="13" xfId="0" applyNumberFormat="1" applyFont="1" applyBorder="1"/>
    <xf numFmtId="0" fontId="0" fillId="0" borderId="15" xfId="0" applyFont="1" applyBorder="1"/>
    <xf numFmtId="0" fontId="0" fillId="0" borderId="16" xfId="0" applyFont="1" applyBorder="1"/>
    <xf numFmtId="14" fontId="0" fillId="0" borderId="13" xfId="0" applyNumberFormat="1" applyFont="1" applyBorder="1"/>
    <xf numFmtId="14" fontId="0" fillId="0" borderId="15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9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Цены</a:t>
            </a:r>
            <a:r>
              <a:rPr lang="ru-RU" baseline="0"/>
              <a:t> акций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Лукойл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mfdexport_1month_07092011_07092!$D$2:$D$122</c:f>
              <c:numCache>
                <c:formatCode>General</c:formatCode>
                <c:ptCount val="121"/>
                <c:pt idx="0">
                  <c:v>1637.6</c:v>
                </c:pt>
                <c:pt idx="1">
                  <c:v>1758.1</c:v>
                </c:pt>
                <c:pt idx="2">
                  <c:v>1725</c:v>
                </c:pt>
                <c:pt idx="3">
                  <c:v>1701</c:v>
                </c:pt>
                <c:pt idx="4">
                  <c:v>1766.3</c:v>
                </c:pt>
                <c:pt idx="5">
                  <c:v>1875.1</c:v>
                </c:pt>
                <c:pt idx="6">
                  <c:v>1781.4</c:v>
                </c:pt>
                <c:pt idx="7">
                  <c:v>1794.3</c:v>
                </c:pt>
                <c:pt idx="8">
                  <c:v>1720</c:v>
                </c:pt>
                <c:pt idx="9">
                  <c:v>1801.7</c:v>
                </c:pt>
                <c:pt idx="10">
                  <c:v>1828</c:v>
                </c:pt>
                <c:pt idx="11">
                  <c:v>1837.4</c:v>
                </c:pt>
                <c:pt idx="12">
                  <c:v>1922.3</c:v>
                </c:pt>
                <c:pt idx="13">
                  <c:v>1904</c:v>
                </c:pt>
                <c:pt idx="14">
                  <c:v>1939.4</c:v>
                </c:pt>
                <c:pt idx="15">
                  <c:v>2000.2</c:v>
                </c:pt>
                <c:pt idx="16">
                  <c:v>2020.1</c:v>
                </c:pt>
                <c:pt idx="17">
                  <c:v>1963</c:v>
                </c:pt>
                <c:pt idx="18">
                  <c:v>1998.5</c:v>
                </c:pt>
                <c:pt idx="19">
                  <c:v>1972.5</c:v>
                </c:pt>
                <c:pt idx="20">
                  <c:v>1878</c:v>
                </c:pt>
                <c:pt idx="21">
                  <c:v>1890.4</c:v>
                </c:pt>
                <c:pt idx="22">
                  <c:v>1950</c:v>
                </c:pt>
                <c:pt idx="23">
                  <c:v>1924.5</c:v>
                </c:pt>
                <c:pt idx="24">
                  <c:v>2054.9</c:v>
                </c:pt>
                <c:pt idx="25">
                  <c:v>2102.4</c:v>
                </c:pt>
                <c:pt idx="26">
                  <c:v>2042.8</c:v>
                </c:pt>
                <c:pt idx="27">
                  <c:v>2039.7</c:v>
                </c:pt>
                <c:pt idx="28">
                  <c:v>1989</c:v>
                </c:pt>
                <c:pt idx="29">
                  <c:v>1963</c:v>
                </c:pt>
                <c:pt idx="30">
                  <c:v>1960</c:v>
                </c:pt>
                <c:pt idx="31">
                  <c:v>1880.1</c:v>
                </c:pt>
                <c:pt idx="32">
                  <c:v>1968</c:v>
                </c:pt>
                <c:pt idx="33">
                  <c:v>2036</c:v>
                </c:pt>
                <c:pt idx="34">
                  <c:v>2000.9</c:v>
                </c:pt>
                <c:pt idx="35">
                  <c:v>2055</c:v>
                </c:pt>
                <c:pt idx="36">
                  <c:v>2015</c:v>
                </c:pt>
                <c:pt idx="37">
                  <c:v>2120</c:v>
                </c:pt>
                <c:pt idx="38">
                  <c:v>2291.6999999999998</c:v>
                </c:pt>
                <c:pt idx="39">
                  <c:v>2225</c:v>
                </c:pt>
                <c:pt idx="40">
                  <c:v>2789.9</c:v>
                </c:pt>
                <c:pt idx="41">
                  <c:v>2981.2</c:v>
                </c:pt>
                <c:pt idx="42">
                  <c:v>2705</c:v>
                </c:pt>
                <c:pt idx="43">
                  <c:v>2645.6</c:v>
                </c:pt>
                <c:pt idx="44">
                  <c:v>2461.3000000000002</c:v>
                </c:pt>
                <c:pt idx="45">
                  <c:v>2469.9</c:v>
                </c:pt>
                <c:pt idx="46">
                  <c:v>2537.6</c:v>
                </c:pt>
                <c:pt idx="47">
                  <c:v>2531</c:v>
                </c:pt>
                <c:pt idx="48">
                  <c:v>2242.9</c:v>
                </c:pt>
                <c:pt idx="49">
                  <c:v>2320</c:v>
                </c:pt>
                <c:pt idx="50">
                  <c:v>2534.1</c:v>
                </c:pt>
                <c:pt idx="51">
                  <c:v>2345.9</c:v>
                </c:pt>
                <c:pt idx="52">
                  <c:v>2569</c:v>
                </c:pt>
                <c:pt idx="53">
                  <c:v>2686</c:v>
                </c:pt>
                <c:pt idx="54">
                  <c:v>2622</c:v>
                </c:pt>
                <c:pt idx="55">
                  <c:v>2752</c:v>
                </c:pt>
                <c:pt idx="56">
                  <c:v>2570</c:v>
                </c:pt>
                <c:pt idx="57">
                  <c:v>2684</c:v>
                </c:pt>
                <c:pt idx="58">
                  <c:v>2867</c:v>
                </c:pt>
                <c:pt idx="59">
                  <c:v>2913</c:v>
                </c:pt>
                <c:pt idx="60">
                  <c:v>3068</c:v>
                </c:pt>
                <c:pt idx="61">
                  <c:v>3100</c:v>
                </c:pt>
                <c:pt idx="62">
                  <c:v>3188</c:v>
                </c:pt>
                <c:pt idx="63">
                  <c:v>3449</c:v>
                </c:pt>
                <c:pt idx="64">
                  <c:v>3370</c:v>
                </c:pt>
                <c:pt idx="65">
                  <c:v>3086</c:v>
                </c:pt>
                <c:pt idx="66">
                  <c:v>2981</c:v>
                </c:pt>
                <c:pt idx="67">
                  <c:v>2818</c:v>
                </c:pt>
                <c:pt idx="68">
                  <c:v>2753</c:v>
                </c:pt>
                <c:pt idx="69">
                  <c:v>2872.5</c:v>
                </c:pt>
                <c:pt idx="70">
                  <c:v>2797.5</c:v>
                </c:pt>
                <c:pt idx="71">
                  <c:v>2940.5</c:v>
                </c:pt>
                <c:pt idx="72">
                  <c:v>3064</c:v>
                </c:pt>
                <c:pt idx="73">
                  <c:v>3096</c:v>
                </c:pt>
                <c:pt idx="74">
                  <c:v>3292.5</c:v>
                </c:pt>
                <c:pt idx="75">
                  <c:v>3334.5</c:v>
                </c:pt>
                <c:pt idx="76">
                  <c:v>3728</c:v>
                </c:pt>
                <c:pt idx="77">
                  <c:v>3776.5</c:v>
                </c:pt>
                <c:pt idx="78">
                  <c:v>3961</c:v>
                </c:pt>
                <c:pt idx="79">
                  <c:v>4156.5</c:v>
                </c:pt>
                <c:pt idx="80">
                  <c:v>4209</c:v>
                </c:pt>
                <c:pt idx="81">
                  <c:v>4350</c:v>
                </c:pt>
                <c:pt idx="82">
                  <c:v>4451.5</c:v>
                </c:pt>
                <c:pt idx="83">
                  <c:v>4700.5</c:v>
                </c:pt>
                <c:pt idx="84">
                  <c:v>5022</c:v>
                </c:pt>
                <c:pt idx="85">
                  <c:v>4945</c:v>
                </c:pt>
                <c:pt idx="86">
                  <c:v>4896</c:v>
                </c:pt>
                <c:pt idx="87">
                  <c:v>4997</c:v>
                </c:pt>
                <c:pt idx="88">
                  <c:v>5272.5</c:v>
                </c:pt>
                <c:pt idx="89">
                  <c:v>5501</c:v>
                </c:pt>
                <c:pt idx="90">
                  <c:v>5894</c:v>
                </c:pt>
                <c:pt idx="91">
                  <c:v>5511</c:v>
                </c:pt>
                <c:pt idx="92">
                  <c:v>5268.5</c:v>
                </c:pt>
                <c:pt idx="93">
                  <c:v>5305</c:v>
                </c:pt>
                <c:pt idx="94">
                  <c:v>5226.5</c:v>
                </c:pt>
                <c:pt idx="95">
                  <c:v>5379.5</c:v>
                </c:pt>
                <c:pt idx="96">
                  <c:v>5387.5</c:v>
                </c:pt>
                <c:pt idx="97">
                  <c:v>5919.5</c:v>
                </c:pt>
                <c:pt idx="98">
                  <c:v>6137.5</c:v>
                </c:pt>
                <c:pt idx="99">
                  <c:v>6169</c:v>
                </c:pt>
                <c:pt idx="100">
                  <c:v>6550.5</c:v>
                </c:pt>
                <c:pt idx="101">
                  <c:v>5699.5</c:v>
                </c:pt>
                <c:pt idx="102">
                  <c:v>4715</c:v>
                </c:pt>
                <c:pt idx="103">
                  <c:v>4826.5</c:v>
                </c:pt>
                <c:pt idx="104">
                  <c:v>5242.5</c:v>
                </c:pt>
                <c:pt idx="105">
                  <c:v>5313</c:v>
                </c:pt>
                <c:pt idx="106">
                  <c:v>5087.5</c:v>
                </c:pt>
                <c:pt idx="107">
                  <c:v>4991</c:v>
                </c:pt>
                <c:pt idx="108">
                  <c:v>4470</c:v>
                </c:pt>
                <c:pt idx="109">
                  <c:v>4050</c:v>
                </c:pt>
                <c:pt idx="110">
                  <c:v>5063</c:v>
                </c:pt>
                <c:pt idx="111">
                  <c:v>5169.5</c:v>
                </c:pt>
                <c:pt idx="112">
                  <c:v>5377</c:v>
                </c:pt>
                <c:pt idx="113">
                  <c:v>5575.5</c:v>
                </c:pt>
                <c:pt idx="114">
                  <c:v>6111.5</c:v>
                </c:pt>
                <c:pt idx="115">
                  <c:v>5805</c:v>
                </c:pt>
                <c:pt idx="116">
                  <c:v>5993</c:v>
                </c:pt>
                <c:pt idx="117">
                  <c:v>6762.5</c:v>
                </c:pt>
                <c:pt idx="118">
                  <c:v>6299</c:v>
                </c:pt>
                <c:pt idx="119">
                  <c:v>6283.5</c:v>
                </c:pt>
                <c:pt idx="120">
                  <c:v>6325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C-4A28-BC27-1B714274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64607"/>
        <c:axId val="1431957535"/>
      </c:lineChart>
      <c:lineChart>
        <c:grouping val="standard"/>
        <c:varyColors val="0"/>
        <c:ser>
          <c:idx val="0"/>
          <c:order val="0"/>
          <c:tx>
            <c:v>СБербанк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mfdexport_1month_07092011_07092!$B$2:$B$122</c:f>
              <c:numCache>
                <c:formatCode>General</c:formatCode>
                <c:ptCount val="121"/>
                <c:pt idx="0" formatCode="0.00">
                  <c:v>70.44</c:v>
                </c:pt>
                <c:pt idx="1">
                  <c:v>81.88</c:v>
                </c:pt>
                <c:pt idx="2">
                  <c:v>87.55</c:v>
                </c:pt>
                <c:pt idx="3">
                  <c:v>79.400000000000006</c:v>
                </c:pt>
                <c:pt idx="4">
                  <c:v>90.17</c:v>
                </c:pt>
                <c:pt idx="5">
                  <c:v>100.19</c:v>
                </c:pt>
                <c:pt idx="6">
                  <c:v>94.86</c:v>
                </c:pt>
                <c:pt idx="7">
                  <c:v>93.95</c:v>
                </c:pt>
                <c:pt idx="8">
                  <c:v>81.69</c:v>
                </c:pt>
                <c:pt idx="9">
                  <c:v>86.39</c:v>
                </c:pt>
                <c:pt idx="10">
                  <c:v>89.73</c:v>
                </c:pt>
                <c:pt idx="11">
                  <c:v>93.16</c:v>
                </c:pt>
                <c:pt idx="12">
                  <c:v>90.99</c:v>
                </c:pt>
                <c:pt idx="13">
                  <c:v>91.79</c:v>
                </c:pt>
                <c:pt idx="14">
                  <c:v>91.41</c:v>
                </c:pt>
                <c:pt idx="15">
                  <c:v>92.94</c:v>
                </c:pt>
                <c:pt idx="16">
                  <c:v>109.59</c:v>
                </c:pt>
                <c:pt idx="17">
                  <c:v>104.57</c:v>
                </c:pt>
                <c:pt idx="18">
                  <c:v>98.86</c:v>
                </c:pt>
                <c:pt idx="19">
                  <c:v>99.11</c:v>
                </c:pt>
                <c:pt idx="20">
                  <c:v>99.05</c:v>
                </c:pt>
                <c:pt idx="21">
                  <c:v>93.68</c:v>
                </c:pt>
                <c:pt idx="22">
                  <c:v>95.23</c:v>
                </c:pt>
                <c:pt idx="23">
                  <c:v>88.23</c:v>
                </c:pt>
                <c:pt idx="24">
                  <c:v>97.86</c:v>
                </c:pt>
                <c:pt idx="25">
                  <c:v>102.74</c:v>
                </c:pt>
                <c:pt idx="26">
                  <c:v>103.07</c:v>
                </c:pt>
                <c:pt idx="27">
                  <c:v>101.17</c:v>
                </c:pt>
                <c:pt idx="28">
                  <c:v>94.7</c:v>
                </c:pt>
                <c:pt idx="29">
                  <c:v>91.16</c:v>
                </c:pt>
                <c:pt idx="30">
                  <c:v>83.8</c:v>
                </c:pt>
                <c:pt idx="31">
                  <c:v>72.5</c:v>
                </c:pt>
                <c:pt idx="32">
                  <c:v>84.5</c:v>
                </c:pt>
                <c:pt idx="33">
                  <c:v>84.5</c:v>
                </c:pt>
                <c:pt idx="34">
                  <c:v>73.599999999999994</c:v>
                </c:pt>
                <c:pt idx="35">
                  <c:v>73.209999999999994</c:v>
                </c:pt>
                <c:pt idx="36">
                  <c:v>75.52</c:v>
                </c:pt>
                <c:pt idx="37">
                  <c:v>76.23</c:v>
                </c:pt>
                <c:pt idx="38">
                  <c:v>72.25</c:v>
                </c:pt>
                <c:pt idx="39">
                  <c:v>54.9</c:v>
                </c:pt>
                <c:pt idx="40">
                  <c:v>61.5</c:v>
                </c:pt>
                <c:pt idx="41">
                  <c:v>75.91</c:v>
                </c:pt>
                <c:pt idx="42">
                  <c:v>62.88</c:v>
                </c:pt>
                <c:pt idx="43">
                  <c:v>76.900000000000006</c:v>
                </c:pt>
                <c:pt idx="44">
                  <c:v>73.5</c:v>
                </c:pt>
                <c:pt idx="45">
                  <c:v>72.349999999999994</c:v>
                </c:pt>
                <c:pt idx="46">
                  <c:v>72.3</c:v>
                </c:pt>
                <c:pt idx="47">
                  <c:v>74.5</c:v>
                </c:pt>
                <c:pt idx="48">
                  <c:v>75.3</c:v>
                </c:pt>
                <c:pt idx="49">
                  <c:v>90.53</c:v>
                </c:pt>
                <c:pt idx="50">
                  <c:v>102.9</c:v>
                </c:pt>
                <c:pt idx="51">
                  <c:v>101.26</c:v>
                </c:pt>
                <c:pt idx="52">
                  <c:v>96.5</c:v>
                </c:pt>
                <c:pt idx="53">
                  <c:v>107</c:v>
                </c:pt>
                <c:pt idx="54">
                  <c:v>109.9</c:v>
                </c:pt>
                <c:pt idx="55">
                  <c:v>123.55</c:v>
                </c:pt>
                <c:pt idx="56">
                  <c:v>132.56</c:v>
                </c:pt>
                <c:pt idx="57">
                  <c:v>133</c:v>
                </c:pt>
                <c:pt idx="58">
                  <c:v>139.15</c:v>
                </c:pt>
                <c:pt idx="59">
                  <c:v>143.5</c:v>
                </c:pt>
                <c:pt idx="60">
                  <c:v>145.34</c:v>
                </c:pt>
                <c:pt idx="61">
                  <c:v>147.4</c:v>
                </c:pt>
                <c:pt idx="62">
                  <c:v>158.69999999999999</c:v>
                </c:pt>
                <c:pt idx="63">
                  <c:v>173.25</c:v>
                </c:pt>
                <c:pt idx="64">
                  <c:v>172.2</c:v>
                </c:pt>
                <c:pt idx="65">
                  <c:v>156</c:v>
                </c:pt>
                <c:pt idx="66">
                  <c:v>159.80000000000001</c:v>
                </c:pt>
                <c:pt idx="67">
                  <c:v>165.2</c:v>
                </c:pt>
                <c:pt idx="68">
                  <c:v>155.93</c:v>
                </c:pt>
                <c:pt idx="69">
                  <c:v>145.59</c:v>
                </c:pt>
                <c:pt idx="70">
                  <c:v>164.53</c:v>
                </c:pt>
                <c:pt idx="71">
                  <c:v>183.51</c:v>
                </c:pt>
                <c:pt idx="72">
                  <c:v>192.33</c:v>
                </c:pt>
                <c:pt idx="73">
                  <c:v>193.8</c:v>
                </c:pt>
                <c:pt idx="74">
                  <c:v>224.35</c:v>
                </c:pt>
                <c:pt idx="75">
                  <c:v>225.2</c:v>
                </c:pt>
                <c:pt idx="76">
                  <c:v>264.5</c:v>
                </c:pt>
                <c:pt idx="77">
                  <c:v>272.39999999999998</c:v>
                </c:pt>
                <c:pt idx="78">
                  <c:v>253.57</c:v>
                </c:pt>
                <c:pt idx="79">
                  <c:v>226.99</c:v>
                </c:pt>
                <c:pt idx="80">
                  <c:v>222.36</c:v>
                </c:pt>
                <c:pt idx="81">
                  <c:v>218</c:v>
                </c:pt>
                <c:pt idx="82">
                  <c:v>214.86</c:v>
                </c:pt>
                <c:pt idx="83">
                  <c:v>182</c:v>
                </c:pt>
                <c:pt idx="84">
                  <c:v>203.32</c:v>
                </c:pt>
                <c:pt idx="85">
                  <c:v>189.8</c:v>
                </c:pt>
                <c:pt idx="86">
                  <c:v>194</c:v>
                </c:pt>
                <c:pt idx="87">
                  <c:v>186.3</c:v>
                </c:pt>
                <c:pt idx="88">
                  <c:v>217.9</c:v>
                </c:pt>
                <c:pt idx="89">
                  <c:v>207.8</c:v>
                </c:pt>
                <c:pt idx="90">
                  <c:v>214.42</c:v>
                </c:pt>
                <c:pt idx="91">
                  <c:v>225.17</c:v>
                </c:pt>
                <c:pt idx="92">
                  <c:v>233.24</c:v>
                </c:pt>
                <c:pt idx="93">
                  <c:v>238.55</c:v>
                </c:pt>
                <c:pt idx="94">
                  <c:v>233.49</c:v>
                </c:pt>
                <c:pt idx="95">
                  <c:v>224.2</c:v>
                </c:pt>
                <c:pt idx="96">
                  <c:v>227.71</c:v>
                </c:pt>
                <c:pt idx="97">
                  <c:v>234.89</c:v>
                </c:pt>
                <c:pt idx="98">
                  <c:v>233.98</c:v>
                </c:pt>
                <c:pt idx="99">
                  <c:v>254.75</c:v>
                </c:pt>
                <c:pt idx="100">
                  <c:v>252.2</c:v>
                </c:pt>
                <c:pt idx="101">
                  <c:v>233.36</c:v>
                </c:pt>
                <c:pt idx="102">
                  <c:v>187.21</c:v>
                </c:pt>
                <c:pt idx="103">
                  <c:v>197.25</c:v>
                </c:pt>
                <c:pt idx="104">
                  <c:v>200.5</c:v>
                </c:pt>
                <c:pt idx="105">
                  <c:v>203.22</c:v>
                </c:pt>
                <c:pt idx="106">
                  <c:v>221.57</c:v>
                </c:pt>
                <c:pt idx="107">
                  <c:v>226.1</c:v>
                </c:pt>
                <c:pt idx="108">
                  <c:v>229.14</c:v>
                </c:pt>
                <c:pt idx="109">
                  <c:v>200.99</c:v>
                </c:pt>
                <c:pt idx="110">
                  <c:v>249.63</c:v>
                </c:pt>
                <c:pt idx="111">
                  <c:v>271.64999999999998</c:v>
                </c:pt>
                <c:pt idx="112">
                  <c:v>258.11</c:v>
                </c:pt>
                <c:pt idx="113">
                  <c:v>270.17</c:v>
                </c:pt>
                <c:pt idx="114">
                  <c:v>291.02</c:v>
                </c:pt>
                <c:pt idx="115">
                  <c:v>297.73</c:v>
                </c:pt>
                <c:pt idx="116">
                  <c:v>310.79000000000002</c:v>
                </c:pt>
                <c:pt idx="117">
                  <c:v>306.45</c:v>
                </c:pt>
                <c:pt idx="118">
                  <c:v>305.58999999999997</c:v>
                </c:pt>
                <c:pt idx="119">
                  <c:v>327.94</c:v>
                </c:pt>
                <c:pt idx="120">
                  <c:v>329.37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C-4A28-BC27-1B714274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256143"/>
        <c:axId val="1232253647"/>
      </c:lineChart>
      <c:catAx>
        <c:axId val="1431964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1957535"/>
        <c:crosses val="autoZero"/>
        <c:auto val="1"/>
        <c:lblAlgn val="ctr"/>
        <c:lblOffset val="100"/>
        <c:noMultiLvlLbl val="0"/>
      </c:catAx>
      <c:valAx>
        <c:axId val="143195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1964607"/>
        <c:crosses val="autoZero"/>
        <c:crossBetween val="between"/>
      </c:valAx>
      <c:valAx>
        <c:axId val="123225364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256143"/>
        <c:crosses val="max"/>
        <c:crossBetween val="between"/>
      </c:valAx>
      <c:catAx>
        <c:axId val="1232256143"/>
        <c:scaling>
          <c:orientation val="minMax"/>
        </c:scaling>
        <c:delete val="1"/>
        <c:axPos val="b"/>
        <c:majorTickMark val="out"/>
        <c:minorTickMark val="none"/>
        <c:tickLblPos val="nextTo"/>
        <c:crossAx val="12322536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ВТБ и СБер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mfdexport_1month_07092011_07092!$F$2:$F$122</c:f>
              <c:numCache>
                <c:formatCode>General</c:formatCode>
                <c:ptCount val="121"/>
                <c:pt idx="0">
                  <c:v>6.6970000000000002E-2</c:v>
                </c:pt>
                <c:pt idx="1">
                  <c:v>7.3370000000000005E-2</c:v>
                </c:pt>
                <c:pt idx="2">
                  <c:v>6.7400000000000002E-2</c:v>
                </c:pt>
                <c:pt idx="3">
                  <c:v>5.8700000000000002E-2</c:v>
                </c:pt>
                <c:pt idx="4">
                  <c:v>7.0529999999999995E-2</c:v>
                </c:pt>
                <c:pt idx="5">
                  <c:v>7.2470000000000007E-2</c:v>
                </c:pt>
                <c:pt idx="6">
                  <c:v>6.6949999999999996E-2</c:v>
                </c:pt>
                <c:pt idx="7">
                  <c:v>6.3200000000000006E-2</c:v>
                </c:pt>
                <c:pt idx="8">
                  <c:v>5.3069999999999999E-2</c:v>
                </c:pt>
                <c:pt idx="9">
                  <c:v>5.7070000000000003E-2</c:v>
                </c:pt>
                <c:pt idx="10">
                  <c:v>5.3030000000000001E-2</c:v>
                </c:pt>
                <c:pt idx="11">
                  <c:v>5.3400000000000003E-2</c:v>
                </c:pt>
                <c:pt idx="12">
                  <c:v>5.3069999999999999E-2</c:v>
                </c:pt>
                <c:pt idx="13">
                  <c:v>5.45E-2</c:v>
                </c:pt>
                <c:pt idx="14">
                  <c:v>5.1929999999999997E-2</c:v>
                </c:pt>
                <c:pt idx="15">
                  <c:v>5.3589999999999999E-2</c:v>
                </c:pt>
                <c:pt idx="16">
                  <c:v>5.5820000000000002E-2</c:v>
                </c:pt>
                <c:pt idx="17">
                  <c:v>5.5879999999999999E-2</c:v>
                </c:pt>
                <c:pt idx="18">
                  <c:v>4.9700000000000001E-2</c:v>
                </c:pt>
                <c:pt idx="19">
                  <c:v>4.929E-2</c:v>
                </c:pt>
                <c:pt idx="20">
                  <c:v>4.5999999999999999E-2</c:v>
                </c:pt>
                <c:pt idx="21">
                  <c:v>4.7010000000000003E-2</c:v>
                </c:pt>
                <c:pt idx="22">
                  <c:v>4.6609999999999999E-2</c:v>
                </c:pt>
                <c:pt idx="23">
                  <c:v>4.4499999999999998E-2</c:v>
                </c:pt>
                <c:pt idx="24">
                  <c:v>4.267E-2</c:v>
                </c:pt>
                <c:pt idx="25">
                  <c:v>4.4350000000000001E-2</c:v>
                </c:pt>
                <c:pt idx="26">
                  <c:v>4.6280000000000002E-2</c:v>
                </c:pt>
                <c:pt idx="27">
                  <c:v>4.9660000000000003E-2</c:v>
                </c:pt>
                <c:pt idx="28">
                  <c:v>4.5440000000000001E-2</c:v>
                </c:pt>
                <c:pt idx="29">
                  <c:v>4.2130000000000001E-2</c:v>
                </c:pt>
                <c:pt idx="30">
                  <c:v>3.9600000000000003E-2</c:v>
                </c:pt>
                <c:pt idx="31">
                  <c:v>3.8649999999999997E-2</c:v>
                </c:pt>
                <c:pt idx="32">
                  <c:v>4.7899999999999998E-2</c:v>
                </c:pt>
                <c:pt idx="33">
                  <c:v>4.1099999999999998E-2</c:v>
                </c:pt>
                <c:pt idx="34">
                  <c:v>3.9800000000000002E-2</c:v>
                </c:pt>
                <c:pt idx="35">
                  <c:v>3.8399999999999997E-2</c:v>
                </c:pt>
                <c:pt idx="36">
                  <c:v>3.8039999999999997E-2</c:v>
                </c:pt>
                <c:pt idx="37">
                  <c:v>3.993E-2</c:v>
                </c:pt>
                <c:pt idx="38">
                  <c:v>4.6699999999999998E-2</c:v>
                </c:pt>
                <c:pt idx="39">
                  <c:v>6.7000000000000004E-2</c:v>
                </c:pt>
                <c:pt idx="40">
                  <c:v>6.8940000000000001E-2</c:v>
                </c:pt>
                <c:pt idx="41">
                  <c:v>6.8000000000000005E-2</c:v>
                </c:pt>
                <c:pt idx="42">
                  <c:v>0.06</c:v>
                </c:pt>
                <c:pt idx="43">
                  <c:v>6.5500000000000003E-2</c:v>
                </c:pt>
                <c:pt idx="44">
                  <c:v>8.0250000000000002E-2</c:v>
                </c:pt>
                <c:pt idx="45">
                  <c:v>7.9000000000000001E-2</c:v>
                </c:pt>
                <c:pt idx="46">
                  <c:v>7.1999999999999995E-2</c:v>
                </c:pt>
                <c:pt idx="47">
                  <c:v>6.9000000000000006E-2</c:v>
                </c:pt>
                <c:pt idx="48">
                  <c:v>6.7699999999999996E-2</c:v>
                </c:pt>
                <c:pt idx="49">
                  <c:v>7.2349999999999998E-2</c:v>
                </c:pt>
                <c:pt idx="50">
                  <c:v>7.0999999999999994E-2</c:v>
                </c:pt>
                <c:pt idx="51">
                  <c:v>7.9699999999999993E-2</c:v>
                </c:pt>
                <c:pt idx="52">
                  <c:v>7.3700000000000002E-2</c:v>
                </c:pt>
                <c:pt idx="53">
                  <c:v>7.3400000000000007E-2</c:v>
                </c:pt>
                <c:pt idx="54">
                  <c:v>7.6679999999999998E-2</c:v>
                </c:pt>
                <c:pt idx="55">
                  <c:v>7.0050000000000001E-2</c:v>
                </c:pt>
                <c:pt idx="56">
                  <c:v>6.8400000000000002E-2</c:v>
                </c:pt>
                <c:pt idx="57">
                  <c:v>6.8000000000000005E-2</c:v>
                </c:pt>
                <c:pt idx="58">
                  <c:v>6.7409999999999998E-2</c:v>
                </c:pt>
                <c:pt idx="59">
                  <c:v>6.8489999999999995E-2</c:v>
                </c:pt>
                <c:pt idx="60">
                  <c:v>7.2099999999999997E-2</c:v>
                </c:pt>
                <c:pt idx="61">
                  <c:v>6.7750000000000005E-2</c:v>
                </c:pt>
                <c:pt idx="62">
                  <c:v>6.9400000000000003E-2</c:v>
                </c:pt>
                <c:pt idx="63">
                  <c:v>7.3999999999999996E-2</c:v>
                </c:pt>
                <c:pt idx="64">
                  <c:v>6.8970000000000004E-2</c:v>
                </c:pt>
                <c:pt idx="65">
                  <c:v>6.608E-2</c:v>
                </c:pt>
                <c:pt idx="66">
                  <c:v>6.6250000000000003E-2</c:v>
                </c:pt>
                <c:pt idx="67">
                  <c:v>6.6710000000000005E-2</c:v>
                </c:pt>
                <c:pt idx="68">
                  <c:v>6.615E-2</c:v>
                </c:pt>
                <c:pt idx="69">
                  <c:v>6.4000000000000001E-2</c:v>
                </c:pt>
                <c:pt idx="70">
                  <c:v>5.969E-2</c:v>
                </c:pt>
                <c:pt idx="71">
                  <c:v>6.4560000000000006E-2</c:v>
                </c:pt>
                <c:pt idx="72">
                  <c:v>6.1589999999999999E-2</c:v>
                </c:pt>
                <c:pt idx="73">
                  <c:v>0.06</c:v>
                </c:pt>
                <c:pt idx="74">
                  <c:v>5.0779999999999999E-2</c:v>
                </c:pt>
                <c:pt idx="75">
                  <c:v>4.7320000000000001E-2</c:v>
                </c:pt>
                <c:pt idx="76">
                  <c:v>4.9399999999999999E-2</c:v>
                </c:pt>
                <c:pt idx="77">
                  <c:v>5.2760000000000001E-2</c:v>
                </c:pt>
                <c:pt idx="78">
                  <c:v>5.1659999999999998E-2</c:v>
                </c:pt>
                <c:pt idx="79">
                  <c:v>5.3969999999999997E-2</c:v>
                </c:pt>
                <c:pt idx="80">
                  <c:v>4.9889999999999997E-2</c:v>
                </c:pt>
                <c:pt idx="81">
                  <c:v>4.8009999999999997E-2</c:v>
                </c:pt>
                <c:pt idx="82">
                  <c:v>4.8280000000000003E-2</c:v>
                </c:pt>
                <c:pt idx="83">
                  <c:v>4.1399999999999999E-2</c:v>
                </c:pt>
                <c:pt idx="84">
                  <c:v>4.0759999999999998E-2</c:v>
                </c:pt>
                <c:pt idx="85">
                  <c:v>3.6580000000000001E-2</c:v>
                </c:pt>
                <c:pt idx="86">
                  <c:v>3.73E-2</c:v>
                </c:pt>
                <c:pt idx="87">
                  <c:v>3.3849999999999998E-2</c:v>
                </c:pt>
                <c:pt idx="88">
                  <c:v>3.7769999999999998E-2</c:v>
                </c:pt>
                <c:pt idx="89">
                  <c:v>3.5900000000000001E-2</c:v>
                </c:pt>
                <c:pt idx="90">
                  <c:v>3.5645000000000003E-2</c:v>
                </c:pt>
                <c:pt idx="91">
                  <c:v>3.5499999999999997E-2</c:v>
                </c:pt>
                <c:pt idx="92">
                  <c:v>3.6705000000000002E-2</c:v>
                </c:pt>
                <c:pt idx="93">
                  <c:v>3.9879999999999999E-2</c:v>
                </c:pt>
                <c:pt idx="94">
                  <c:v>4.2500000000000003E-2</c:v>
                </c:pt>
                <c:pt idx="95">
                  <c:v>3.8679999999999999E-2</c:v>
                </c:pt>
                <c:pt idx="96">
                  <c:v>4.2595000000000001E-2</c:v>
                </c:pt>
                <c:pt idx="97">
                  <c:v>4.3090000000000003E-2</c:v>
                </c:pt>
                <c:pt idx="98">
                  <c:v>4.5330000000000002E-2</c:v>
                </c:pt>
                <c:pt idx="99">
                  <c:v>4.5900000000000003E-2</c:v>
                </c:pt>
                <c:pt idx="100">
                  <c:v>4.6399999999999997E-2</c:v>
                </c:pt>
                <c:pt idx="101">
                  <c:v>4.333E-2</c:v>
                </c:pt>
                <c:pt idx="102">
                  <c:v>3.2599999999999997E-2</c:v>
                </c:pt>
                <c:pt idx="103">
                  <c:v>3.49E-2</c:v>
                </c:pt>
                <c:pt idx="104">
                  <c:v>3.6310000000000002E-2</c:v>
                </c:pt>
                <c:pt idx="105">
                  <c:v>3.5049999999999998E-2</c:v>
                </c:pt>
                <c:pt idx="106">
                  <c:v>3.8754999999999998E-2</c:v>
                </c:pt>
                <c:pt idx="107">
                  <c:v>3.5374999999999997E-2</c:v>
                </c:pt>
                <c:pt idx="108">
                  <c:v>3.4474999999999999E-2</c:v>
                </c:pt>
                <c:pt idx="109">
                  <c:v>3.2665E-2</c:v>
                </c:pt>
                <c:pt idx="110">
                  <c:v>3.721E-2</c:v>
                </c:pt>
                <c:pt idx="111">
                  <c:v>3.7894999999999998E-2</c:v>
                </c:pt>
                <c:pt idx="112">
                  <c:v>3.6635000000000001E-2</c:v>
                </c:pt>
                <c:pt idx="113">
                  <c:v>3.7074999999999997E-2</c:v>
                </c:pt>
                <c:pt idx="114">
                  <c:v>4.2715000000000003E-2</c:v>
                </c:pt>
                <c:pt idx="115">
                  <c:v>5.16E-2</c:v>
                </c:pt>
                <c:pt idx="116">
                  <c:v>4.8750000000000002E-2</c:v>
                </c:pt>
                <c:pt idx="117">
                  <c:v>4.8474999999999997E-2</c:v>
                </c:pt>
                <c:pt idx="118">
                  <c:v>4.8460000000000003E-2</c:v>
                </c:pt>
                <c:pt idx="119">
                  <c:v>5.2690000000000001E-2</c:v>
                </c:pt>
                <c:pt idx="120">
                  <c:v>5.4089999999999999E-2</c:v>
                </c:pt>
              </c:numCache>
            </c:numRef>
          </c:xVal>
          <c:yVal>
            <c:numRef>
              <c:f>mfdexport_1month_07092011_07092!$B$2:$B$122</c:f>
              <c:numCache>
                <c:formatCode>General</c:formatCode>
                <c:ptCount val="121"/>
                <c:pt idx="0" formatCode="0.00">
                  <c:v>70.44</c:v>
                </c:pt>
                <c:pt idx="1">
                  <c:v>81.88</c:v>
                </c:pt>
                <c:pt idx="2">
                  <c:v>87.55</c:v>
                </c:pt>
                <c:pt idx="3">
                  <c:v>79.400000000000006</c:v>
                </c:pt>
                <c:pt idx="4">
                  <c:v>90.17</c:v>
                </c:pt>
                <c:pt idx="5">
                  <c:v>100.19</c:v>
                </c:pt>
                <c:pt idx="6">
                  <c:v>94.86</c:v>
                </c:pt>
                <c:pt idx="7">
                  <c:v>93.95</c:v>
                </c:pt>
                <c:pt idx="8">
                  <c:v>81.69</c:v>
                </c:pt>
                <c:pt idx="9">
                  <c:v>86.39</c:v>
                </c:pt>
                <c:pt idx="10">
                  <c:v>89.73</c:v>
                </c:pt>
                <c:pt idx="11">
                  <c:v>93.16</c:v>
                </c:pt>
                <c:pt idx="12">
                  <c:v>90.99</c:v>
                </c:pt>
                <c:pt idx="13">
                  <c:v>91.79</c:v>
                </c:pt>
                <c:pt idx="14">
                  <c:v>91.41</c:v>
                </c:pt>
                <c:pt idx="15">
                  <c:v>92.94</c:v>
                </c:pt>
                <c:pt idx="16">
                  <c:v>109.59</c:v>
                </c:pt>
                <c:pt idx="17">
                  <c:v>104.57</c:v>
                </c:pt>
                <c:pt idx="18">
                  <c:v>98.86</c:v>
                </c:pt>
                <c:pt idx="19">
                  <c:v>99.11</c:v>
                </c:pt>
                <c:pt idx="20">
                  <c:v>99.05</c:v>
                </c:pt>
                <c:pt idx="21">
                  <c:v>93.68</c:v>
                </c:pt>
                <c:pt idx="22">
                  <c:v>95.23</c:v>
                </c:pt>
                <c:pt idx="23">
                  <c:v>88.23</c:v>
                </c:pt>
                <c:pt idx="24">
                  <c:v>97.86</c:v>
                </c:pt>
                <c:pt idx="25">
                  <c:v>102.74</c:v>
                </c:pt>
                <c:pt idx="26">
                  <c:v>103.07</c:v>
                </c:pt>
                <c:pt idx="27">
                  <c:v>101.17</c:v>
                </c:pt>
                <c:pt idx="28">
                  <c:v>94.7</c:v>
                </c:pt>
                <c:pt idx="29">
                  <c:v>91.16</c:v>
                </c:pt>
                <c:pt idx="30">
                  <c:v>83.8</c:v>
                </c:pt>
                <c:pt idx="31">
                  <c:v>72.5</c:v>
                </c:pt>
                <c:pt idx="32">
                  <c:v>84.5</c:v>
                </c:pt>
                <c:pt idx="33">
                  <c:v>84.5</c:v>
                </c:pt>
                <c:pt idx="34">
                  <c:v>73.599999999999994</c:v>
                </c:pt>
                <c:pt idx="35">
                  <c:v>73.209999999999994</c:v>
                </c:pt>
                <c:pt idx="36">
                  <c:v>75.52</c:v>
                </c:pt>
                <c:pt idx="37">
                  <c:v>76.23</c:v>
                </c:pt>
                <c:pt idx="38">
                  <c:v>72.25</c:v>
                </c:pt>
                <c:pt idx="39">
                  <c:v>54.9</c:v>
                </c:pt>
                <c:pt idx="40">
                  <c:v>61.5</c:v>
                </c:pt>
                <c:pt idx="41">
                  <c:v>75.91</c:v>
                </c:pt>
                <c:pt idx="42">
                  <c:v>62.88</c:v>
                </c:pt>
                <c:pt idx="43">
                  <c:v>76.900000000000006</c:v>
                </c:pt>
                <c:pt idx="44">
                  <c:v>73.5</c:v>
                </c:pt>
                <c:pt idx="45">
                  <c:v>72.349999999999994</c:v>
                </c:pt>
                <c:pt idx="46">
                  <c:v>72.3</c:v>
                </c:pt>
                <c:pt idx="47">
                  <c:v>74.5</c:v>
                </c:pt>
                <c:pt idx="48">
                  <c:v>75.3</c:v>
                </c:pt>
                <c:pt idx="49">
                  <c:v>90.53</c:v>
                </c:pt>
                <c:pt idx="50">
                  <c:v>102.9</c:v>
                </c:pt>
                <c:pt idx="51">
                  <c:v>101.26</c:v>
                </c:pt>
                <c:pt idx="52">
                  <c:v>96.5</c:v>
                </c:pt>
                <c:pt idx="53">
                  <c:v>107</c:v>
                </c:pt>
                <c:pt idx="54">
                  <c:v>109.9</c:v>
                </c:pt>
                <c:pt idx="55">
                  <c:v>123.55</c:v>
                </c:pt>
                <c:pt idx="56">
                  <c:v>132.56</c:v>
                </c:pt>
                <c:pt idx="57">
                  <c:v>133</c:v>
                </c:pt>
                <c:pt idx="58">
                  <c:v>139.15</c:v>
                </c:pt>
                <c:pt idx="59">
                  <c:v>143.5</c:v>
                </c:pt>
                <c:pt idx="60">
                  <c:v>145.34</c:v>
                </c:pt>
                <c:pt idx="61">
                  <c:v>147.4</c:v>
                </c:pt>
                <c:pt idx="62">
                  <c:v>158.69999999999999</c:v>
                </c:pt>
                <c:pt idx="63">
                  <c:v>173.25</c:v>
                </c:pt>
                <c:pt idx="64">
                  <c:v>172.2</c:v>
                </c:pt>
                <c:pt idx="65">
                  <c:v>156</c:v>
                </c:pt>
                <c:pt idx="66">
                  <c:v>159.80000000000001</c:v>
                </c:pt>
                <c:pt idx="67">
                  <c:v>165.2</c:v>
                </c:pt>
                <c:pt idx="68">
                  <c:v>155.93</c:v>
                </c:pt>
                <c:pt idx="69">
                  <c:v>145.59</c:v>
                </c:pt>
                <c:pt idx="70">
                  <c:v>164.53</c:v>
                </c:pt>
                <c:pt idx="71">
                  <c:v>183.51</c:v>
                </c:pt>
                <c:pt idx="72">
                  <c:v>192.33</c:v>
                </c:pt>
                <c:pt idx="73">
                  <c:v>193.8</c:v>
                </c:pt>
                <c:pt idx="74">
                  <c:v>224.35</c:v>
                </c:pt>
                <c:pt idx="75">
                  <c:v>225.2</c:v>
                </c:pt>
                <c:pt idx="76">
                  <c:v>264.5</c:v>
                </c:pt>
                <c:pt idx="77">
                  <c:v>272.39999999999998</c:v>
                </c:pt>
                <c:pt idx="78">
                  <c:v>253.57</c:v>
                </c:pt>
                <c:pt idx="79">
                  <c:v>226.99</c:v>
                </c:pt>
                <c:pt idx="80">
                  <c:v>222.36</c:v>
                </c:pt>
                <c:pt idx="81">
                  <c:v>218</c:v>
                </c:pt>
                <c:pt idx="82">
                  <c:v>214.86</c:v>
                </c:pt>
                <c:pt idx="83">
                  <c:v>182</c:v>
                </c:pt>
                <c:pt idx="84">
                  <c:v>203.32</c:v>
                </c:pt>
                <c:pt idx="85">
                  <c:v>189.8</c:v>
                </c:pt>
                <c:pt idx="86">
                  <c:v>194</c:v>
                </c:pt>
                <c:pt idx="87">
                  <c:v>186.3</c:v>
                </c:pt>
                <c:pt idx="88">
                  <c:v>217.9</c:v>
                </c:pt>
                <c:pt idx="89">
                  <c:v>207.8</c:v>
                </c:pt>
                <c:pt idx="90">
                  <c:v>214.42</c:v>
                </c:pt>
                <c:pt idx="91">
                  <c:v>225.17</c:v>
                </c:pt>
                <c:pt idx="92">
                  <c:v>233.24</c:v>
                </c:pt>
                <c:pt idx="93">
                  <c:v>238.55</c:v>
                </c:pt>
                <c:pt idx="94">
                  <c:v>233.49</c:v>
                </c:pt>
                <c:pt idx="95">
                  <c:v>224.2</c:v>
                </c:pt>
                <c:pt idx="96">
                  <c:v>227.71</c:v>
                </c:pt>
                <c:pt idx="97">
                  <c:v>234.89</c:v>
                </c:pt>
                <c:pt idx="98">
                  <c:v>233.98</c:v>
                </c:pt>
                <c:pt idx="99">
                  <c:v>254.75</c:v>
                </c:pt>
                <c:pt idx="100">
                  <c:v>252.2</c:v>
                </c:pt>
                <c:pt idx="101">
                  <c:v>233.36</c:v>
                </c:pt>
                <c:pt idx="102">
                  <c:v>187.21</c:v>
                </c:pt>
                <c:pt idx="103">
                  <c:v>197.25</c:v>
                </c:pt>
                <c:pt idx="104">
                  <c:v>200.5</c:v>
                </c:pt>
                <c:pt idx="105">
                  <c:v>203.22</c:v>
                </c:pt>
                <c:pt idx="106">
                  <c:v>221.57</c:v>
                </c:pt>
                <c:pt idx="107">
                  <c:v>226.1</c:v>
                </c:pt>
                <c:pt idx="108">
                  <c:v>229.14</c:v>
                </c:pt>
                <c:pt idx="109">
                  <c:v>200.99</c:v>
                </c:pt>
                <c:pt idx="110">
                  <c:v>249.63</c:v>
                </c:pt>
                <c:pt idx="111">
                  <c:v>271.64999999999998</c:v>
                </c:pt>
                <c:pt idx="112">
                  <c:v>258.11</c:v>
                </c:pt>
                <c:pt idx="113">
                  <c:v>270.17</c:v>
                </c:pt>
                <c:pt idx="114">
                  <c:v>291.02</c:v>
                </c:pt>
                <c:pt idx="115">
                  <c:v>297.73</c:v>
                </c:pt>
                <c:pt idx="116">
                  <c:v>310.79000000000002</c:v>
                </c:pt>
                <c:pt idx="117">
                  <c:v>306.45</c:v>
                </c:pt>
                <c:pt idx="118">
                  <c:v>305.58999999999997</c:v>
                </c:pt>
                <c:pt idx="119">
                  <c:v>327.94</c:v>
                </c:pt>
                <c:pt idx="120">
                  <c:v>329.37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F6-43A2-B28C-3DB23D076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585983"/>
        <c:axId val="137784937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gradFill>
                      <a:gsLst>
                        <a:gs pos="0">
                          <a:schemeClr val="accent1">
                            <a:lumMod val="5000"/>
                            <a:lumOff val="95000"/>
                          </a:schemeClr>
                        </a:gs>
                        <a:gs pos="74000">
                          <a:schemeClr val="accent1">
                            <a:lumMod val="45000"/>
                            <a:lumOff val="55000"/>
                          </a:schemeClr>
                        </a:gs>
                        <a:gs pos="83000">
                          <a:schemeClr val="accent1">
                            <a:lumMod val="45000"/>
                            <a:lumOff val="55000"/>
                          </a:schemeClr>
                        </a:gs>
                        <a:gs pos="100000">
                          <a:schemeClr val="accent1">
                            <a:lumMod val="30000"/>
                            <a:lumOff val="70000"/>
                          </a:schemeClr>
                        </a:gs>
                      </a:gsLst>
                      <a:lin ang="5400000" scaled="1"/>
                    </a:gra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mfdexport_1month_07092011_07092!$B$2:$B$122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 formatCode="0.00">
                        <c:v>70.44</c:v>
                      </c:pt>
                      <c:pt idx="1">
                        <c:v>81.88</c:v>
                      </c:pt>
                      <c:pt idx="2">
                        <c:v>87.55</c:v>
                      </c:pt>
                      <c:pt idx="3">
                        <c:v>79.400000000000006</c:v>
                      </c:pt>
                      <c:pt idx="4">
                        <c:v>90.17</c:v>
                      </c:pt>
                      <c:pt idx="5">
                        <c:v>100.19</c:v>
                      </c:pt>
                      <c:pt idx="6">
                        <c:v>94.86</c:v>
                      </c:pt>
                      <c:pt idx="7">
                        <c:v>93.95</c:v>
                      </c:pt>
                      <c:pt idx="8">
                        <c:v>81.69</c:v>
                      </c:pt>
                      <c:pt idx="9">
                        <c:v>86.39</c:v>
                      </c:pt>
                      <c:pt idx="10">
                        <c:v>89.73</c:v>
                      </c:pt>
                      <c:pt idx="11">
                        <c:v>93.16</c:v>
                      </c:pt>
                      <c:pt idx="12">
                        <c:v>90.99</c:v>
                      </c:pt>
                      <c:pt idx="13">
                        <c:v>91.79</c:v>
                      </c:pt>
                      <c:pt idx="14">
                        <c:v>91.41</c:v>
                      </c:pt>
                      <c:pt idx="15">
                        <c:v>92.94</c:v>
                      </c:pt>
                      <c:pt idx="16">
                        <c:v>109.59</c:v>
                      </c:pt>
                      <c:pt idx="17">
                        <c:v>104.57</c:v>
                      </c:pt>
                      <c:pt idx="18">
                        <c:v>98.86</c:v>
                      </c:pt>
                      <c:pt idx="19">
                        <c:v>99.11</c:v>
                      </c:pt>
                      <c:pt idx="20">
                        <c:v>99.05</c:v>
                      </c:pt>
                      <c:pt idx="21">
                        <c:v>93.68</c:v>
                      </c:pt>
                      <c:pt idx="22">
                        <c:v>95.23</c:v>
                      </c:pt>
                      <c:pt idx="23">
                        <c:v>88.23</c:v>
                      </c:pt>
                      <c:pt idx="24">
                        <c:v>97.86</c:v>
                      </c:pt>
                      <c:pt idx="25">
                        <c:v>102.74</c:v>
                      </c:pt>
                      <c:pt idx="26">
                        <c:v>103.07</c:v>
                      </c:pt>
                      <c:pt idx="27">
                        <c:v>101.17</c:v>
                      </c:pt>
                      <c:pt idx="28">
                        <c:v>94.7</c:v>
                      </c:pt>
                      <c:pt idx="29">
                        <c:v>91.16</c:v>
                      </c:pt>
                      <c:pt idx="30">
                        <c:v>83.8</c:v>
                      </c:pt>
                      <c:pt idx="31">
                        <c:v>72.5</c:v>
                      </c:pt>
                      <c:pt idx="32">
                        <c:v>84.5</c:v>
                      </c:pt>
                      <c:pt idx="33">
                        <c:v>84.5</c:v>
                      </c:pt>
                      <c:pt idx="34">
                        <c:v>73.599999999999994</c:v>
                      </c:pt>
                      <c:pt idx="35">
                        <c:v>73.209999999999994</c:v>
                      </c:pt>
                      <c:pt idx="36">
                        <c:v>75.52</c:v>
                      </c:pt>
                      <c:pt idx="37">
                        <c:v>76.23</c:v>
                      </c:pt>
                      <c:pt idx="38">
                        <c:v>72.25</c:v>
                      </c:pt>
                      <c:pt idx="39">
                        <c:v>54.9</c:v>
                      </c:pt>
                      <c:pt idx="40">
                        <c:v>61.5</c:v>
                      </c:pt>
                      <c:pt idx="41">
                        <c:v>75.91</c:v>
                      </c:pt>
                      <c:pt idx="42">
                        <c:v>62.88</c:v>
                      </c:pt>
                      <c:pt idx="43">
                        <c:v>76.900000000000006</c:v>
                      </c:pt>
                      <c:pt idx="44">
                        <c:v>73.5</c:v>
                      </c:pt>
                      <c:pt idx="45">
                        <c:v>72.349999999999994</c:v>
                      </c:pt>
                      <c:pt idx="46">
                        <c:v>72.3</c:v>
                      </c:pt>
                      <c:pt idx="47">
                        <c:v>74.5</c:v>
                      </c:pt>
                      <c:pt idx="48">
                        <c:v>75.3</c:v>
                      </c:pt>
                      <c:pt idx="49">
                        <c:v>90.53</c:v>
                      </c:pt>
                      <c:pt idx="50">
                        <c:v>102.9</c:v>
                      </c:pt>
                      <c:pt idx="51">
                        <c:v>101.26</c:v>
                      </c:pt>
                      <c:pt idx="52">
                        <c:v>96.5</c:v>
                      </c:pt>
                      <c:pt idx="53">
                        <c:v>107</c:v>
                      </c:pt>
                      <c:pt idx="54">
                        <c:v>109.9</c:v>
                      </c:pt>
                      <c:pt idx="55">
                        <c:v>123.55</c:v>
                      </c:pt>
                      <c:pt idx="56">
                        <c:v>132.56</c:v>
                      </c:pt>
                      <c:pt idx="57">
                        <c:v>133</c:v>
                      </c:pt>
                      <c:pt idx="58">
                        <c:v>139.15</c:v>
                      </c:pt>
                      <c:pt idx="59">
                        <c:v>143.5</c:v>
                      </c:pt>
                      <c:pt idx="60">
                        <c:v>145.34</c:v>
                      </c:pt>
                      <c:pt idx="61">
                        <c:v>147.4</c:v>
                      </c:pt>
                      <c:pt idx="62">
                        <c:v>158.69999999999999</c:v>
                      </c:pt>
                      <c:pt idx="63">
                        <c:v>173.25</c:v>
                      </c:pt>
                      <c:pt idx="64">
                        <c:v>172.2</c:v>
                      </c:pt>
                      <c:pt idx="65">
                        <c:v>156</c:v>
                      </c:pt>
                      <c:pt idx="66">
                        <c:v>159.80000000000001</c:v>
                      </c:pt>
                      <c:pt idx="67">
                        <c:v>165.2</c:v>
                      </c:pt>
                      <c:pt idx="68">
                        <c:v>155.93</c:v>
                      </c:pt>
                      <c:pt idx="69">
                        <c:v>145.59</c:v>
                      </c:pt>
                      <c:pt idx="70">
                        <c:v>164.53</c:v>
                      </c:pt>
                      <c:pt idx="71">
                        <c:v>183.51</c:v>
                      </c:pt>
                      <c:pt idx="72">
                        <c:v>192.33</c:v>
                      </c:pt>
                      <c:pt idx="73">
                        <c:v>193.8</c:v>
                      </c:pt>
                      <c:pt idx="74">
                        <c:v>224.35</c:v>
                      </c:pt>
                      <c:pt idx="75">
                        <c:v>225.2</c:v>
                      </c:pt>
                      <c:pt idx="76">
                        <c:v>264.5</c:v>
                      </c:pt>
                      <c:pt idx="77">
                        <c:v>272.39999999999998</c:v>
                      </c:pt>
                      <c:pt idx="78">
                        <c:v>253.57</c:v>
                      </c:pt>
                      <c:pt idx="79">
                        <c:v>226.99</c:v>
                      </c:pt>
                      <c:pt idx="80">
                        <c:v>222.36</c:v>
                      </c:pt>
                      <c:pt idx="81">
                        <c:v>218</c:v>
                      </c:pt>
                      <c:pt idx="82">
                        <c:v>214.86</c:v>
                      </c:pt>
                      <c:pt idx="83">
                        <c:v>182</c:v>
                      </c:pt>
                      <c:pt idx="84">
                        <c:v>203.32</c:v>
                      </c:pt>
                      <c:pt idx="85">
                        <c:v>189.8</c:v>
                      </c:pt>
                      <c:pt idx="86">
                        <c:v>194</c:v>
                      </c:pt>
                      <c:pt idx="87">
                        <c:v>186.3</c:v>
                      </c:pt>
                      <c:pt idx="88">
                        <c:v>217.9</c:v>
                      </c:pt>
                      <c:pt idx="89">
                        <c:v>207.8</c:v>
                      </c:pt>
                      <c:pt idx="90">
                        <c:v>214.42</c:v>
                      </c:pt>
                      <c:pt idx="91">
                        <c:v>225.17</c:v>
                      </c:pt>
                      <c:pt idx="92">
                        <c:v>233.24</c:v>
                      </c:pt>
                      <c:pt idx="93">
                        <c:v>238.55</c:v>
                      </c:pt>
                      <c:pt idx="94">
                        <c:v>233.49</c:v>
                      </c:pt>
                      <c:pt idx="95">
                        <c:v>224.2</c:v>
                      </c:pt>
                      <c:pt idx="96">
                        <c:v>227.71</c:v>
                      </c:pt>
                      <c:pt idx="97">
                        <c:v>234.89</c:v>
                      </c:pt>
                      <c:pt idx="98">
                        <c:v>233.98</c:v>
                      </c:pt>
                      <c:pt idx="99">
                        <c:v>254.75</c:v>
                      </c:pt>
                      <c:pt idx="100">
                        <c:v>252.2</c:v>
                      </c:pt>
                      <c:pt idx="101">
                        <c:v>233.36</c:v>
                      </c:pt>
                      <c:pt idx="102">
                        <c:v>187.21</c:v>
                      </c:pt>
                      <c:pt idx="103">
                        <c:v>197.25</c:v>
                      </c:pt>
                      <c:pt idx="104">
                        <c:v>200.5</c:v>
                      </c:pt>
                      <c:pt idx="105">
                        <c:v>203.22</c:v>
                      </c:pt>
                      <c:pt idx="106">
                        <c:v>221.57</c:v>
                      </c:pt>
                      <c:pt idx="107">
                        <c:v>226.1</c:v>
                      </c:pt>
                      <c:pt idx="108">
                        <c:v>229.14</c:v>
                      </c:pt>
                      <c:pt idx="109">
                        <c:v>200.99</c:v>
                      </c:pt>
                      <c:pt idx="110">
                        <c:v>249.63</c:v>
                      </c:pt>
                      <c:pt idx="111">
                        <c:v>271.64999999999998</c:v>
                      </c:pt>
                      <c:pt idx="112">
                        <c:v>258.11</c:v>
                      </c:pt>
                      <c:pt idx="113">
                        <c:v>270.17</c:v>
                      </c:pt>
                      <c:pt idx="114">
                        <c:v>291.02</c:v>
                      </c:pt>
                      <c:pt idx="115">
                        <c:v>297.73</c:v>
                      </c:pt>
                      <c:pt idx="116">
                        <c:v>310.79000000000002</c:v>
                      </c:pt>
                      <c:pt idx="117">
                        <c:v>306.45</c:v>
                      </c:pt>
                      <c:pt idx="118">
                        <c:v>305.58999999999997</c:v>
                      </c:pt>
                      <c:pt idx="119">
                        <c:v>327.94</c:v>
                      </c:pt>
                      <c:pt idx="120">
                        <c:v>329.37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mfdexport_1month_07092011_07092!$F$2:$F$122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6.6970000000000002E-2</c:v>
                      </c:pt>
                      <c:pt idx="1">
                        <c:v>7.3370000000000005E-2</c:v>
                      </c:pt>
                      <c:pt idx="2">
                        <c:v>6.7400000000000002E-2</c:v>
                      </c:pt>
                      <c:pt idx="3">
                        <c:v>5.8700000000000002E-2</c:v>
                      </c:pt>
                      <c:pt idx="4">
                        <c:v>7.0529999999999995E-2</c:v>
                      </c:pt>
                      <c:pt idx="5">
                        <c:v>7.2470000000000007E-2</c:v>
                      </c:pt>
                      <c:pt idx="6">
                        <c:v>6.6949999999999996E-2</c:v>
                      </c:pt>
                      <c:pt idx="7">
                        <c:v>6.3200000000000006E-2</c:v>
                      </c:pt>
                      <c:pt idx="8">
                        <c:v>5.3069999999999999E-2</c:v>
                      </c:pt>
                      <c:pt idx="9">
                        <c:v>5.7070000000000003E-2</c:v>
                      </c:pt>
                      <c:pt idx="10">
                        <c:v>5.3030000000000001E-2</c:v>
                      </c:pt>
                      <c:pt idx="11">
                        <c:v>5.3400000000000003E-2</c:v>
                      </c:pt>
                      <c:pt idx="12">
                        <c:v>5.3069999999999999E-2</c:v>
                      </c:pt>
                      <c:pt idx="13">
                        <c:v>5.45E-2</c:v>
                      </c:pt>
                      <c:pt idx="14">
                        <c:v>5.1929999999999997E-2</c:v>
                      </c:pt>
                      <c:pt idx="15">
                        <c:v>5.3589999999999999E-2</c:v>
                      </c:pt>
                      <c:pt idx="16">
                        <c:v>5.5820000000000002E-2</c:v>
                      </c:pt>
                      <c:pt idx="17">
                        <c:v>5.5879999999999999E-2</c:v>
                      </c:pt>
                      <c:pt idx="18">
                        <c:v>4.9700000000000001E-2</c:v>
                      </c:pt>
                      <c:pt idx="19">
                        <c:v>4.929E-2</c:v>
                      </c:pt>
                      <c:pt idx="20">
                        <c:v>4.5999999999999999E-2</c:v>
                      </c:pt>
                      <c:pt idx="21">
                        <c:v>4.7010000000000003E-2</c:v>
                      </c:pt>
                      <c:pt idx="22">
                        <c:v>4.6609999999999999E-2</c:v>
                      </c:pt>
                      <c:pt idx="23">
                        <c:v>4.4499999999999998E-2</c:v>
                      </c:pt>
                      <c:pt idx="24">
                        <c:v>4.267E-2</c:v>
                      </c:pt>
                      <c:pt idx="25">
                        <c:v>4.4350000000000001E-2</c:v>
                      </c:pt>
                      <c:pt idx="26">
                        <c:v>4.6280000000000002E-2</c:v>
                      </c:pt>
                      <c:pt idx="27">
                        <c:v>4.9660000000000003E-2</c:v>
                      </c:pt>
                      <c:pt idx="28">
                        <c:v>4.5440000000000001E-2</c:v>
                      </c:pt>
                      <c:pt idx="29">
                        <c:v>4.2130000000000001E-2</c:v>
                      </c:pt>
                      <c:pt idx="30">
                        <c:v>3.9600000000000003E-2</c:v>
                      </c:pt>
                      <c:pt idx="31">
                        <c:v>3.8649999999999997E-2</c:v>
                      </c:pt>
                      <c:pt idx="32">
                        <c:v>4.7899999999999998E-2</c:v>
                      </c:pt>
                      <c:pt idx="33">
                        <c:v>4.1099999999999998E-2</c:v>
                      </c:pt>
                      <c:pt idx="34">
                        <c:v>3.9800000000000002E-2</c:v>
                      </c:pt>
                      <c:pt idx="35">
                        <c:v>3.8399999999999997E-2</c:v>
                      </c:pt>
                      <c:pt idx="36">
                        <c:v>3.8039999999999997E-2</c:v>
                      </c:pt>
                      <c:pt idx="37">
                        <c:v>3.993E-2</c:v>
                      </c:pt>
                      <c:pt idx="38">
                        <c:v>4.6699999999999998E-2</c:v>
                      </c:pt>
                      <c:pt idx="39">
                        <c:v>6.7000000000000004E-2</c:v>
                      </c:pt>
                      <c:pt idx="40">
                        <c:v>6.8940000000000001E-2</c:v>
                      </c:pt>
                      <c:pt idx="41">
                        <c:v>6.8000000000000005E-2</c:v>
                      </c:pt>
                      <c:pt idx="42">
                        <c:v>0.06</c:v>
                      </c:pt>
                      <c:pt idx="43">
                        <c:v>6.5500000000000003E-2</c:v>
                      </c:pt>
                      <c:pt idx="44">
                        <c:v>8.0250000000000002E-2</c:v>
                      </c:pt>
                      <c:pt idx="45">
                        <c:v>7.9000000000000001E-2</c:v>
                      </c:pt>
                      <c:pt idx="46">
                        <c:v>7.1999999999999995E-2</c:v>
                      </c:pt>
                      <c:pt idx="47">
                        <c:v>6.9000000000000006E-2</c:v>
                      </c:pt>
                      <c:pt idx="48">
                        <c:v>6.7699999999999996E-2</c:v>
                      </c:pt>
                      <c:pt idx="49">
                        <c:v>7.2349999999999998E-2</c:v>
                      </c:pt>
                      <c:pt idx="50">
                        <c:v>7.0999999999999994E-2</c:v>
                      </c:pt>
                      <c:pt idx="51">
                        <c:v>7.9699999999999993E-2</c:v>
                      </c:pt>
                      <c:pt idx="52">
                        <c:v>7.3700000000000002E-2</c:v>
                      </c:pt>
                      <c:pt idx="53">
                        <c:v>7.3400000000000007E-2</c:v>
                      </c:pt>
                      <c:pt idx="54">
                        <c:v>7.6679999999999998E-2</c:v>
                      </c:pt>
                      <c:pt idx="55">
                        <c:v>7.0050000000000001E-2</c:v>
                      </c:pt>
                      <c:pt idx="56">
                        <c:v>6.8400000000000002E-2</c:v>
                      </c:pt>
                      <c:pt idx="57">
                        <c:v>6.8000000000000005E-2</c:v>
                      </c:pt>
                      <c:pt idx="58">
                        <c:v>6.7409999999999998E-2</c:v>
                      </c:pt>
                      <c:pt idx="59">
                        <c:v>6.8489999999999995E-2</c:v>
                      </c:pt>
                      <c:pt idx="60">
                        <c:v>7.2099999999999997E-2</c:v>
                      </c:pt>
                      <c:pt idx="61">
                        <c:v>6.7750000000000005E-2</c:v>
                      </c:pt>
                      <c:pt idx="62">
                        <c:v>6.9400000000000003E-2</c:v>
                      </c:pt>
                      <c:pt idx="63">
                        <c:v>7.3999999999999996E-2</c:v>
                      </c:pt>
                      <c:pt idx="64">
                        <c:v>6.8970000000000004E-2</c:v>
                      </c:pt>
                      <c:pt idx="65">
                        <c:v>6.608E-2</c:v>
                      </c:pt>
                      <c:pt idx="66">
                        <c:v>6.6250000000000003E-2</c:v>
                      </c:pt>
                      <c:pt idx="67">
                        <c:v>6.6710000000000005E-2</c:v>
                      </c:pt>
                      <c:pt idx="68">
                        <c:v>6.615E-2</c:v>
                      </c:pt>
                      <c:pt idx="69">
                        <c:v>6.4000000000000001E-2</c:v>
                      </c:pt>
                      <c:pt idx="70">
                        <c:v>5.969E-2</c:v>
                      </c:pt>
                      <c:pt idx="71">
                        <c:v>6.4560000000000006E-2</c:v>
                      </c:pt>
                      <c:pt idx="72">
                        <c:v>6.1589999999999999E-2</c:v>
                      </c:pt>
                      <c:pt idx="73">
                        <c:v>0.06</c:v>
                      </c:pt>
                      <c:pt idx="74">
                        <c:v>5.0779999999999999E-2</c:v>
                      </c:pt>
                      <c:pt idx="75">
                        <c:v>4.7320000000000001E-2</c:v>
                      </c:pt>
                      <c:pt idx="76">
                        <c:v>4.9399999999999999E-2</c:v>
                      </c:pt>
                      <c:pt idx="77">
                        <c:v>5.2760000000000001E-2</c:v>
                      </c:pt>
                      <c:pt idx="78">
                        <c:v>5.1659999999999998E-2</c:v>
                      </c:pt>
                      <c:pt idx="79">
                        <c:v>5.3969999999999997E-2</c:v>
                      </c:pt>
                      <c:pt idx="80">
                        <c:v>4.9889999999999997E-2</c:v>
                      </c:pt>
                      <c:pt idx="81">
                        <c:v>4.8009999999999997E-2</c:v>
                      </c:pt>
                      <c:pt idx="82">
                        <c:v>4.8280000000000003E-2</c:v>
                      </c:pt>
                      <c:pt idx="83">
                        <c:v>4.1399999999999999E-2</c:v>
                      </c:pt>
                      <c:pt idx="84">
                        <c:v>4.0759999999999998E-2</c:v>
                      </c:pt>
                      <c:pt idx="85">
                        <c:v>3.6580000000000001E-2</c:v>
                      </c:pt>
                      <c:pt idx="86">
                        <c:v>3.73E-2</c:v>
                      </c:pt>
                      <c:pt idx="87">
                        <c:v>3.3849999999999998E-2</c:v>
                      </c:pt>
                      <c:pt idx="88">
                        <c:v>3.7769999999999998E-2</c:v>
                      </c:pt>
                      <c:pt idx="89">
                        <c:v>3.5900000000000001E-2</c:v>
                      </c:pt>
                      <c:pt idx="90">
                        <c:v>3.5645000000000003E-2</c:v>
                      </c:pt>
                      <c:pt idx="91">
                        <c:v>3.5499999999999997E-2</c:v>
                      </c:pt>
                      <c:pt idx="92">
                        <c:v>3.6705000000000002E-2</c:v>
                      </c:pt>
                      <c:pt idx="93">
                        <c:v>3.9879999999999999E-2</c:v>
                      </c:pt>
                      <c:pt idx="94">
                        <c:v>4.2500000000000003E-2</c:v>
                      </c:pt>
                      <c:pt idx="95">
                        <c:v>3.8679999999999999E-2</c:v>
                      </c:pt>
                      <c:pt idx="96">
                        <c:v>4.2595000000000001E-2</c:v>
                      </c:pt>
                      <c:pt idx="97">
                        <c:v>4.3090000000000003E-2</c:v>
                      </c:pt>
                      <c:pt idx="98">
                        <c:v>4.5330000000000002E-2</c:v>
                      </c:pt>
                      <c:pt idx="99">
                        <c:v>4.5900000000000003E-2</c:v>
                      </c:pt>
                      <c:pt idx="100">
                        <c:v>4.6399999999999997E-2</c:v>
                      </c:pt>
                      <c:pt idx="101">
                        <c:v>4.333E-2</c:v>
                      </c:pt>
                      <c:pt idx="102">
                        <c:v>3.2599999999999997E-2</c:v>
                      </c:pt>
                      <c:pt idx="103">
                        <c:v>3.49E-2</c:v>
                      </c:pt>
                      <c:pt idx="104">
                        <c:v>3.6310000000000002E-2</c:v>
                      </c:pt>
                      <c:pt idx="105">
                        <c:v>3.5049999999999998E-2</c:v>
                      </c:pt>
                      <c:pt idx="106">
                        <c:v>3.8754999999999998E-2</c:v>
                      </c:pt>
                      <c:pt idx="107">
                        <c:v>3.5374999999999997E-2</c:v>
                      </c:pt>
                      <c:pt idx="108">
                        <c:v>3.4474999999999999E-2</c:v>
                      </c:pt>
                      <c:pt idx="109">
                        <c:v>3.2665E-2</c:v>
                      </c:pt>
                      <c:pt idx="110">
                        <c:v>3.721E-2</c:v>
                      </c:pt>
                      <c:pt idx="111">
                        <c:v>3.7894999999999998E-2</c:v>
                      </c:pt>
                      <c:pt idx="112">
                        <c:v>3.6635000000000001E-2</c:v>
                      </c:pt>
                      <c:pt idx="113">
                        <c:v>3.7074999999999997E-2</c:v>
                      </c:pt>
                      <c:pt idx="114">
                        <c:v>4.2715000000000003E-2</c:v>
                      </c:pt>
                      <c:pt idx="115">
                        <c:v>5.16E-2</c:v>
                      </c:pt>
                      <c:pt idx="116">
                        <c:v>4.8750000000000002E-2</c:v>
                      </c:pt>
                      <c:pt idx="117">
                        <c:v>4.8474999999999997E-2</c:v>
                      </c:pt>
                      <c:pt idx="118">
                        <c:v>4.8460000000000003E-2</c:v>
                      </c:pt>
                      <c:pt idx="119">
                        <c:v>5.2690000000000001E-2</c:v>
                      </c:pt>
                      <c:pt idx="120">
                        <c:v>5.4089999999999999E-2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8F6-43A2-B28C-3DB23D076836}"/>
                  </c:ext>
                </c:extLst>
              </c15:ser>
            </c15:filteredScatterSeries>
          </c:ext>
        </c:extLst>
      </c:scatterChart>
      <c:valAx>
        <c:axId val="214458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849375"/>
        <c:crosses val="autoZero"/>
        <c:crossBetween val="midCat"/>
      </c:valAx>
      <c:valAx>
        <c:axId val="137784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458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Цена от количества СБЕР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mfdexport_1month_07092011_07092!$B$2:$B$122</c:f>
              <c:numCache>
                <c:formatCode>General</c:formatCode>
                <c:ptCount val="121"/>
                <c:pt idx="0" formatCode="0.00">
                  <c:v>70.44</c:v>
                </c:pt>
                <c:pt idx="1">
                  <c:v>81.88</c:v>
                </c:pt>
                <c:pt idx="2">
                  <c:v>87.55</c:v>
                </c:pt>
                <c:pt idx="3">
                  <c:v>79.400000000000006</c:v>
                </c:pt>
                <c:pt idx="4">
                  <c:v>90.17</c:v>
                </c:pt>
                <c:pt idx="5">
                  <c:v>100.19</c:v>
                </c:pt>
                <c:pt idx="6">
                  <c:v>94.86</c:v>
                </c:pt>
                <c:pt idx="7">
                  <c:v>93.95</c:v>
                </c:pt>
                <c:pt idx="8">
                  <c:v>81.69</c:v>
                </c:pt>
                <c:pt idx="9">
                  <c:v>86.39</c:v>
                </c:pt>
                <c:pt idx="10">
                  <c:v>89.73</c:v>
                </c:pt>
                <c:pt idx="11">
                  <c:v>93.16</c:v>
                </c:pt>
                <c:pt idx="12">
                  <c:v>90.99</c:v>
                </c:pt>
                <c:pt idx="13">
                  <c:v>91.79</c:v>
                </c:pt>
                <c:pt idx="14">
                  <c:v>91.41</c:v>
                </c:pt>
                <c:pt idx="15">
                  <c:v>92.94</c:v>
                </c:pt>
                <c:pt idx="16">
                  <c:v>109.59</c:v>
                </c:pt>
                <c:pt idx="17">
                  <c:v>104.57</c:v>
                </c:pt>
                <c:pt idx="18">
                  <c:v>98.86</c:v>
                </c:pt>
                <c:pt idx="19">
                  <c:v>99.11</c:v>
                </c:pt>
                <c:pt idx="20">
                  <c:v>99.05</c:v>
                </c:pt>
                <c:pt idx="21">
                  <c:v>93.68</c:v>
                </c:pt>
                <c:pt idx="22">
                  <c:v>95.23</c:v>
                </c:pt>
                <c:pt idx="23">
                  <c:v>88.23</c:v>
                </c:pt>
                <c:pt idx="24">
                  <c:v>97.86</c:v>
                </c:pt>
                <c:pt idx="25">
                  <c:v>102.74</c:v>
                </c:pt>
                <c:pt idx="26">
                  <c:v>103.07</c:v>
                </c:pt>
                <c:pt idx="27">
                  <c:v>101.17</c:v>
                </c:pt>
                <c:pt idx="28">
                  <c:v>94.7</c:v>
                </c:pt>
                <c:pt idx="29">
                  <c:v>91.16</c:v>
                </c:pt>
                <c:pt idx="30">
                  <c:v>83.8</c:v>
                </c:pt>
                <c:pt idx="31">
                  <c:v>72.5</c:v>
                </c:pt>
                <c:pt idx="32">
                  <c:v>84.5</c:v>
                </c:pt>
                <c:pt idx="33">
                  <c:v>84.5</c:v>
                </c:pt>
                <c:pt idx="34">
                  <c:v>73.599999999999994</c:v>
                </c:pt>
                <c:pt idx="35">
                  <c:v>73.209999999999994</c:v>
                </c:pt>
                <c:pt idx="36">
                  <c:v>75.52</c:v>
                </c:pt>
                <c:pt idx="37">
                  <c:v>76.23</c:v>
                </c:pt>
                <c:pt idx="38">
                  <c:v>72.25</c:v>
                </c:pt>
                <c:pt idx="39">
                  <c:v>54.9</c:v>
                </c:pt>
                <c:pt idx="40">
                  <c:v>61.5</c:v>
                </c:pt>
                <c:pt idx="41">
                  <c:v>75.91</c:v>
                </c:pt>
                <c:pt idx="42">
                  <c:v>62.88</c:v>
                </c:pt>
                <c:pt idx="43">
                  <c:v>76.900000000000006</c:v>
                </c:pt>
                <c:pt idx="44">
                  <c:v>73.5</c:v>
                </c:pt>
                <c:pt idx="45">
                  <c:v>72.349999999999994</c:v>
                </c:pt>
                <c:pt idx="46">
                  <c:v>72.3</c:v>
                </c:pt>
                <c:pt idx="47">
                  <c:v>74.5</c:v>
                </c:pt>
                <c:pt idx="48">
                  <c:v>75.3</c:v>
                </c:pt>
                <c:pt idx="49">
                  <c:v>90.53</c:v>
                </c:pt>
                <c:pt idx="50">
                  <c:v>102.9</c:v>
                </c:pt>
                <c:pt idx="51">
                  <c:v>101.26</c:v>
                </c:pt>
                <c:pt idx="52">
                  <c:v>96.5</c:v>
                </c:pt>
                <c:pt idx="53">
                  <c:v>107</c:v>
                </c:pt>
                <c:pt idx="54">
                  <c:v>109.9</c:v>
                </c:pt>
                <c:pt idx="55">
                  <c:v>123.55</c:v>
                </c:pt>
                <c:pt idx="56">
                  <c:v>132.56</c:v>
                </c:pt>
                <c:pt idx="57">
                  <c:v>133</c:v>
                </c:pt>
                <c:pt idx="58">
                  <c:v>139.15</c:v>
                </c:pt>
                <c:pt idx="59">
                  <c:v>143.5</c:v>
                </c:pt>
                <c:pt idx="60">
                  <c:v>145.34</c:v>
                </c:pt>
                <c:pt idx="61">
                  <c:v>147.4</c:v>
                </c:pt>
                <c:pt idx="62">
                  <c:v>158.69999999999999</c:v>
                </c:pt>
                <c:pt idx="63">
                  <c:v>173.25</c:v>
                </c:pt>
                <c:pt idx="64">
                  <c:v>172.2</c:v>
                </c:pt>
                <c:pt idx="65">
                  <c:v>156</c:v>
                </c:pt>
                <c:pt idx="66">
                  <c:v>159.80000000000001</c:v>
                </c:pt>
                <c:pt idx="67">
                  <c:v>165.2</c:v>
                </c:pt>
                <c:pt idx="68">
                  <c:v>155.93</c:v>
                </c:pt>
                <c:pt idx="69">
                  <c:v>145.59</c:v>
                </c:pt>
                <c:pt idx="70">
                  <c:v>164.53</c:v>
                </c:pt>
                <c:pt idx="71">
                  <c:v>183.51</c:v>
                </c:pt>
                <c:pt idx="72">
                  <c:v>192.33</c:v>
                </c:pt>
                <c:pt idx="73">
                  <c:v>193.8</c:v>
                </c:pt>
                <c:pt idx="74">
                  <c:v>224.35</c:v>
                </c:pt>
                <c:pt idx="75">
                  <c:v>225.2</c:v>
                </c:pt>
                <c:pt idx="76">
                  <c:v>264.5</c:v>
                </c:pt>
                <c:pt idx="77">
                  <c:v>272.39999999999998</c:v>
                </c:pt>
                <c:pt idx="78">
                  <c:v>253.57</c:v>
                </c:pt>
                <c:pt idx="79">
                  <c:v>226.99</c:v>
                </c:pt>
                <c:pt idx="80">
                  <c:v>222.36</c:v>
                </c:pt>
                <c:pt idx="81">
                  <c:v>218</c:v>
                </c:pt>
                <c:pt idx="82">
                  <c:v>214.86</c:v>
                </c:pt>
                <c:pt idx="83">
                  <c:v>182</c:v>
                </c:pt>
                <c:pt idx="84">
                  <c:v>203.32</c:v>
                </c:pt>
                <c:pt idx="85">
                  <c:v>189.8</c:v>
                </c:pt>
                <c:pt idx="86">
                  <c:v>194</c:v>
                </c:pt>
                <c:pt idx="87">
                  <c:v>186.3</c:v>
                </c:pt>
                <c:pt idx="88">
                  <c:v>217.9</c:v>
                </c:pt>
                <c:pt idx="89">
                  <c:v>207.8</c:v>
                </c:pt>
                <c:pt idx="90">
                  <c:v>214.42</c:v>
                </c:pt>
                <c:pt idx="91">
                  <c:v>225.17</c:v>
                </c:pt>
                <c:pt idx="92">
                  <c:v>233.24</c:v>
                </c:pt>
                <c:pt idx="93">
                  <c:v>238.55</c:v>
                </c:pt>
                <c:pt idx="94">
                  <c:v>233.49</c:v>
                </c:pt>
                <c:pt idx="95">
                  <c:v>224.2</c:v>
                </c:pt>
                <c:pt idx="96">
                  <c:v>227.71</c:v>
                </c:pt>
                <c:pt idx="97">
                  <c:v>234.89</c:v>
                </c:pt>
                <c:pt idx="98">
                  <c:v>233.98</c:v>
                </c:pt>
                <c:pt idx="99">
                  <c:v>254.75</c:v>
                </c:pt>
                <c:pt idx="100">
                  <c:v>252.2</c:v>
                </c:pt>
                <c:pt idx="101">
                  <c:v>233.36</c:v>
                </c:pt>
                <c:pt idx="102">
                  <c:v>187.21</c:v>
                </c:pt>
                <c:pt idx="103">
                  <c:v>197.25</c:v>
                </c:pt>
                <c:pt idx="104">
                  <c:v>200.5</c:v>
                </c:pt>
                <c:pt idx="105">
                  <c:v>203.22</c:v>
                </c:pt>
                <c:pt idx="106">
                  <c:v>221.57</c:v>
                </c:pt>
                <c:pt idx="107">
                  <c:v>226.1</c:v>
                </c:pt>
                <c:pt idx="108">
                  <c:v>229.14</c:v>
                </c:pt>
                <c:pt idx="109">
                  <c:v>200.99</c:v>
                </c:pt>
                <c:pt idx="110">
                  <c:v>249.63</c:v>
                </c:pt>
                <c:pt idx="111">
                  <c:v>271.64999999999998</c:v>
                </c:pt>
                <c:pt idx="112">
                  <c:v>258.11</c:v>
                </c:pt>
                <c:pt idx="113">
                  <c:v>270.17</c:v>
                </c:pt>
                <c:pt idx="114">
                  <c:v>291.02</c:v>
                </c:pt>
                <c:pt idx="115">
                  <c:v>297.73</c:v>
                </c:pt>
                <c:pt idx="116">
                  <c:v>310.79000000000002</c:v>
                </c:pt>
                <c:pt idx="117">
                  <c:v>306.45</c:v>
                </c:pt>
                <c:pt idx="118">
                  <c:v>305.58999999999997</c:v>
                </c:pt>
                <c:pt idx="119">
                  <c:v>327.94</c:v>
                </c:pt>
                <c:pt idx="120">
                  <c:v>329.37</c:v>
                </c:pt>
              </c:numCache>
            </c:numRef>
          </c:xVal>
          <c:yVal>
            <c:numRef>
              <c:f>mfdexport_1month_07092011_07092!$C$2:$C$122</c:f>
              <c:numCache>
                <c:formatCode>General</c:formatCode>
                <c:ptCount val="121"/>
                <c:pt idx="0">
                  <c:v>5756062820</c:v>
                </c:pt>
                <c:pt idx="1">
                  <c:v>8970076810</c:v>
                </c:pt>
                <c:pt idx="2">
                  <c:v>7354029840</c:v>
                </c:pt>
                <c:pt idx="3">
                  <c:v>5245965510</c:v>
                </c:pt>
                <c:pt idx="4">
                  <c:v>3967668590</c:v>
                </c:pt>
                <c:pt idx="5">
                  <c:v>3510850100</c:v>
                </c:pt>
                <c:pt idx="6">
                  <c:v>3734058960</c:v>
                </c:pt>
                <c:pt idx="7">
                  <c:v>2984527570</c:v>
                </c:pt>
                <c:pt idx="8">
                  <c:v>3741856060</c:v>
                </c:pt>
                <c:pt idx="9">
                  <c:v>2608426550</c:v>
                </c:pt>
                <c:pt idx="10">
                  <c:v>2574735900</c:v>
                </c:pt>
                <c:pt idx="11">
                  <c:v>2437552220</c:v>
                </c:pt>
                <c:pt idx="12">
                  <c:v>2559766470</c:v>
                </c:pt>
                <c:pt idx="13">
                  <c:v>1684787350</c:v>
                </c:pt>
                <c:pt idx="14">
                  <c:v>1729378100</c:v>
                </c:pt>
                <c:pt idx="15">
                  <c:v>1191987680</c:v>
                </c:pt>
                <c:pt idx="16">
                  <c:v>1723351580</c:v>
                </c:pt>
                <c:pt idx="17">
                  <c:v>1612212000</c:v>
                </c:pt>
                <c:pt idx="18">
                  <c:v>1691490080</c:v>
                </c:pt>
                <c:pt idx="19">
                  <c:v>1576313810</c:v>
                </c:pt>
                <c:pt idx="20">
                  <c:v>1514417130</c:v>
                </c:pt>
                <c:pt idx="21">
                  <c:v>1603984540</c:v>
                </c:pt>
                <c:pt idx="22">
                  <c:v>1721040080</c:v>
                </c:pt>
                <c:pt idx="23">
                  <c:v>1414145480</c:v>
                </c:pt>
                <c:pt idx="24">
                  <c:v>1926407650</c:v>
                </c:pt>
                <c:pt idx="25">
                  <c:v>1935002670</c:v>
                </c:pt>
                <c:pt idx="26">
                  <c:v>1659044880</c:v>
                </c:pt>
                <c:pt idx="27">
                  <c:v>1563416090</c:v>
                </c:pt>
                <c:pt idx="28">
                  <c:v>1427259190</c:v>
                </c:pt>
                <c:pt idx="29">
                  <c:v>1510458530</c:v>
                </c:pt>
                <c:pt idx="30">
                  <c:v>4898591710</c:v>
                </c:pt>
                <c:pt idx="31">
                  <c:v>4013046200</c:v>
                </c:pt>
                <c:pt idx="32">
                  <c:v>3001439250</c:v>
                </c:pt>
                <c:pt idx="33">
                  <c:v>2008494660</c:v>
                </c:pt>
                <c:pt idx="34">
                  <c:v>2551370010</c:v>
                </c:pt>
                <c:pt idx="35">
                  <c:v>3076887590</c:v>
                </c:pt>
                <c:pt idx="36">
                  <c:v>2891411920</c:v>
                </c:pt>
                <c:pt idx="37">
                  <c:v>2905609940</c:v>
                </c:pt>
                <c:pt idx="38">
                  <c:v>2030051460</c:v>
                </c:pt>
                <c:pt idx="39">
                  <c:v>4337561310</c:v>
                </c:pt>
                <c:pt idx="40">
                  <c:v>2691982770</c:v>
                </c:pt>
                <c:pt idx="41">
                  <c:v>3583789870</c:v>
                </c:pt>
                <c:pt idx="42">
                  <c:v>2785656310</c:v>
                </c:pt>
                <c:pt idx="43">
                  <c:v>3217030850</c:v>
                </c:pt>
                <c:pt idx="44">
                  <c:v>1830904250</c:v>
                </c:pt>
                <c:pt idx="45">
                  <c:v>1885405260</c:v>
                </c:pt>
                <c:pt idx="46">
                  <c:v>2690621070</c:v>
                </c:pt>
                <c:pt idx="47">
                  <c:v>2488111940</c:v>
                </c:pt>
                <c:pt idx="48">
                  <c:v>2008042110</c:v>
                </c:pt>
                <c:pt idx="49">
                  <c:v>2849625200</c:v>
                </c:pt>
                <c:pt idx="50">
                  <c:v>2286927960</c:v>
                </c:pt>
                <c:pt idx="51">
                  <c:v>1880909280</c:v>
                </c:pt>
                <c:pt idx="52">
                  <c:v>2060145470</c:v>
                </c:pt>
                <c:pt idx="53">
                  <c:v>2184006710</c:v>
                </c:pt>
                <c:pt idx="54">
                  <c:v>1959737430</c:v>
                </c:pt>
                <c:pt idx="55">
                  <c:v>2125196160</c:v>
                </c:pt>
                <c:pt idx="56">
                  <c:v>1387771330</c:v>
                </c:pt>
                <c:pt idx="57">
                  <c:v>1550840130</c:v>
                </c:pt>
                <c:pt idx="58">
                  <c:v>1224653180</c:v>
                </c:pt>
                <c:pt idx="59">
                  <c:v>1150874110</c:v>
                </c:pt>
                <c:pt idx="60">
                  <c:v>1118608200</c:v>
                </c:pt>
                <c:pt idx="61">
                  <c:v>777345030</c:v>
                </c:pt>
                <c:pt idx="62">
                  <c:v>1113951960</c:v>
                </c:pt>
                <c:pt idx="63">
                  <c:v>1204467020</c:v>
                </c:pt>
                <c:pt idx="64">
                  <c:v>989614480</c:v>
                </c:pt>
                <c:pt idx="65">
                  <c:v>817013500</c:v>
                </c:pt>
                <c:pt idx="66">
                  <c:v>980688220</c:v>
                </c:pt>
                <c:pt idx="67">
                  <c:v>965518550</c:v>
                </c:pt>
                <c:pt idx="68">
                  <c:v>825457660</c:v>
                </c:pt>
                <c:pt idx="69">
                  <c:v>1249106940</c:v>
                </c:pt>
                <c:pt idx="70">
                  <c:v>1056892340</c:v>
                </c:pt>
                <c:pt idx="71">
                  <c:v>1066034430</c:v>
                </c:pt>
                <c:pt idx="72">
                  <c:v>943835730</c:v>
                </c:pt>
                <c:pt idx="73">
                  <c:v>745570010</c:v>
                </c:pt>
                <c:pt idx="74">
                  <c:v>1254395580</c:v>
                </c:pt>
                <c:pt idx="75">
                  <c:v>683304570</c:v>
                </c:pt>
                <c:pt idx="76">
                  <c:v>840068720</c:v>
                </c:pt>
                <c:pt idx="77">
                  <c:v>1032064390</c:v>
                </c:pt>
                <c:pt idx="78">
                  <c:v>993704870</c:v>
                </c:pt>
                <c:pt idx="79">
                  <c:v>2377768000</c:v>
                </c:pt>
                <c:pt idx="80">
                  <c:v>1043698830</c:v>
                </c:pt>
                <c:pt idx="81">
                  <c:v>1083180080</c:v>
                </c:pt>
                <c:pt idx="82">
                  <c:v>1232290050</c:v>
                </c:pt>
                <c:pt idx="83">
                  <c:v>1774159080</c:v>
                </c:pt>
                <c:pt idx="84">
                  <c:v>1723030800</c:v>
                </c:pt>
                <c:pt idx="85">
                  <c:v>1809539820</c:v>
                </c:pt>
                <c:pt idx="86">
                  <c:v>1567568800</c:v>
                </c:pt>
                <c:pt idx="87">
                  <c:v>1147560770</c:v>
                </c:pt>
                <c:pt idx="88">
                  <c:v>1181569160</c:v>
                </c:pt>
                <c:pt idx="89">
                  <c:v>1316335610</c:v>
                </c:pt>
                <c:pt idx="90">
                  <c:v>1071950350</c:v>
                </c:pt>
                <c:pt idx="91">
                  <c:v>1567685270</c:v>
                </c:pt>
                <c:pt idx="92">
                  <c:v>1029175370</c:v>
                </c:pt>
                <c:pt idx="93">
                  <c:v>1023004980</c:v>
                </c:pt>
                <c:pt idx="94">
                  <c:v>780046580</c:v>
                </c:pt>
                <c:pt idx="95">
                  <c:v>1024861980</c:v>
                </c:pt>
                <c:pt idx="96">
                  <c:v>796864790</c:v>
                </c:pt>
                <c:pt idx="97">
                  <c:v>894393040</c:v>
                </c:pt>
                <c:pt idx="98">
                  <c:v>643074600</c:v>
                </c:pt>
                <c:pt idx="99">
                  <c:v>666344120</c:v>
                </c:pt>
                <c:pt idx="100">
                  <c:v>747137520</c:v>
                </c:pt>
                <c:pt idx="101">
                  <c:v>919822790</c:v>
                </c:pt>
                <c:pt idx="102">
                  <c:v>3001736660</c:v>
                </c:pt>
                <c:pt idx="103">
                  <c:v>1768222700</c:v>
                </c:pt>
                <c:pt idx="104">
                  <c:v>1359045230</c:v>
                </c:pt>
                <c:pt idx="105">
                  <c:v>1522268370</c:v>
                </c:pt>
                <c:pt idx="106">
                  <c:v>1088082960</c:v>
                </c:pt>
                <c:pt idx="107">
                  <c:v>1324478990</c:v>
                </c:pt>
                <c:pt idx="108">
                  <c:v>1402033750</c:v>
                </c:pt>
                <c:pt idx="109">
                  <c:v>1488757060</c:v>
                </c:pt>
                <c:pt idx="110">
                  <c:v>2310960320</c:v>
                </c:pt>
                <c:pt idx="111">
                  <c:v>1660369550</c:v>
                </c:pt>
                <c:pt idx="112">
                  <c:v>1471411670</c:v>
                </c:pt>
                <c:pt idx="113">
                  <c:v>1291107150</c:v>
                </c:pt>
                <c:pt idx="114">
                  <c:v>1365301070</c:v>
                </c:pt>
                <c:pt idx="115">
                  <c:v>1207909680</c:v>
                </c:pt>
                <c:pt idx="116">
                  <c:v>980301170</c:v>
                </c:pt>
                <c:pt idx="117">
                  <c:v>699844320</c:v>
                </c:pt>
                <c:pt idx="118">
                  <c:v>605448260</c:v>
                </c:pt>
                <c:pt idx="119">
                  <c:v>753896990</c:v>
                </c:pt>
                <c:pt idx="120">
                  <c:v>109422230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BE-444A-9008-9AF359C13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874751"/>
        <c:axId val="1381882655"/>
      </c:scatterChart>
      <c:valAx>
        <c:axId val="138187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1882655"/>
        <c:crosses val="autoZero"/>
        <c:crossBetween val="midCat"/>
      </c:valAx>
      <c:valAx>
        <c:axId val="13818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187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ЦЕНЫ акций 3 компаний</a:t>
            </a:r>
          </a:p>
        </c:rich>
      </c:tx>
      <c:layout>
        <c:manualLayout>
          <c:xMode val="edge"/>
          <c:yMode val="edge"/>
          <c:x val="0.28691666666666665"/>
          <c:y val="7.495590438577620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410979877515313E-2"/>
          <c:y val="7.407407407407407E-2"/>
          <c:w val="0.8966272965879265"/>
          <c:h val="0.73175524595422559"/>
        </c:manualLayout>
      </c:layout>
      <c:lineChart>
        <c:grouping val="standard"/>
        <c:varyColors val="0"/>
        <c:ser>
          <c:idx val="0"/>
          <c:order val="0"/>
          <c:tx>
            <c:v>СБЕР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mfdexport_1month_07092011_07092!$H$2:$H$122</c:f>
              <c:numCache>
                <c:formatCode>General</c:formatCode>
                <c:ptCount val="121"/>
                <c:pt idx="0">
                  <c:v>5.6618209640397849E-2</c:v>
                </c:pt>
                <c:pt idx="1">
                  <c:v>9.8298539002441052E-2</c:v>
                </c:pt>
                <c:pt idx="2">
                  <c:v>0.11895653441177541</c:v>
                </c:pt>
                <c:pt idx="3">
                  <c:v>8.9262943126753397E-2</c:v>
                </c:pt>
                <c:pt idx="4">
                  <c:v>0.12850220424818742</c:v>
                </c:pt>
                <c:pt idx="5">
                  <c:v>0.16500892629431266</c:v>
                </c:pt>
                <c:pt idx="6">
                  <c:v>0.14558968193245161</c:v>
                </c:pt>
                <c:pt idx="7">
                  <c:v>0.14227420118774364</c:v>
                </c:pt>
                <c:pt idx="8">
                  <c:v>9.7606295770029494E-2</c:v>
                </c:pt>
                <c:pt idx="9">
                  <c:v>0.11473020730863118</c:v>
                </c:pt>
                <c:pt idx="10">
                  <c:v>0.12689911465733961</c:v>
                </c:pt>
                <c:pt idx="11">
                  <c:v>0.13939592669508505</c:v>
                </c:pt>
                <c:pt idx="12">
                  <c:v>0.13148978030385833</c:v>
                </c:pt>
                <c:pt idx="13">
                  <c:v>0.13440448865085439</c:v>
                </c:pt>
                <c:pt idx="14">
                  <c:v>0.13302000218603124</c:v>
                </c:pt>
                <c:pt idx="15">
                  <c:v>0.13859438189966114</c:v>
                </c:pt>
                <c:pt idx="16">
                  <c:v>0.19925674937151602</c:v>
                </c:pt>
                <c:pt idx="17">
                  <c:v>0.1809669544941159</c:v>
                </c:pt>
                <c:pt idx="18">
                  <c:v>0.16016322366743177</c:v>
                </c:pt>
                <c:pt idx="19">
                  <c:v>0.16107407002586802</c:v>
                </c:pt>
                <c:pt idx="20">
                  <c:v>0.16085546689984331</c:v>
                </c:pt>
                <c:pt idx="21">
                  <c:v>0.1412904871206325</c:v>
                </c:pt>
                <c:pt idx="22">
                  <c:v>0.14693773454293729</c:v>
                </c:pt>
                <c:pt idx="23">
                  <c:v>0.12143403650672205</c:v>
                </c:pt>
                <c:pt idx="24">
                  <c:v>0.15651983823368673</c:v>
                </c:pt>
                <c:pt idx="25">
                  <c:v>0.17429955915036249</c:v>
                </c:pt>
                <c:pt idx="26">
                  <c:v>0.17550187634349834</c:v>
                </c:pt>
                <c:pt idx="27">
                  <c:v>0.1685794440193828</c:v>
                </c:pt>
                <c:pt idx="28">
                  <c:v>0.14500674026305244</c:v>
                </c:pt>
                <c:pt idx="29">
                  <c:v>0.13210915582759497</c:v>
                </c:pt>
                <c:pt idx="30">
                  <c:v>0.10529383903523153</c:v>
                </c:pt>
                <c:pt idx="31">
                  <c:v>6.4123583633912629E-2</c:v>
                </c:pt>
                <c:pt idx="32">
                  <c:v>0.10784420883885305</c:v>
                </c:pt>
                <c:pt idx="33">
                  <c:v>0.10784420883885305</c:v>
                </c:pt>
                <c:pt idx="34">
                  <c:v>6.8131307611032144E-2</c:v>
                </c:pt>
                <c:pt idx="35">
                  <c:v>6.6710387291871578E-2</c:v>
                </c:pt>
                <c:pt idx="36">
                  <c:v>7.5126607643822618E-2</c:v>
                </c:pt>
                <c:pt idx="37">
                  <c:v>7.7713411301781624E-2</c:v>
                </c:pt>
                <c:pt idx="38">
                  <c:v>6.3212737275476369E-2</c:v>
                </c:pt>
                <c:pt idx="39">
                  <c:v>0</c:v>
                </c:pt>
                <c:pt idx="40">
                  <c:v>2.4046343862717239E-2</c:v>
                </c:pt>
                <c:pt idx="41">
                  <c:v>7.6547527962983183E-2</c:v>
                </c:pt>
                <c:pt idx="42">
                  <c:v>2.9074215761285396E-2</c:v>
                </c:pt>
                <c:pt idx="43">
                  <c:v>8.0154479542390814E-2</c:v>
                </c:pt>
                <c:pt idx="44">
                  <c:v>6.7766969067657667E-2</c:v>
                </c:pt>
                <c:pt idx="45">
                  <c:v>6.3577075818850859E-2</c:v>
                </c:pt>
                <c:pt idx="46">
                  <c:v>6.3394906547163607E-2</c:v>
                </c:pt>
                <c:pt idx="47">
                  <c:v>7.1410354501402706E-2</c:v>
                </c:pt>
                <c:pt idx="48">
                  <c:v>7.4325062848398724E-2</c:v>
                </c:pt>
                <c:pt idx="49">
                  <c:v>0.12981382300433564</c:v>
                </c:pt>
                <c:pt idx="50">
                  <c:v>0.17488250081976173</c:v>
                </c:pt>
                <c:pt idx="51">
                  <c:v>0.16890734870841986</c:v>
                </c:pt>
                <c:pt idx="52">
                  <c:v>0.15156483404379348</c:v>
                </c:pt>
                <c:pt idx="53">
                  <c:v>0.18982038109811636</c:v>
                </c:pt>
                <c:pt idx="54">
                  <c:v>0.20038619885597697</c:v>
                </c:pt>
                <c:pt idx="55">
                  <c:v>0.25011841002659668</c:v>
                </c:pt>
                <c:pt idx="56">
                  <c:v>0.28294531278463947</c:v>
                </c:pt>
                <c:pt idx="57">
                  <c:v>0.28454840237548723</c:v>
                </c:pt>
                <c:pt idx="58">
                  <c:v>0.30695522279301923</c:v>
                </c:pt>
                <c:pt idx="59">
                  <c:v>0.32280394942981011</c:v>
                </c:pt>
                <c:pt idx="60">
                  <c:v>0.32950777862790098</c:v>
                </c:pt>
                <c:pt idx="61">
                  <c:v>0.33701315262141579</c:v>
                </c:pt>
                <c:pt idx="62">
                  <c:v>0.37818340802273465</c:v>
                </c:pt>
                <c:pt idx="63">
                  <c:v>0.43119466608372492</c:v>
                </c:pt>
                <c:pt idx="64">
                  <c:v>0.42736911137829259</c:v>
                </c:pt>
                <c:pt idx="65">
                  <c:v>0.36834626735162307</c:v>
                </c:pt>
                <c:pt idx="66">
                  <c:v>0.38219113199985427</c:v>
                </c:pt>
                <c:pt idx="67">
                  <c:v>0.40186541334207737</c:v>
                </c:pt>
                <c:pt idx="68">
                  <c:v>0.36809123037126096</c:v>
                </c:pt>
                <c:pt idx="69">
                  <c:v>0.33041862498633728</c:v>
                </c:pt>
                <c:pt idx="70">
                  <c:v>0.39942434510146824</c:v>
                </c:pt>
                <c:pt idx="71">
                  <c:v>0.46857580063394899</c:v>
                </c:pt>
                <c:pt idx="72">
                  <c:v>0.50071046015958021</c:v>
                </c:pt>
                <c:pt idx="73">
                  <c:v>0.50606623674718543</c:v>
                </c:pt>
                <c:pt idx="74">
                  <c:v>0.61737166174809621</c:v>
                </c:pt>
                <c:pt idx="75">
                  <c:v>0.62046853936677948</c:v>
                </c:pt>
                <c:pt idx="76">
                  <c:v>0.76365358691295937</c:v>
                </c:pt>
                <c:pt idx="77">
                  <c:v>0.79243633183954509</c:v>
                </c:pt>
                <c:pt idx="78">
                  <c:v>0.72383138412212611</c:v>
                </c:pt>
                <c:pt idx="79">
                  <c:v>0.62699019929318323</c:v>
                </c:pt>
                <c:pt idx="80">
                  <c:v>0.61012132473494363</c:v>
                </c:pt>
                <c:pt idx="81">
                  <c:v>0.59423616424381531</c:v>
                </c:pt>
                <c:pt idx="82">
                  <c:v>0.58279593398185592</c:v>
                </c:pt>
                <c:pt idx="83">
                  <c:v>0.46307428862899397</c:v>
                </c:pt>
                <c:pt idx="84">
                  <c:v>0.54075126607643809</c:v>
                </c:pt>
                <c:pt idx="85">
                  <c:v>0.49149269501220533</c:v>
                </c:pt>
                <c:pt idx="86">
                  <c:v>0.50679491383393438</c:v>
                </c:pt>
                <c:pt idx="87">
                  <c:v>0.47874084599409766</c:v>
                </c:pt>
                <c:pt idx="88">
                  <c:v>0.59387182570044084</c:v>
                </c:pt>
                <c:pt idx="89">
                  <c:v>0.55707363281961597</c:v>
                </c:pt>
                <c:pt idx="90">
                  <c:v>0.58119284439100805</c:v>
                </c:pt>
                <c:pt idx="91">
                  <c:v>0.62035923780376712</c:v>
                </c:pt>
                <c:pt idx="92">
                  <c:v>0.64976135825408965</c:v>
                </c:pt>
                <c:pt idx="93">
                  <c:v>0.66910773490727582</c:v>
                </c:pt>
                <c:pt idx="94">
                  <c:v>0.65067220461252595</c:v>
                </c:pt>
                <c:pt idx="95">
                  <c:v>0.6168251539330345</c:v>
                </c:pt>
                <c:pt idx="96">
                  <c:v>0.62961343680547954</c:v>
                </c:pt>
                <c:pt idx="97">
                  <c:v>0.65577294421976884</c:v>
                </c:pt>
                <c:pt idx="98">
                  <c:v>0.65245746347506095</c:v>
                </c:pt>
                <c:pt idx="99">
                  <c:v>0.72813057893394528</c:v>
                </c:pt>
                <c:pt idx="100">
                  <c:v>0.71883994607789548</c:v>
                </c:pt>
                <c:pt idx="101">
                  <c:v>0.65019856450613911</c:v>
                </c:pt>
                <c:pt idx="102">
                  <c:v>0.48205632673880566</c:v>
                </c:pt>
                <c:pt idx="103">
                  <c:v>0.51863591649360574</c:v>
                </c:pt>
                <c:pt idx="104">
                  <c:v>0.5304769191532771</c:v>
                </c:pt>
                <c:pt idx="105">
                  <c:v>0.54038692753306361</c:v>
                </c:pt>
                <c:pt idx="106">
                  <c:v>0.60724305024228498</c:v>
                </c:pt>
                <c:pt idx="107">
                  <c:v>0.62374758625714999</c:v>
                </c:pt>
                <c:pt idx="108">
                  <c:v>0.63482347797573491</c:v>
                </c:pt>
                <c:pt idx="109">
                  <c:v>0.53226217801581222</c:v>
                </c:pt>
                <c:pt idx="110">
                  <c:v>0.70947644551317068</c:v>
                </c:pt>
                <c:pt idx="111">
                  <c:v>0.7897037927642363</c:v>
                </c:pt>
                <c:pt idx="112">
                  <c:v>0.74037235399132872</c:v>
                </c:pt>
                <c:pt idx="113">
                  <c:v>0.78431158232229381</c:v>
                </c:pt>
                <c:pt idx="114">
                  <c:v>0.86027616861587775</c:v>
                </c:pt>
                <c:pt idx="115">
                  <c:v>0.88472328487630703</c:v>
                </c:pt>
                <c:pt idx="116">
                  <c:v>0.93230589864101721</c:v>
                </c:pt>
                <c:pt idx="117">
                  <c:v>0.91649360585856365</c:v>
                </c:pt>
                <c:pt idx="118">
                  <c:v>0.91336029438554289</c:v>
                </c:pt>
                <c:pt idx="119">
                  <c:v>0.99478995882974453</c:v>
                </c:pt>
                <c:pt idx="1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5-47B1-8B08-6B9ACDC7EE07}"/>
            </c:ext>
          </c:extLst>
        </c:ser>
        <c:ser>
          <c:idx val="1"/>
          <c:order val="1"/>
          <c:tx>
            <c:v>ЛУКОЙЛ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mfdexport_1month_07092011_07092!$J$2:$J$122</c:f>
              <c:numCache>
                <c:formatCode>General</c:formatCode>
                <c:ptCount val="121"/>
                <c:pt idx="0">
                  <c:v>0</c:v>
                </c:pt>
                <c:pt idx="1">
                  <c:v>2.351265390544206E-2</c:v>
                </c:pt>
                <c:pt idx="2">
                  <c:v>1.7053991297391189E-2</c:v>
                </c:pt>
                <c:pt idx="3">
                  <c:v>1.2370973092157914E-2</c:v>
                </c:pt>
                <c:pt idx="4">
                  <c:v>2.5112685125563437E-2</c:v>
                </c:pt>
                <c:pt idx="5">
                  <c:v>4.6342367655954265E-2</c:v>
                </c:pt>
                <c:pt idx="6">
                  <c:v>2.8059084079689399E-2</c:v>
                </c:pt>
                <c:pt idx="7">
                  <c:v>3.0576206365002256E-2</c:v>
                </c:pt>
                <c:pt idx="8">
                  <c:v>1.6078362504634257E-2</c:v>
                </c:pt>
                <c:pt idx="9">
                  <c:v>3.2020136978282529E-2</c:v>
                </c:pt>
                <c:pt idx="10">
                  <c:v>3.7151944428183988E-2</c:v>
                </c:pt>
                <c:pt idx="11">
                  <c:v>3.8986126558567036E-2</c:v>
                </c:pt>
                <c:pt idx="12">
                  <c:v>5.5552303459579712E-2</c:v>
                </c:pt>
                <c:pt idx="13">
                  <c:v>5.1981502078089353E-2</c:v>
                </c:pt>
                <c:pt idx="14">
                  <c:v>5.8888953930808445E-2</c:v>
                </c:pt>
                <c:pt idx="15">
                  <c:v>7.0752600050732722E-2</c:v>
                </c:pt>
                <c:pt idx="16">
                  <c:v>7.4635602645905297E-2</c:v>
                </c:pt>
                <c:pt idx="17">
                  <c:v>6.3493921832621147E-2</c:v>
                </c:pt>
                <c:pt idx="18">
                  <c:v>7.0420886261195359E-2</c:v>
                </c:pt>
                <c:pt idx="19">
                  <c:v>6.5347616538859316E-2</c:v>
                </c:pt>
                <c:pt idx="20">
                  <c:v>4.6908232355753303E-2</c:v>
                </c:pt>
                <c:pt idx="21">
                  <c:v>4.9327791761790515E-2</c:v>
                </c:pt>
                <c:pt idx="22">
                  <c:v>6.0957286971453126E-2</c:v>
                </c:pt>
                <c:pt idx="23">
                  <c:v>5.5981580128392772E-2</c:v>
                </c:pt>
                <c:pt idx="24">
                  <c:v>8.1425979043493579E-2</c:v>
                </c:pt>
                <c:pt idx="25">
                  <c:v>9.069445257468442E-2</c:v>
                </c:pt>
                <c:pt idx="26">
                  <c:v>7.9064957365021768E-2</c:v>
                </c:pt>
                <c:pt idx="27">
                  <c:v>7.8460067513512491E-2</c:v>
                </c:pt>
                <c:pt idx="28">
                  <c:v>6.8567191554957191E-2</c:v>
                </c:pt>
                <c:pt idx="29">
                  <c:v>6.3493921832621147E-2</c:v>
                </c:pt>
                <c:pt idx="30">
                  <c:v>6.2908544556966983E-2</c:v>
                </c:pt>
                <c:pt idx="31">
                  <c:v>4.7317996448711194E-2</c:v>
                </c:pt>
                <c:pt idx="32">
                  <c:v>6.4469550625378083E-2</c:v>
                </c:pt>
                <c:pt idx="33">
                  <c:v>7.7738102206872356E-2</c:v>
                </c:pt>
                <c:pt idx="34">
                  <c:v>7.0889188081718707E-2</c:v>
                </c:pt>
                <c:pt idx="35">
                  <c:v>8.1445491619348692E-2</c:v>
                </c:pt>
                <c:pt idx="36">
                  <c:v>7.3640461277293234E-2</c:v>
                </c:pt>
                <c:pt idx="37">
                  <c:v>9.4128665925188815E-2</c:v>
                </c:pt>
                <c:pt idx="38">
                  <c:v>0.12763175866846183</c:v>
                </c:pt>
                <c:pt idx="39">
                  <c:v>0.11461687057308438</c:v>
                </c:pt>
                <c:pt idx="40">
                  <c:v>0.22484341157876256</c:v>
                </c:pt>
                <c:pt idx="41">
                  <c:v>0.26217096918964272</c:v>
                </c:pt>
                <c:pt idx="42">
                  <c:v>0.20827723467774983</c:v>
                </c:pt>
                <c:pt idx="43">
                  <c:v>0.19668676461979748</c:v>
                </c:pt>
                <c:pt idx="44">
                  <c:v>0.16072508731877702</c:v>
                </c:pt>
                <c:pt idx="45">
                  <c:v>0.16240316884231892</c:v>
                </c:pt>
                <c:pt idx="46">
                  <c:v>0.17561318269624773</c:v>
                </c:pt>
                <c:pt idx="47">
                  <c:v>0.17432535268980862</c:v>
                </c:pt>
                <c:pt idx="48">
                  <c:v>0.11810962165115421</c:v>
                </c:pt>
                <c:pt idx="49">
                  <c:v>0.13315381763546608</c:v>
                </c:pt>
                <c:pt idx="50">
                  <c:v>0.17493024254131789</c:v>
                </c:pt>
                <c:pt idx="51">
                  <c:v>0.13820757478194701</c:v>
                </c:pt>
                <c:pt idx="52">
                  <c:v>0.18174013151476129</c:v>
                </c:pt>
                <c:pt idx="53">
                  <c:v>0.2045698452652735</c:v>
                </c:pt>
                <c:pt idx="54">
                  <c:v>0.19208179671798478</c:v>
                </c:pt>
                <c:pt idx="55">
                  <c:v>0.217448145329665</c:v>
                </c:pt>
                <c:pt idx="56">
                  <c:v>0.18193525727331267</c:v>
                </c:pt>
                <c:pt idx="57">
                  <c:v>0.20417959374817074</c:v>
                </c:pt>
                <c:pt idx="58">
                  <c:v>0.23988760756307442</c:v>
                </c:pt>
                <c:pt idx="59">
                  <c:v>0.24886339245643821</c:v>
                </c:pt>
                <c:pt idx="60">
                  <c:v>0.27910788503190309</c:v>
                </c:pt>
                <c:pt idx="61">
                  <c:v>0.28535190930554749</c:v>
                </c:pt>
                <c:pt idx="62">
                  <c:v>0.30252297605806949</c:v>
                </c:pt>
                <c:pt idx="63">
                  <c:v>0.35345079903998133</c:v>
                </c:pt>
                <c:pt idx="64">
                  <c:v>0.33803586411442177</c:v>
                </c:pt>
                <c:pt idx="65">
                  <c:v>0.28262014868582808</c:v>
                </c:pt>
                <c:pt idx="66">
                  <c:v>0.2621319440379325</c:v>
                </c:pt>
                <c:pt idx="67">
                  <c:v>0.2303264453940565</c:v>
                </c:pt>
                <c:pt idx="68">
                  <c:v>0.21764327108821638</c:v>
                </c:pt>
                <c:pt idx="69">
                  <c:v>0.24096079923510705</c:v>
                </c:pt>
                <c:pt idx="70">
                  <c:v>0.22632636734375308</c:v>
                </c:pt>
                <c:pt idx="71">
                  <c:v>0.25422935081660136</c:v>
                </c:pt>
                <c:pt idx="72">
                  <c:v>0.27832738199769758</c:v>
                </c:pt>
                <c:pt idx="73">
                  <c:v>0.28457140627134192</c:v>
                </c:pt>
                <c:pt idx="74">
                  <c:v>0.32291361782668931</c:v>
                </c:pt>
                <c:pt idx="75">
                  <c:v>0.33110889968584756</c:v>
                </c:pt>
                <c:pt idx="76">
                  <c:v>0.4078908856758181</c:v>
                </c:pt>
                <c:pt idx="77">
                  <c:v>0.41735448496556032</c:v>
                </c:pt>
                <c:pt idx="78">
                  <c:v>0.45335518741829112</c:v>
                </c:pt>
                <c:pt idx="79">
                  <c:v>0.49150227321508716</c:v>
                </c:pt>
                <c:pt idx="80">
                  <c:v>0.50174637553903501</c:v>
                </c:pt>
                <c:pt idx="81">
                  <c:v>0.52925910749478045</c:v>
                </c:pt>
                <c:pt idx="82">
                  <c:v>0.54906437198774616</c:v>
                </c:pt>
                <c:pt idx="83">
                  <c:v>0.5976506858670414</c:v>
                </c:pt>
                <c:pt idx="84">
                  <c:v>0.66038361724131212</c:v>
                </c:pt>
                <c:pt idx="85">
                  <c:v>0.64535893383285536</c:v>
                </c:pt>
                <c:pt idx="86">
                  <c:v>0.63579777166383744</c:v>
                </c:pt>
                <c:pt idx="87">
                  <c:v>0.6555054732775274</c:v>
                </c:pt>
                <c:pt idx="88">
                  <c:v>0.70926261975843441</c:v>
                </c:pt>
                <c:pt idx="89">
                  <c:v>0.7538488555874262</c:v>
                </c:pt>
                <c:pt idx="90">
                  <c:v>0.83053327869812088</c:v>
                </c:pt>
                <c:pt idx="91">
                  <c:v>0.75580011317294005</c:v>
                </c:pt>
                <c:pt idx="92">
                  <c:v>0.70848211672422878</c:v>
                </c:pt>
                <c:pt idx="93">
                  <c:v>0.7156042069113544</c:v>
                </c:pt>
                <c:pt idx="94">
                  <c:v>0.7002868348650706</c:v>
                </c:pt>
                <c:pt idx="95">
                  <c:v>0.73014107592343269</c:v>
                </c:pt>
                <c:pt idx="96">
                  <c:v>0.73170208199184383</c:v>
                </c:pt>
                <c:pt idx="97">
                  <c:v>0.83550898554118125</c:v>
                </c:pt>
                <c:pt idx="98">
                  <c:v>0.87804640090538355</c:v>
                </c:pt>
                <c:pt idx="99">
                  <c:v>0.88419286229975214</c:v>
                </c:pt>
                <c:pt idx="100">
                  <c:v>0.95863333918710614</c:v>
                </c:pt>
                <c:pt idx="101">
                  <c:v>0.79258131865987635</c:v>
                </c:pt>
                <c:pt idx="102">
                  <c:v>0.60048000936603652</c:v>
                </c:pt>
                <c:pt idx="103">
                  <c:v>0.62223653144451607</c:v>
                </c:pt>
                <c:pt idx="104">
                  <c:v>0.70340884700189277</c:v>
                </c:pt>
                <c:pt idx="105">
                  <c:v>0.71716521297976554</c:v>
                </c:pt>
                <c:pt idx="106">
                  <c:v>0.67316435442642786</c:v>
                </c:pt>
                <c:pt idx="107">
                  <c:v>0.65433471872621907</c:v>
                </c:pt>
                <c:pt idx="108">
                  <c:v>0.55267419852094679</c:v>
                </c:pt>
                <c:pt idx="109">
                  <c:v>0.47072137992936453</c:v>
                </c:pt>
                <c:pt idx="110">
                  <c:v>0.6683837733419189</c:v>
                </c:pt>
                <c:pt idx="111">
                  <c:v>0.68916466662764153</c:v>
                </c:pt>
                <c:pt idx="112">
                  <c:v>0.72965326152705423</c:v>
                </c:pt>
                <c:pt idx="113">
                  <c:v>0.76838572459950449</c:v>
                </c:pt>
                <c:pt idx="114">
                  <c:v>0.87297313118304742</c:v>
                </c:pt>
                <c:pt idx="115">
                  <c:v>0.81316708618704758</c:v>
                </c:pt>
                <c:pt idx="116">
                  <c:v>0.84985072879470813</c:v>
                </c:pt>
                <c:pt idx="117">
                  <c:v>1</c:v>
                </c:pt>
                <c:pt idx="118">
                  <c:v>0.90955921091143244</c:v>
                </c:pt>
                <c:pt idx="119">
                  <c:v>0.90653476165388591</c:v>
                </c:pt>
                <c:pt idx="120">
                  <c:v>0.91463248063376845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B5-47B1-8B08-6B9ACDC7EE07}"/>
            </c:ext>
          </c:extLst>
        </c:ser>
        <c:ser>
          <c:idx val="2"/>
          <c:order val="2"/>
          <c:tx>
            <c:v>ВТБ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mfdexport_1month_07092011_07092!$L$2:$L$122</c:f>
              <c:numCache>
                <c:formatCode>General</c:formatCode>
                <c:ptCount val="121"/>
                <c:pt idx="0">
                  <c:v>0.72130115424973773</c:v>
                </c:pt>
                <c:pt idx="1">
                  <c:v>0.85561385099685217</c:v>
                </c:pt>
                <c:pt idx="2">
                  <c:v>0.73032528856243439</c:v>
                </c:pt>
                <c:pt idx="3">
                  <c:v>0.54774396642182588</c:v>
                </c:pt>
                <c:pt idx="4">
                  <c:v>0.79601259181531991</c:v>
                </c:pt>
                <c:pt idx="5">
                  <c:v>0.83672612801678925</c:v>
                </c:pt>
                <c:pt idx="6">
                  <c:v>0.72088142707240288</c:v>
                </c:pt>
                <c:pt idx="7">
                  <c:v>0.64218258132214079</c:v>
                </c:pt>
                <c:pt idx="8">
                  <c:v>0.42959076600209861</c:v>
                </c:pt>
                <c:pt idx="9">
                  <c:v>0.51353620146904522</c:v>
                </c:pt>
                <c:pt idx="10">
                  <c:v>0.42875131164742919</c:v>
                </c:pt>
                <c:pt idx="11">
                  <c:v>0.4365162644281218</c:v>
                </c:pt>
                <c:pt idx="12">
                  <c:v>0.42959076600209861</c:v>
                </c:pt>
                <c:pt idx="13">
                  <c:v>0.459601259181532</c:v>
                </c:pt>
                <c:pt idx="14">
                  <c:v>0.40566631689401883</c:v>
                </c:pt>
                <c:pt idx="15">
                  <c:v>0.44050367261280166</c:v>
                </c:pt>
                <c:pt idx="16">
                  <c:v>0.48730325288562437</c:v>
                </c:pt>
                <c:pt idx="17">
                  <c:v>0.48856243441762853</c:v>
                </c:pt>
                <c:pt idx="18">
                  <c:v>0.35886673662119628</c:v>
                </c:pt>
                <c:pt idx="19">
                  <c:v>0.35026232948583425</c:v>
                </c:pt>
                <c:pt idx="20">
                  <c:v>0.28121720881427076</c:v>
                </c:pt>
                <c:pt idx="21">
                  <c:v>0.30241343126967479</c:v>
                </c:pt>
                <c:pt idx="22">
                  <c:v>0.29401888772298007</c:v>
                </c:pt>
                <c:pt idx="23">
                  <c:v>0.24973767051416579</c:v>
                </c:pt>
                <c:pt idx="24">
                  <c:v>0.21133263378803782</c:v>
                </c:pt>
                <c:pt idx="25">
                  <c:v>0.24658971668415536</c:v>
                </c:pt>
                <c:pt idx="26">
                  <c:v>0.28709338929695705</c:v>
                </c:pt>
                <c:pt idx="27">
                  <c:v>0.35802728226652686</c:v>
                </c:pt>
                <c:pt idx="28">
                  <c:v>0.26946484784889829</c:v>
                </c:pt>
                <c:pt idx="29">
                  <c:v>0.20000000000000007</c:v>
                </c:pt>
                <c:pt idx="30">
                  <c:v>0.14690451206715646</c:v>
                </c:pt>
                <c:pt idx="31">
                  <c:v>0.12696747114375653</c:v>
                </c:pt>
                <c:pt idx="32">
                  <c:v>0.32109129066107028</c:v>
                </c:pt>
                <c:pt idx="33">
                  <c:v>0.17838405036726127</c:v>
                </c:pt>
                <c:pt idx="34">
                  <c:v>0.15110178384050377</c:v>
                </c:pt>
                <c:pt idx="35">
                  <c:v>0.12172088142707238</c:v>
                </c:pt>
                <c:pt idx="36">
                  <c:v>0.11416579223504722</c:v>
                </c:pt>
                <c:pt idx="37">
                  <c:v>0.15383001049317949</c:v>
                </c:pt>
                <c:pt idx="38">
                  <c:v>0.29590766002098634</c:v>
                </c:pt>
                <c:pt idx="39">
                  <c:v>0.72193074501573984</c:v>
                </c:pt>
                <c:pt idx="40">
                  <c:v>0.76264428121720884</c:v>
                </c:pt>
                <c:pt idx="41">
                  <c:v>0.74291710388247645</c:v>
                </c:pt>
                <c:pt idx="42">
                  <c:v>0.57502623294858335</c:v>
                </c:pt>
                <c:pt idx="43">
                  <c:v>0.69045120671563487</c:v>
                </c:pt>
                <c:pt idx="44">
                  <c:v>1</c:v>
                </c:pt>
                <c:pt idx="45">
                  <c:v>0.97376705141657915</c:v>
                </c:pt>
                <c:pt idx="46">
                  <c:v>0.82686253934942278</c:v>
                </c:pt>
                <c:pt idx="47">
                  <c:v>0.76390346274921317</c:v>
                </c:pt>
                <c:pt idx="48">
                  <c:v>0.73662119622245537</c:v>
                </c:pt>
                <c:pt idx="49">
                  <c:v>0.83420776495278059</c:v>
                </c:pt>
                <c:pt idx="50">
                  <c:v>0.80587618048268606</c:v>
                </c:pt>
                <c:pt idx="51">
                  <c:v>0.98845750262329468</c:v>
                </c:pt>
                <c:pt idx="52">
                  <c:v>0.86253934942287513</c:v>
                </c:pt>
                <c:pt idx="53">
                  <c:v>0.85624344176285427</c:v>
                </c:pt>
                <c:pt idx="54">
                  <c:v>0.92507869884575022</c:v>
                </c:pt>
                <c:pt idx="55">
                  <c:v>0.78593913955928651</c:v>
                </c:pt>
                <c:pt idx="56">
                  <c:v>0.75131164742917111</c:v>
                </c:pt>
                <c:pt idx="57">
                  <c:v>0.74291710388247645</c:v>
                </c:pt>
                <c:pt idx="58">
                  <c:v>0.73053515215110176</c:v>
                </c:pt>
                <c:pt idx="59">
                  <c:v>0.75320041972717722</c:v>
                </c:pt>
                <c:pt idx="60">
                  <c:v>0.82896117523609647</c:v>
                </c:pt>
                <c:pt idx="61">
                  <c:v>0.73767051416579232</c:v>
                </c:pt>
                <c:pt idx="62">
                  <c:v>0.77229800629590772</c:v>
                </c:pt>
                <c:pt idx="63">
                  <c:v>0.868835257082896</c:v>
                </c:pt>
                <c:pt idx="64">
                  <c:v>0.76327387198321095</c:v>
                </c:pt>
                <c:pt idx="65">
                  <c:v>0.70262329485834207</c:v>
                </c:pt>
                <c:pt idx="66">
                  <c:v>0.70619097586568735</c:v>
                </c:pt>
                <c:pt idx="67">
                  <c:v>0.71584470094438624</c:v>
                </c:pt>
                <c:pt idx="68">
                  <c:v>0.70409233997901366</c:v>
                </c:pt>
                <c:pt idx="69">
                  <c:v>0.6589716684155299</c:v>
                </c:pt>
                <c:pt idx="70">
                  <c:v>0.56852046169989512</c:v>
                </c:pt>
                <c:pt idx="71">
                  <c:v>0.67072402938090259</c:v>
                </c:pt>
                <c:pt idx="72">
                  <c:v>0.60839454354669464</c:v>
                </c:pt>
                <c:pt idx="73">
                  <c:v>0.57502623294858335</c:v>
                </c:pt>
                <c:pt idx="74">
                  <c:v>0.38153200419727179</c:v>
                </c:pt>
                <c:pt idx="75">
                  <c:v>0.30891920251836313</c:v>
                </c:pt>
                <c:pt idx="76">
                  <c:v>0.35257082896117525</c:v>
                </c:pt>
                <c:pt idx="77">
                  <c:v>0.42308499475341033</c:v>
                </c:pt>
                <c:pt idx="78">
                  <c:v>0.39999999999999997</c:v>
                </c:pt>
                <c:pt idx="79">
                  <c:v>0.44847848898216153</c:v>
                </c:pt>
                <c:pt idx="80">
                  <c:v>0.36285414480587613</c:v>
                </c:pt>
                <c:pt idx="81">
                  <c:v>0.32339979013641129</c:v>
                </c:pt>
                <c:pt idx="82">
                  <c:v>0.32906610703043032</c:v>
                </c:pt>
                <c:pt idx="83">
                  <c:v>0.18467995802728229</c:v>
                </c:pt>
                <c:pt idx="84">
                  <c:v>0.17124868835257082</c:v>
                </c:pt>
                <c:pt idx="85">
                  <c:v>8.3525708289611839E-2</c:v>
                </c:pt>
                <c:pt idx="86">
                  <c:v>9.8635886673662174E-2</c:v>
                </c:pt>
                <c:pt idx="87">
                  <c:v>2.6232948583420797E-2</c:v>
                </c:pt>
                <c:pt idx="88">
                  <c:v>0.10849947534102834</c:v>
                </c:pt>
                <c:pt idx="89">
                  <c:v>6.925498426023094E-2</c:v>
                </c:pt>
                <c:pt idx="90">
                  <c:v>6.390346274921313E-2</c:v>
                </c:pt>
                <c:pt idx="91">
                  <c:v>6.086044071353619E-2</c:v>
                </c:pt>
                <c:pt idx="92">
                  <c:v>8.6149003147953915E-2</c:v>
                </c:pt>
                <c:pt idx="93">
                  <c:v>0.15278069254984261</c:v>
                </c:pt>
                <c:pt idx="94">
                  <c:v>0.20776495278069265</c:v>
                </c:pt>
                <c:pt idx="95">
                  <c:v>0.1275970619097587</c:v>
                </c:pt>
                <c:pt idx="96">
                  <c:v>0.20975865687303258</c:v>
                </c:pt>
                <c:pt idx="97">
                  <c:v>0.22014690451206725</c:v>
                </c:pt>
                <c:pt idx="98">
                  <c:v>0.26715634837355728</c:v>
                </c:pt>
                <c:pt idx="99">
                  <c:v>0.27911857292759717</c:v>
                </c:pt>
                <c:pt idx="100">
                  <c:v>0.28961175236096531</c:v>
                </c:pt>
                <c:pt idx="101">
                  <c:v>0.22518363064008398</c:v>
                </c:pt>
                <c:pt idx="102">
                  <c:v>0</c:v>
                </c:pt>
                <c:pt idx="103">
                  <c:v>4.8268625393494295E-2</c:v>
                </c:pt>
                <c:pt idx="104">
                  <c:v>7.7859391395592961E-2</c:v>
                </c:pt>
                <c:pt idx="105">
                  <c:v>5.1416579223504733E-2</c:v>
                </c:pt>
                <c:pt idx="106">
                  <c:v>0.12917103882476391</c:v>
                </c:pt>
                <c:pt idx="107">
                  <c:v>5.8237145855194114E-2</c:v>
                </c:pt>
                <c:pt idx="108">
                  <c:v>3.9349422875131199E-2</c:v>
                </c:pt>
                <c:pt idx="109">
                  <c:v>1.3641133263379338E-3</c:v>
                </c:pt>
                <c:pt idx="110">
                  <c:v>9.6747114375655877E-2</c:v>
                </c:pt>
                <c:pt idx="111">
                  <c:v>0.11112277019937042</c:v>
                </c:pt>
                <c:pt idx="112">
                  <c:v>8.4679958027282343E-2</c:v>
                </c:pt>
                <c:pt idx="113">
                  <c:v>9.3913955928646362E-2</c:v>
                </c:pt>
                <c:pt idx="114">
                  <c:v>0.21227701993704104</c:v>
                </c:pt>
                <c:pt idx="115">
                  <c:v>0.39874081846799581</c:v>
                </c:pt>
                <c:pt idx="116">
                  <c:v>0.33892969569779652</c:v>
                </c:pt>
                <c:pt idx="117">
                  <c:v>0.33315844700944386</c:v>
                </c:pt>
                <c:pt idx="118">
                  <c:v>0.33284365162644292</c:v>
                </c:pt>
                <c:pt idx="119">
                  <c:v>0.42161594963273874</c:v>
                </c:pt>
                <c:pt idx="120">
                  <c:v>0.45099685204617002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B5-47B1-8B08-6B9ACDC7E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723919"/>
        <c:axId val="1298721423"/>
      </c:lineChart>
      <c:catAx>
        <c:axId val="1298723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8721423"/>
        <c:crosses val="autoZero"/>
        <c:auto val="1"/>
        <c:lblAlgn val="ctr"/>
        <c:lblOffset val="100"/>
        <c:noMultiLvlLbl val="0"/>
      </c:catAx>
      <c:valAx>
        <c:axId val="129872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872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Гистограмма. ВТБ_количество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Гистограмма. ВТБ_количество</a:t>
          </a:r>
        </a:p>
      </cx:txPr>
    </cx:title>
    <cx:plotArea>
      <cx:plotAreaRegion>
        <cx:series layoutId="clusteredColumn" uniqueId="{3BA186D1-2D44-4865-8F00-42D6A4D225DE}">
          <cx:dataLabels pos="inEnd">
            <cx:visibility seriesName="0" categoryName="0" value="1"/>
          </cx:dataLabels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Гистограмма. Лукойл_Логарифм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Гистограмма. Лукойл_Логарифм</a:t>
          </a:r>
        </a:p>
      </cx:txPr>
    </cx:title>
    <cx:plotArea>
      <cx:plotAreaRegion>
        <cx:series layoutId="clusteredColumn" uniqueId="{EA9CB532-3266-4A1F-A5F2-DED923E0663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606911</xdr:colOff>
      <xdr:row>15</xdr:row>
      <xdr:rowOff>76999</xdr:rowOff>
    </xdr:from>
    <xdr:to>
      <xdr:col>23</xdr:col>
      <xdr:colOff>302111</xdr:colOff>
      <xdr:row>30</xdr:row>
      <xdr:rowOff>156533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DBB0616F-D983-4CD4-86C9-4BA8B7249A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18346" y="2775375"/>
              <a:ext cx="4572000" cy="27689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16</xdr:col>
      <xdr:colOff>17929</xdr:colOff>
      <xdr:row>0</xdr:row>
      <xdr:rowOff>26895</xdr:rowOff>
    </xdr:from>
    <xdr:to>
      <xdr:col>23</xdr:col>
      <xdr:colOff>322729</xdr:colOff>
      <xdr:row>15</xdr:row>
      <xdr:rowOff>101052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4AD378EE-B90E-405B-982A-E517821321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8964" y="26895"/>
              <a:ext cx="4572000" cy="27725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16</xdr:col>
      <xdr:colOff>61408</xdr:colOff>
      <xdr:row>30</xdr:row>
      <xdr:rowOff>138729</xdr:rowOff>
    </xdr:from>
    <xdr:to>
      <xdr:col>23</xdr:col>
      <xdr:colOff>366208</xdr:colOff>
      <xdr:row>45</xdr:row>
      <xdr:rowOff>138729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3900516-9CFB-47E1-8917-A07C6ABFA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134470</xdr:colOff>
      <xdr:row>45</xdr:row>
      <xdr:rowOff>155314</xdr:rowOff>
    </xdr:from>
    <xdr:to>
      <xdr:col>23</xdr:col>
      <xdr:colOff>439270</xdr:colOff>
      <xdr:row>60</xdr:row>
      <xdr:rowOff>155314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4B53DE3-DFD3-4293-B83E-AED371383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183777</xdr:colOff>
      <xdr:row>60</xdr:row>
      <xdr:rowOff>107577</xdr:rowOff>
    </xdr:from>
    <xdr:to>
      <xdr:col>23</xdr:col>
      <xdr:colOff>488577</xdr:colOff>
      <xdr:row>75</xdr:row>
      <xdr:rowOff>161365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5C67FA9-C9A1-467B-81E2-F4FAC6C41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398929</xdr:colOff>
      <xdr:row>29</xdr:row>
      <xdr:rowOff>62753</xdr:rowOff>
    </xdr:from>
    <xdr:to>
      <xdr:col>31</xdr:col>
      <xdr:colOff>94129</xdr:colOff>
      <xdr:row>48</xdr:row>
      <xdr:rowOff>44824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5A022C8-1809-4313-9781-1DCACFC9C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Таблица5" displayName="Таблица5" ref="A1:M122" totalsRowShown="0" headerRowDxfId="3" dataDxfId="4" tableBorderDxfId="15">
  <autoFilter ref="A1:M122"/>
  <tableColumns count="13">
    <tableColumn id="1" name="DATA" dataDxfId="14"/>
    <tableColumn id="2" name="SB_close" dataDxfId="13"/>
    <tableColumn id="3" name="SB_vol" dataDxfId="12"/>
    <tableColumn id="4" name="L_close" dataDxfId="11"/>
    <tableColumn id="5" name="L_vol" dataDxfId="10"/>
    <tableColumn id="6" name="VTB_close" dataDxfId="9"/>
    <tableColumn id="7" name="VTB_vol" dataDxfId="8"/>
    <tableColumn id="8" name="Мин макс цена Сбер" dataDxfId="2">
      <calculatedColumnFormula>(B2 - MIN(B$2:B$122)) / (MAX(B$2:B$122) - MIN(B$2:B$122))</calculatedColumnFormula>
    </tableColumn>
    <tableColumn id="9" name="SB_inc" dataDxfId="7">
      <calculatedColumnFormula>(B2 - B1) / B1 * 100</calculatedColumnFormula>
    </tableColumn>
    <tableColumn id="10" name="Мин макс цена Лук" dataDxfId="1">
      <calculatedColumnFormula>(D2 - MIN(D$2:D$122)) / (MAX(D$2:D$122) - MIN(D$2:D$122))</calculatedColumnFormula>
    </tableColumn>
    <tableColumn id="11" name="L_inc" dataDxfId="6">
      <calculatedColumnFormula>(D2 - D1)/D1 * 100</calculatedColumnFormula>
    </tableColumn>
    <tableColumn id="12" name="Мин макс цена ВТБ" dataDxfId="0">
      <calculatedColumnFormula>(F2 - MIN(F$2:F$122)) / (MAX(F$2:F$122) - MIN(F$2:F$122))</calculatedColumnFormula>
    </tableColumn>
    <tableColumn id="13" name="VTB_inc" dataDxfId="5">
      <calculatedColumnFormula>(F2 - F1)/F1 * 100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tabSelected="1" topLeftCell="I20" zoomScale="85" zoomScaleNormal="85" workbookViewId="0">
      <selection activeCell="O113" sqref="O113"/>
    </sheetView>
  </sheetViews>
  <sheetFormatPr defaultRowHeight="14.4" x14ac:dyDescent="0.3"/>
  <cols>
    <col min="1" max="1" width="10.109375" bestFit="1" customWidth="1"/>
    <col min="2" max="2" width="10.21875" customWidth="1"/>
    <col min="3" max="3" width="11" bestFit="1" customWidth="1"/>
    <col min="4" max="4" width="9" customWidth="1"/>
    <col min="5" max="5" width="9.5546875" customWidth="1"/>
    <col min="6" max="6" width="11.44140625" customWidth="1"/>
    <col min="7" max="7" width="11.6640625" customWidth="1"/>
    <col min="8" max="8" width="22.88671875" bestFit="1" customWidth="1"/>
    <col min="9" max="9" width="12.6640625" bestFit="1" customWidth="1"/>
    <col min="10" max="10" width="21.77734375" bestFit="1" customWidth="1"/>
    <col min="11" max="11" width="11" bestFit="1" customWidth="1"/>
    <col min="12" max="12" width="21.77734375" bestFit="1" customWidth="1"/>
    <col min="13" max="13" width="9.6640625" customWidth="1"/>
  </cols>
  <sheetData>
    <row r="1" spans="1:13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t="s">
        <v>10</v>
      </c>
      <c r="I1" s="1" t="s">
        <v>7</v>
      </c>
      <c r="J1" s="1" t="s">
        <v>11</v>
      </c>
      <c r="K1" s="1" t="s">
        <v>8</v>
      </c>
      <c r="L1" s="1" t="s">
        <v>12</v>
      </c>
      <c r="M1" s="1" t="s">
        <v>9</v>
      </c>
    </row>
    <row r="2" spans="1:13" x14ac:dyDescent="0.3">
      <c r="A2" s="13">
        <v>40787</v>
      </c>
      <c r="B2" s="10">
        <v>70.44</v>
      </c>
      <c r="C2" s="8">
        <v>5756062820</v>
      </c>
      <c r="D2" s="8">
        <v>1637.6</v>
      </c>
      <c r="E2" s="8">
        <v>53017674</v>
      </c>
      <c r="F2" s="8">
        <v>6.6970000000000002E-2</v>
      </c>
      <c r="G2" s="9">
        <v>618322920000</v>
      </c>
      <c r="H2">
        <f t="shared" ref="H2:H33" si="0">(B2 - MIN(B$2:B$122)) / (MAX(B$2:B$122) - MIN(B$2:B$122))</f>
        <v>5.6618209640397849E-2</v>
      </c>
      <c r="I2" s="2">
        <v>0</v>
      </c>
      <c r="J2" s="2">
        <f t="shared" ref="J2:J33" si="1">(D2 - MIN(D$2:D$122)) / (MAX(D$2:D$122) - MIN(D$2:D$122))</f>
        <v>0</v>
      </c>
      <c r="K2" s="2">
        <v>0</v>
      </c>
      <c r="L2" s="2">
        <f t="shared" ref="L2:L33" si="2">(F2 - MIN(F$2:F$122)) / (MAX(F$2:F$122) - MIN(F$2:F$122))</f>
        <v>0.72130115424973773</v>
      </c>
      <c r="M2" s="2">
        <v>0</v>
      </c>
    </row>
    <row r="3" spans="1:13" x14ac:dyDescent="0.3">
      <c r="A3" s="13">
        <v>40817</v>
      </c>
      <c r="B3" s="8">
        <v>81.88</v>
      </c>
      <c r="C3" s="8">
        <v>8970076810</v>
      </c>
      <c r="D3" s="8">
        <v>1758.1</v>
      </c>
      <c r="E3" s="8">
        <v>53690016</v>
      </c>
      <c r="F3" s="8">
        <v>7.3370000000000005E-2</v>
      </c>
      <c r="G3" s="9">
        <v>865369230000</v>
      </c>
      <c r="H3">
        <f t="shared" si="0"/>
        <v>9.8298539002441052E-2</v>
      </c>
      <c r="I3" s="3">
        <f>(B3 - B2) / B2 * 100</f>
        <v>16.240772288472456</v>
      </c>
      <c r="J3" s="3">
        <f>(D3 - MIN(D$2:D$122)) / (MAX(D$2:D$122) - MIN(D$2:D$122))</f>
        <v>2.351265390544206E-2</v>
      </c>
      <c r="K3" s="3">
        <f>(D3 - D2)/D2 * 100</f>
        <v>7.3583292623351255</v>
      </c>
      <c r="L3" s="3">
        <f t="shared" si="2"/>
        <v>0.85561385099685217</v>
      </c>
      <c r="M3" s="3">
        <f>(F3 - F2)/F2 * 100</f>
        <v>9.556517843810667</v>
      </c>
    </row>
    <row r="4" spans="1:13" x14ac:dyDescent="0.3">
      <c r="A4" s="13">
        <v>40848</v>
      </c>
      <c r="B4" s="8">
        <v>87.55</v>
      </c>
      <c r="C4" s="8">
        <v>7354029840</v>
      </c>
      <c r="D4" s="8">
        <v>1725</v>
      </c>
      <c r="E4" s="8">
        <v>49046947</v>
      </c>
      <c r="F4" s="8">
        <v>6.7400000000000002E-2</v>
      </c>
      <c r="G4" s="9">
        <v>703391750000</v>
      </c>
      <c r="H4">
        <f t="shared" si="0"/>
        <v>0.11895653441177541</v>
      </c>
      <c r="I4" s="4">
        <f>(B4 - B3) / B3 * 100</f>
        <v>6.9247679531021022</v>
      </c>
      <c r="J4" s="4">
        <f t="shared" si="1"/>
        <v>1.7053991297391189E-2</v>
      </c>
      <c r="K4" s="4">
        <f>(D4 - D3)/D3 * 100</f>
        <v>-1.8827142938399357</v>
      </c>
      <c r="L4" s="4">
        <f t="shared" si="2"/>
        <v>0.73032528856243439</v>
      </c>
      <c r="M4" s="4">
        <f>(F4 - F3)/F3 * 100</f>
        <v>-8.1368406705738074</v>
      </c>
    </row>
    <row r="5" spans="1:13" x14ac:dyDescent="0.3">
      <c r="A5" s="13">
        <v>40878</v>
      </c>
      <c r="B5" s="8">
        <v>79.400000000000006</v>
      </c>
      <c r="C5" s="8">
        <v>5245965510</v>
      </c>
      <c r="D5" s="8">
        <v>1701</v>
      </c>
      <c r="E5" s="8">
        <v>43331880</v>
      </c>
      <c r="F5" s="8">
        <v>5.8700000000000002E-2</v>
      </c>
      <c r="G5" s="9">
        <v>763504530000</v>
      </c>
      <c r="H5">
        <f t="shared" si="0"/>
        <v>8.9262943126753397E-2</v>
      </c>
      <c r="I5" s="3">
        <f>(B5 - B4) / B4 * 100</f>
        <v>-9.30896630496858</v>
      </c>
      <c r="J5" s="3">
        <f t="shared" si="1"/>
        <v>1.2370973092157914E-2</v>
      </c>
      <c r="K5" s="3">
        <f>(D5 - D4)/D4 * 100</f>
        <v>-1.3913043478260869</v>
      </c>
      <c r="L5" s="3">
        <f t="shared" si="2"/>
        <v>0.54774396642182588</v>
      </c>
      <c r="M5" s="3">
        <f>(F5 - F4)/F4 * 100</f>
        <v>-12.908011869436201</v>
      </c>
    </row>
    <row r="6" spans="1:13" x14ac:dyDescent="0.3">
      <c r="A6" s="13">
        <v>40909</v>
      </c>
      <c r="B6" s="8">
        <v>90.17</v>
      </c>
      <c r="C6" s="8">
        <v>3967668590</v>
      </c>
      <c r="D6" s="8">
        <v>1766.3</v>
      </c>
      <c r="E6" s="8">
        <v>28875333</v>
      </c>
      <c r="F6" s="8">
        <v>7.0529999999999995E-2</v>
      </c>
      <c r="G6" s="9">
        <v>789977570000</v>
      </c>
      <c r="H6">
        <f t="shared" si="0"/>
        <v>0.12850220424818742</v>
      </c>
      <c r="I6" s="4">
        <f>(B6 - B5) / B5 * 100</f>
        <v>13.564231738035259</v>
      </c>
      <c r="J6" s="4">
        <f t="shared" si="1"/>
        <v>2.5112685125563437E-2</v>
      </c>
      <c r="K6" s="4">
        <f>(D6 - D5)/D5 * 100</f>
        <v>3.8389182833627253</v>
      </c>
      <c r="L6" s="4">
        <f t="shared" si="2"/>
        <v>0.79601259181531991</v>
      </c>
      <c r="M6" s="4">
        <f>(F6 - F5)/F5 * 100</f>
        <v>20.153321976149901</v>
      </c>
    </row>
    <row r="7" spans="1:13" x14ac:dyDescent="0.3">
      <c r="A7" s="13">
        <v>40940</v>
      </c>
      <c r="B7" s="8">
        <v>100.19</v>
      </c>
      <c r="C7" s="8">
        <v>3510850100</v>
      </c>
      <c r="D7" s="8">
        <v>1875.1</v>
      </c>
      <c r="E7" s="8">
        <v>36958369</v>
      </c>
      <c r="F7" s="8">
        <v>7.2470000000000007E-2</v>
      </c>
      <c r="G7" s="9">
        <v>928510290000</v>
      </c>
      <c r="H7">
        <f t="shared" si="0"/>
        <v>0.16500892629431266</v>
      </c>
      <c r="I7" s="3">
        <f>(B7 - B6) / B6 * 100</f>
        <v>11.112343351447262</v>
      </c>
      <c r="J7" s="3">
        <f t="shared" si="1"/>
        <v>4.6342367655954265E-2</v>
      </c>
      <c r="K7" s="3">
        <f>(D7 - D6)/D6 * 100</f>
        <v>6.159769008662173</v>
      </c>
      <c r="L7" s="3">
        <f t="shared" si="2"/>
        <v>0.83672612801678925</v>
      </c>
      <c r="M7" s="3">
        <f>(F7 - F6)/F6 * 100</f>
        <v>2.7506025804622305</v>
      </c>
    </row>
    <row r="8" spans="1:13" x14ac:dyDescent="0.3">
      <c r="A8" s="13">
        <v>40969</v>
      </c>
      <c r="B8" s="8">
        <v>94.86</v>
      </c>
      <c r="C8" s="8">
        <v>3734058960</v>
      </c>
      <c r="D8" s="8">
        <v>1781.4</v>
      </c>
      <c r="E8" s="8">
        <v>43264062</v>
      </c>
      <c r="F8" s="8">
        <v>6.6949999999999996E-2</v>
      </c>
      <c r="G8" s="9">
        <v>804708010000</v>
      </c>
      <c r="H8">
        <f t="shared" si="0"/>
        <v>0.14558968193245161</v>
      </c>
      <c r="I8" s="4">
        <f>(B8 - B7) / B7 * 100</f>
        <v>-5.3198922048108575</v>
      </c>
      <c r="J8" s="4">
        <f t="shared" si="1"/>
        <v>2.8059084079689399E-2</v>
      </c>
      <c r="K8" s="4">
        <f>(D8 - D7)/D7 * 100</f>
        <v>-4.9970668231027577</v>
      </c>
      <c r="L8" s="4">
        <f t="shared" si="2"/>
        <v>0.72088142707240288</v>
      </c>
      <c r="M8" s="4">
        <f>(F8 - F7)/F7 * 100</f>
        <v>-7.6169449427349392</v>
      </c>
    </row>
    <row r="9" spans="1:13" x14ac:dyDescent="0.3">
      <c r="A9" s="13">
        <v>41000</v>
      </c>
      <c r="B9" s="8">
        <v>93.95</v>
      </c>
      <c r="C9" s="8">
        <v>2984527570</v>
      </c>
      <c r="D9" s="8">
        <v>1794.3</v>
      </c>
      <c r="E9" s="8">
        <v>39285208</v>
      </c>
      <c r="F9" s="8">
        <v>6.3200000000000006E-2</v>
      </c>
      <c r="G9" s="9">
        <v>587166770000</v>
      </c>
      <c r="H9">
        <f t="shared" si="0"/>
        <v>0.14227420118774364</v>
      </c>
      <c r="I9" s="3">
        <f>(B9 - B8) / B8 * 100</f>
        <v>-0.95930845456461789</v>
      </c>
      <c r="J9" s="3">
        <f t="shared" si="1"/>
        <v>3.0576206365002256E-2</v>
      </c>
      <c r="K9" s="3">
        <f>(D9 - D8)/D8 * 100</f>
        <v>0.7241495453014406</v>
      </c>
      <c r="L9" s="3">
        <f t="shared" si="2"/>
        <v>0.64218258132214079</v>
      </c>
      <c r="M9" s="3">
        <f>(F9 - F8)/F8 * 100</f>
        <v>-5.6011949215832555</v>
      </c>
    </row>
    <row r="10" spans="1:13" x14ac:dyDescent="0.3">
      <c r="A10" s="13">
        <v>41030</v>
      </c>
      <c r="B10" s="8">
        <v>81.69</v>
      </c>
      <c r="C10" s="8">
        <v>3741856060</v>
      </c>
      <c r="D10" s="8">
        <v>1720</v>
      </c>
      <c r="E10" s="8">
        <v>38111117</v>
      </c>
      <c r="F10" s="8">
        <v>5.3069999999999999E-2</v>
      </c>
      <c r="G10" s="9">
        <v>585666920000</v>
      </c>
      <c r="H10">
        <f t="shared" si="0"/>
        <v>9.7606295770029494E-2</v>
      </c>
      <c r="I10" s="4">
        <f>(B10 - B9) / B9 * 100</f>
        <v>-13.049494411921239</v>
      </c>
      <c r="J10" s="4">
        <f t="shared" si="1"/>
        <v>1.6078362504634257E-2</v>
      </c>
      <c r="K10" s="4">
        <f>(D10 - D9)/D9 * 100</f>
        <v>-4.1408905980047903</v>
      </c>
      <c r="L10" s="4">
        <f t="shared" si="2"/>
        <v>0.42959076600209861</v>
      </c>
      <c r="M10" s="4">
        <f>(F10 - F9)/F9 * 100</f>
        <v>-16.02848101265824</v>
      </c>
    </row>
    <row r="11" spans="1:13" x14ac:dyDescent="0.3">
      <c r="A11" s="13">
        <v>41061</v>
      </c>
      <c r="B11" s="8">
        <v>86.39</v>
      </c>
      <c r="C11" s="8">
        <v>2608426550</v>
      </c>
      <c r="D11" s="8">
        <v>1801.7</v>
      </c>
      <c r="E11" s="8">
        <v>38674645</v>
      </c>
      <c r="F11" s="8">
        <v>5.7070000000000003E-2</v>
      </c>
      <c r="G11" s="9">
        <v>452081450000</v>
      </c>
      <c r="H11">
        <f t="shared" si="0"/>
        <v>0.11473020730863118</v>
      </c>
      <c r="I11" s="3">
        <f>(B11 - B10) / B10 * 100</f>
        <v>5.7534581956175819</v>
      </c>
      <c r="J11" s="3">
        <f t="shared" si="1"/>
        <v>3.2020136978282529E-2</v>
      </c>
      <c r="K11" s="3">
        <f>(D11 - D10)/D10 * 100</f>
        <v>4.7500000000000027</v>
      </c>
      <c r="L11" s="3">
        <f t="shared" si="2"/>
        <v>0.51353620146904522</v>
      </c>
      <c r="M11" s="3">
        <f>(F11 - F10)/F10 * 100</f>
        <v>7.5372149990578547</v>
      </c>
    </row>
    <row r="12" spans="1:13" x14ac:dyDescent="0.3">
      <c r="A12" s="13">
        <v>41091</v>
      </c>
      <c r="B12" s="8">
        <v>89.73</v>
      </c>
      <c r="C12" s="8">
        <v>2574735900</v>
      </c>
      <c r="D12" s="8">
        <v>1828</v>
      </c>
      <c r="E12" s="8">
        <v>29895899</v>
      </c>
      <c r="F12" s="8">
        <v>5.3030000000000001E-2</v>
      </c>
      <c r="G12" s="9">
        <v>770074270000</v>
      </c>
      <c r="H12">
        <f t="shared" si="0"/>
        <v>0.12689911465733961</v>
      </c>
      <c r="I12" s="4">
        <f>(B12 - B11) / B11 * 100</f>
        <v>3.8661882162287338</v>
      </c>
      <c r="J12" s="4">
        <f t="shared" si="1"/>
        <v>3.7151944428183988E-2</v>
      </c>
      <c r="K12" s="4">
        <f>(D12 - D11)/D11 * 100</f>
        <v>1.4597324748848284</v>
      </c>
      <c r="L12" s="4">
        <f t="shared" si="2"/>
        <v>0.42875131164742919</v>
      </c>
      <c r="M12" s="4">
        <f>(F12 - F11)/F11 * 100</f>
        <v>-7.0790257578412508</v>
      </c>
    </row>
    <row r="13" spans="1:13" x14ac:dyDescent="0.3">
      <c r="A13" s="13">
        <v>41122</v>
      </c>
      <c r="B13" s="8">
        <v>93.16</v>
      </c>
      <c r="C13" s="8">
        <v>2437552220</v>
      </c>
      <c r="D13" s="8">
        <v>1837.4</v>
      </c>
      <c r="E13" s="8">
        <v>27984894</v>
      </c>
      <c r="F13" s="8">
        <v>5.3400000000000003E-2</v>
      </c>
      <c r="G13" s="9">
        <v>692575220000</v>
      </c>
      <c r="H13">
        <f t="shared" si="0"/>
        <v>0.13939592669508505</v>
      </c>
      <c r="I13" s="3">
        <f>(B13 - B12) / B12 * 100</f>
        <v>3.8225788476540652</v>
      </c>
      <c r="J13" s="3">
        <f t="shared" si="1"/>
        <v>3.8986126558567036E-2</v>
      </c>
      <c r="K13" s="3">
        <f>(D13 - D12)/D12 * 100</f>
        <v>0.51422319474836387</v>
      </c>
      <c r="L13" s="3">
        <f t="shared" si="2"/>
        <v>0.4365162644281218</v>
      </c>
      <c r="M13" s="3">
        <f>(F13 - F12)/F12 * 100</f>
        <v>0.69771827267584818</v>
      </c>
    </row>
    <row r="14" spans="1:13" x14ac:dyDescent="0.3">
      <c r="A14" s="13">
        <v>41153</v>
      </c>
      <c r="B14" s="8">
        <v>90.99</v>
      </c>
      <c r="C14" s="8">
        <v>2559766470</v>
      </c>
      <c r="D14" s="8">
        <v>1922.3</v>
      </c>
      <c r="E14" s="8">
        <v>26683226</v>
      </c>
      <c r="F14" s="8">
        <v>5.3069999999999999E-2</v>
      </c>
      <c r="G14" s="9">
        <v>947562880000</v>
      </c>
      <c r="H14">
        <f t="shared" si="0"/>
        <v>0.13148978030385833</v>
      </c>
      <c r="I14" s="4">
        <f>(B14 - B13) / B13 * 100</f>
        <v>-2.3293258909403196</v>
      </c>
      <c r="J14" s="4">
        <f t="shared" si="1"/>
        <v>5.5552303459579712E-2</v>
      </c>
      <c r="K14" s="4">
        <f>(D14 - D13)/D13 * 100</f>
        <v>4.6206596277348346</v>
      </c>
      <c r="L14" s="4">
        <f t="shared" si="2"/>
        <v>0.42959076600209861</v>
      </c>
      <c r="M14" s="4">
        <f>(F14 - F13)/F13 * 100</f>
        <v>-0.61797752808989492</v>
      </c>
    </row>
    <row r="15" spans="1:13" x14ac:dyDescent="0.3">
      <c r="A15" s="13">
        <v>41183</v>
      </c>
      <c r="B15" s="8">
        <v>91.79</v>
      </c>
      <c r="C15" s="8">
        <v>1684787350</v>
      </c>
      <c r="D15" s="8">
        <v>1904</v>
      </c>
      <c r="E15" s="8">
        <v>25283209</v>
      </c>
      <c r="F15" s="8">
        <v>5.45E-2</v>
      </c>
      <c r="G15" s="9">
        <v>687611840000</v>
      </c>
      <c r="H15">
        <f t="shared" si="0"/>
        <v>0.13440448865085439</v>
      </c>
      <c r="I15" s="3">
        <f>(B15 - B14) / B14 * 100</f>
        <v>0.87921749642819147</v>
      </c>
      <c r="J15" s="3">
        <f t="shared" si="1"/>
        <v>5.1981502078089353E-2</v>
      </c>
      <c r="K15" s="3">
        <f>(D15 - D14)/D14 * 100</f>
        <v>-0.95198460177911648</v>
      </c>
      <c r="L15" s="3">
        <f t="shared" si="2"/>
        <v>0.459601259181532</v>
      </c>
      <c r="M15" s="3">
        <f>(F15 - F14)/F14 * 100</f>
        <v>2.6945543621631822</v>
      </c>
    </row>
    <row r="16" spans="1:13" x14ac:dyDescent="0.3">
      <c r="A16" s="13">
        <v>41214</v>
      </c>
      <c r="B16" s="8">
        <v>91.41</v>
      </c>
      <c r="C16" s="8">
        <v>1729378100</v>
      </c>
      <c r="D16" s="8">
        <v>1939.4</v>
      </c>
      <c r="E16" s="8">
        <v>22098009</v>
      </c>
      <c r="F16" s="8">
        <v>5.1929999999999997E-2</v>
      </c>
      <c r="G16" s="9">
        <v>566357780000</v>
      </c>
      <c r="H16">
        <f t="shared" si="0"/>
        <v>0.13302000218603124</v>
      </c>
      <c r="I16" s="4">
        <f>(B16 - B15) / B15 * 100</f>
        <v>-0.41398845190108907</v>
      </c>
      <c r="J16" s="4">
        <f t="shared" si="1"/>
        <v>5.8888953930808445E-2</v>
      </c>
      <c r="K16" s="4">
        <f>(D16 - D15)/D15 * 100</f>
        <v>1.8592436974789965</v>
      </c>
      <c r="L16" s="4">
        <f t="shared" si="2"/>
        <v>0.40566631689401883</v>
      </c>
      <c r="M16" s="4">
        <f>(F16 - F15)/F15 * 100</f>
        <v>-4.7155963302752344</v>
      </c>
    </row>
    <row r="17" spans="1:13" x14ac:dyDescent="0.3">
      <c r="A17" s="13">
        <v>41244</v>
      </c>
      <c r="B17" s="8">
        <v>92.94</v>
      </c>
      <c r="C17" s="8">
        <v>1191987680</v>
      </c>
      <c r="D17" s="8">
        <v>2000.2</v>
      </c>
      <c r="E17" s="8">
        <v>21029418</v>
      </c>
      <c r="F17" s="8">
        <v>5.3589999999999999E-2</v>
      </c>
      <c r="G17" s="9">
        <v>423765060000</v>
      </c>
      <c r="H17">
        <f t="shared" si="0"/>
        <v>0.13859438189966114</v>
      </c>
      <c r="I17" s="3">
        <f>(B17 - B16) / B16 * 100</f>
        <v>1.6737774860518555</v>
      </c>
      <c r="J17" s="3">
        <f t="shared" si="1"/>
        <v>7.0752600050732722E-2</v>
      </c>
      <c r="K17" s="3">
        <f>(D17 - D16)/D16 * 100</f>
        <v>3.1349902031556125</v>
      </c>
      <c r="L17" s="3">
        <f t="shared" si="2"/>
        <v>0.44050367261280166</v>
      </c>
      <c r="M17" s="3">
        <f>(F17 - F16)/F16 * 100</f>
        <v>3.1966108222607392</v>
      </c>
    </row>
    <row r="18" spans="1:13" x14ac:dyDescent="0.3">
      <c r="A18" s="13">
        <v>41275</v>
      </c>
      <c r="B18" s="8">
        <v>109.59</v>
      </c>
      <c r="C18" s="8">
        <v>1723351580</v>
      </c>
      <c r="D18" s="8">
        <v>2020.1</v>
      </c>
      <c r="E18" s="8">
        <v>14719504</v>
      </c>
      <c r="F18" s="8">
        <v>5.5820000000000002E-2</v>
      </c>
      <c r="G18" s="9">
        <v>620659410000</v>
      </c>
      <c r="H18">
        <f t="shared" si="0"/>
        <v>0.19925674937151602</v>
      </c>
      <c r="I18" s="4">
        <f>(B18 - B17) / B17 * 100</f>
        <v>17.914783731439645</v>
      </c>
      <c r="J18" s="4">
        <f t="shared" si="1"/>
        <v>7.4635602645905297E-2</v>
      </c>
      <c r="K18" s="4">
        <f>(D18 - D17)/D17 * 100</f>
        <v>0.99490050994899826</v>
      </c>
      <c r="L18" s="4">
        <f t="shared" si="2"/>
        <v>0.48730325288562437</v>
      </c>
      <c r="M18" s="4">
        <f>(F18 - F17)/F17 * 100</f>
        <v>4.1612241089755608</v>
      </c>
    </row>
    <row r="19" spans="1:13" x14ac:dyDescent="0.3">
      <c r="A19" s="13">
        <v>41306</v>
      </c>
      <c r="B19" s="8">
        <v>104.57</v>
      </c>
      <c r="C19" s="8">
        <v>1612212000</v>
      </c>
      <c r="D19" s="8">
        <v>1963</v>
      </c>
      <c r="E19" s="8">
        <v>14385390</v>
      </c>
      <c r="F19" s="8">
        <v>5.5879999999999999E-2</v>
      </c>
      <c r="G19" s="9">
        <v>956736250000</v>
      </c>
      <c r="H19">
        <f t="shared" si="0"/>
        <v>0.1809669544941159</v>
      </c>
      <c r="I19" s="3">
        <f>(B19 - B18) / B18 * 100</f>
        <v>-4.5807099187882203</v>
      </c>
      <c r="J19" s="3">
        <f t="shared" si="1"/>
        <v>6.3493921832621147E-2</v>
      </c>
      <c r="K19" s="3">
        <f>(D19 - D18)/D18 * 100</f>
        <v>-2.8265927429335136</v>
      </c>
      <c r="L19" s="3">
        <f t="shared" si="2"/>
        <v>0.48856243441762853</v>
      </c>
      <c r="M19" s="3">
        <f>(F19 - F18)/F18 * 100</f>
        <v>0.10748835542815757</v>
      </c>
    </row>
    <row r="20" spans="1:13" x14ac:dyDescent="0.3">
      <c r="A20" s="13">
        <v>41334</v>
      </c>
      <c r="B20" s="8">
        <v>98.86</v>
      </c>
      <c r="C20" s="8">
        <v>1691490080</v>
      </c>
      <c r="D20" s="8">
        <v>1998.5</v>
      </c>
      <c r="E20" s="8">
        <v>19879506</v>
      </c>
      <c r="F20" s="8">
        <v>4.9700000000000001E-2</v>
      </c>
      <c r="G20" s="9">
        <v>684089840000</v>
      </c>
      <c r="H20">
        <f t="shared" si="0"/>
        <v>0.16016322366743177</v>
      </c>
      <c r="I20" s="4">
        <f>(B20 - B19) / B19 * 100</f>
        <v>-5.4604571100698038</v>
      </c>
      <c r="J20" s="4">
        <f t="shared" si="1"/>
        <v>7.0420886261195359E-2</v>
      </c>
      <c r="K20" s="4">
        <f>(D20 - D19)/D19 * 100</f>
        <v>1.8084564442180335</v>
      </c>
      <c r="L20" s="4">
        <f t="shared" si="2"/>
        <v>0.35886673662119628</v>
      </c>
      <c r="M20" s="4">
        <f>(F20 - F19)/F19 * 100</f>
        <v>-11.059413027916962</v>
      </c>
    </row>
    <row r="21" spans="1:13" x14ac:dyDescent="0.3">
      <c r="A21" s="13">
        <v>41365</v>
      </c>
      <c r="B21" s="8">
        <v>99.11</v>
      </c>
      <c r="C21" s="8">
        <v>1576313810</v>
      </c>
      <c r="D21" s="8">
        <v>1972.5</v>
      </c>
      <c r="E21" s="8">
        <v>17961907</v>
      </c>
      <c r="F21" s="8">
        <v>4.929E-2</v>
      </c>
      <c r="G21" s="9">
        <v>1203587690000</v>
      </c>
      <c r="H21">
        <f t="shared" si="0"/>
        <v>0.16107407002586802</v>
      </c>
      <c r="I21" s="3">
        <f>(B21 - B20) / B20 * 100</f>
        <v>0.25288286465709081</v>
      </c>
      <c r="J21" s="3">
        <f t="shared" si="1"/>
        <v>6.5347616538859316E-2</v>
      </c>
      <c r="K21" s="3">
        <f>(D21 - D20)/D20 * 100</f>
        <v>-1.3009757317988491</v>
      </c>
      <c r="L21" s="3">
        <f t="shared" si="2"/>
        <v>0.35026232948583425</v>
      </c>
      <c r="M21" s="3">
        <f>(F21 - F20)/F20 * 100</f>
        <v>-0.82494969818913599</v>
      </c>
    </row>
    <row r="22" spans="1:13" x14ac:dyDescent="0.3">
      <c r="A22" s="13">
        <v>41395</v>
      </c>
      <c r="B22" s="8">
        <v>99.05</v>
      </c>
      <c r="C22" s="8">
        <v>1514417130</v>
      </c>
      <c r="D22" s="8">
        <v>1878</v>
      </c>
      <c r="E22" s="8">
        <v>18195030</v>
      </c>
      <c r="F22" s="8">
        <v>4.5999999999999999E-2</v>
      </c>
      <c r="G22" s="9">
        <v>909928850000</v>
      </c>
      <c r="H22">
        <f t="shared" si="0"/>
        <v>0.16085546689984331</v>
      </c>
      <c r="I22" s="4">
        <f>(B22 - B21) / B21 * 100</f>
        <v>-6.0538795277976259E-2</v>
      </c>
      <c r="J22" s="4">
        <f t="shared" si="1"/>
        <v>4.6908232355753303E-2</v>
      </c>
      <c r="K22" s="4">
        <f>(D22 - D21)/D21 * 100</f>
        <v>-4.7908745247148294</v>
      </c>
      <c r="L22" s="4">
        <f t="shared" si="2"/>
        <v>0.28121720881427076</v>
      </c>
      <c r="M22" s="4">
        <f>(F22 - F21)/F21 * 100</f>
        <v>-6.6747819030229278</v>
      </c>
    </row>
    <row r="23" spans="1:13" x14ac:dyDescent="0.3">
      <c r="A23" s="13">
        <v>41426</v>
      </c>
      <c r="B23" s="8">
        <v>93.68</v>
      </c>
      <c r="C23" s="8">
        <v>1603984540</v>
      </c>
      <c r="D23" s="8">
        <v>1890.4</v>
      </c>
      <c r="E23" s="8">
        <v>23908668</v>
      </c>
      <c r="F23" s="8">
        <v>4.7010000000000003E-2</v>
      </c>
      <c r="G23" s="9">
        <v>773944750000</v>
      </c>
      <c r="H23">
        <f t="shared" si="0"/>
        <v>0.1412904871206325</v>
      </c>
      <c r="I23" s="3">
        <f>(B23 - B22) / B22 * 100</f>
        <v>-5.4215042907622317</v>
      </c>
      <c r="J23" s="3">
        <f t="shared" si="1"/>
        <v>4.9327791761790515E-2</v>
      </c>
      <c r="K23" s="3">
        <f>(D23 - D22)/D22 * 100</f>
        <v>0.66027689030884407</v>
      </c>
      <c r="L23" s="3">
        <f t="shared" si="2"/>
        <v>0.30241343126967479</v>
      </c>
      <c r="M23" s="3">
        <f>(F23 - F22)/F22 * 100</f>
        <v>2.1956521739130519</v>
      </c>
    </row>
    <row r="24" spans="1:13" x14ac:dyDescent="0.3">
      <c r="A24" s="13">
        <v>41456</v>
      </c>
      <c r="B24" s="8">
        <v>95.23</v>
      </c>
      <c r="C24" s="8">
        <v>1721040080</v>
      </c>
      <c r="D24" s="8">
        <v>1950</v>
      </c>
      <c r="E24" s="8">
        <v>17669736</v>
      </c>
      <c r="F24" s="8">
        <v>4.6609999999999999E-2</v>
      </c>
      <c r="G24" s="9">
        <v>689989310000</v>
      </c>
      <c r="H24">
        <f t="shared" si="0"/>
        <v>0.14693773454293729</v>
      </c>
      <c r="I24" s="4">
        <f>(B24 - B23) / B23 * 100</f>
        <v>1.6545687446626784</v>
      </c>
      <c r="J24" s="4">
        <f t="shared" si="1"/>
        <v>6.0957286971453126E-2</v>
      </c>
      <c r="K24" s="4">
        <f>(D24 - D23)/D23 * 100</f>
        <v>3.1527719001269521</v>
      </c>
      <c r="L24" s="4">
        <f t="shared" si="2"/>
        <v>0.29401888772298007</v>
      </c>
      <c r="M24" s="4">
        <f>(F24 - F23)/F23 * 100</f>
        <v>-0.85088279089556362</v>
      </c>
    </row>
    <row r="25" spans="1:13" x14ac:dyDescent="0.3">
      <c r="A25" s="13">
        <v>41487</v>
      </c>
      <c r="B25" s="8">
        <v>88.23</v>
      </c>
      <c r="C25" s="8">
        <v>1414145480</v>
      </c>
      <c r="D25" s="8">
        <v>1924.5</v>
      </c>
      <c r="E25" s="8">
        <v>20520238</v>
      </c>
      <c r="F25" s="8">
        <v>4.4499999999999998E-2</v>
      </c>
      <c r="G25" s="9">
        <v>424102620000</v>
      </c>
      <c r="H25">
        <f t="shared" si="0"/>
        <v>0.12143403650672205</v>
      </c>
      <c r="I25" s="3">
        <f>(B25 - B24) / B24 * 100</f>
        <v>-7.3506248031082633</v>
      </c>
      <c r="J25" s="3">
        <f t="shared" si="1"/>
        <v>5.5981580128392772E-2</v>
      </c>
      <c r="K25" s="3">
        <f>(D25 - D24)/D24 * 100</f>
        <v>-1.3076923076923077</v>
      </c>
      <c r="L25" s="3">
        <f t="shared" si="2"/>
        <v>0.24973767051416579</v>
      </c>
      <c r="M25" s="3">
        <f>(F25 - F24)/F24 * 100</f>
        <v>-4.5269255524565555</v>
      </c>
    </row>
    <row r="26" spans="1:13" x14ac:dyDescent="0.3">
      <c r="A26" s="13">
        <v>41518</v>
      </c>
      <c r="B26" s="8">
        <v>97.86</v>
      </c>
      <c r="C26" s="8">
        <v>1926407650</v>
      </c>
      <c r="D26" s="8">
        <v>2054.9</v>
      </c>
      <c r="E26" s="8">
        <v>24412986</v>
      </c>
      <c r="F26" s="8">
        <v>4.267E-2</v>
      </c>
      <c r="G26" s="9">
        <v>770174060000</v>
      </c>
      <c r="H26">
        <f t="shared" si="0"/>
        <v>0.15651983823368673</v>
      </c>
      <c r="I26" s="4">
        <f>(B26 - B25) / B25 * 100</f>
        <v>10.914654879292753</v>
      </c>
      <c r="J26" s="4">
        <f t="shared" si="1"/>
        <v>8.1425979043493579E-2</v>
      </c>
      <c r="K26" s="4">
        <f>(D26 - D25)/D25 * 100</f>
        <v>6.7757859184203735</v>
      </c>
      <c r="L26" s="4">
        <f t="shared" si="2"/>
        <v>0.21133263378803782</v>
      </c>
      <c r="M26" s="4">
        <f>(F26 - F25)/F25 * 100</f>
        <v>-4.112359550561794</v>
      </c>
    </row>
    <row r="27" spans="1:13" x14ac:dyDescent="0.3">
      <c r="A27" s="13">
        <v>41548</v>
      </c>
      <c r="B27" s="8">
        <v>102.74</v>
      </c>
      <c r="C27" s="8">
        <v>1935002670</v>
      </c>
      <c r="D27" s="8">
        <v>2102.4</v>
      </c>
      <c r="E27" s="8">
        <v>21385128</v>
      </c>
      <c r="F27" s="8">
        <v>4.4350000000000001E-2</v>
      </c>
      <c r="G27" s="9">
        <v>1095103330000</v>
      </c>
      <c r="H27">
        <f t="shared" si="0"/>
        <v>0.17429955915036249</v>
      </c>
      <c r="I27" s="3">
        <f>(B27 - B26) / B26 * 100</f>
        <v>4.9867157163294458</v>
      </c>
      <c r="J27" s="3">
        <f t="shared" si="1"/>
        <v>9.069445257468442E-2</v>
      </c>
      <c r="K27" s="3">
        <f>(D27 - D26)/D26 * 100</f>
        <v>2.3115480072022967</v>
      </c>
      <c r="L27" s="3">
        <f t="shared" si="2"/>
        <v>0.24658971668415536</v>
      </c>
      <c r="M27" s="3">
        <f>(F27 - F26)/F26 * 100</f>
        <v>3.9371924068432178</v>
      </c>
    </row>
    <row r="28" spans="1:13" x14ac:dyDescent="0.3">
      <c r="A28" s="13">
        <v>41579</v>
      </c>
      <c r="B28" s="8">
        <v>103.07</v>
      </c>
      <c r="C28" s="8">
        <v>1659044880</v>
      </c>
      <c r="D28" s="8">
        <v>2042.8</v>
      </c>
      <c r="E28" s="8">
        <v>20018831</v>
      </c>
      <c r="F28" s="8">
        <v>4.6280000000000002E-2</v>
      </c>
      <c r="G28" s="9">
        <v>1117892430000</v>
      </c>
      <c r="H28">
        <f t="shared" si="0"/>
        <v>0.17550187634349834</v>
      </c>
      <c r="I28" s="4">
        <f>(B28 - B27) / B27 * 100</f>
        <v>0.32119914346894912</v>
      </c>
      <c r="J28" s="4">
        <f t="shared" si="1"/>
        <v>7.9064957365021768E-2</v>
      </c>
      <c r="K28" s="4">
        <f>(D28 - D27)/D27 * 100</f>
        <v>-2.8348554033485605</v>
      </c>
      <c r="L28" s="4">
        <f t="shared" si="2"/>
        <v>0.28709338929695705</v>
      </c>
      <c r="M28" s="4">
        <f>(F28 - F27)/F27 * 100</f>
        <v>4.3517474633596418</v>
      </c>
    </row>
    <row r="29" spans="1:13" x14ac:dyDescent="0.3">
      <c r="A29" s="13">
        <v>41609</v>
      </c>
      <c r="B29" s="8">
        <v>101.17</v>
      </c>
      <c r="C29" s="8">
        <v>1563416090</v>
      </c>
      <c r="D29" s="8">
        <v>2039.7</v>
      </c>
      <c r="E29" s="8">
        <v>23865247</v>
      </c>
      <c r="F29" s="8">
        <v>4.9660000000000003E-2</v>
      </c>
      <c r="G29" s="9">
        <v>883378010000</v>
      </c>
      <c r="H29">
        <f t="shared" si="0"/>
        <v>0.1685794440193828</v>
      </c>
      <c r="I29" s="3">
        <f>(B29 - B28) / B28 * 100</f>
        <v>-1.8434073930338524</v>
      </c>
      <c r="J29" s="3">
        <f t="shared" si="1"/>
        <v>7.8460067513512491E-2</v>
      </c>
      <c r="K29" s="3">
        <f>(D29 - D28)/D28 * 100</f>
        <v>-0.15175249657332629</v>
      </c>
      <c r="L29" s="3">
        <f t="shared" si="2"/>
        <v>0.35802728226652686</v>
      </c>
      <c r="M29" s="3">
        <f>(F29 - F28)/F28 * 100</f>
        <v>7.3033707865168562</v>
      </c>
    </row>
    <row r="30" spans="1:13" x14ac:dyDescent="0.3">
      <c r="A30" s="13">
        <v>41640</v>
      </c>
      <c r="B30" s="8">
        <v>94.7</v>
      </c>
      <c r="C30" s="8">
        <v>1427259190</v>
      </c>
      <c r="D30" s="8">
        <v>1989</v>
      </c>
      <c r="E30" s="8">
        <v>24183628</v>
      </c>
      <c r="F30" s="8">
        <v>4.5440000000000001E-2</v>
      </c>
      <c r="G30" s="9">
        <v>562228330000</v>
      </c>
      <c r="H30">
        <f t="shared" si="0"/>
        <v>0.14500674026305244</v>
      </c>
      <c r="I30" s="4">
        <f>(B30 - B29) / B29 * 100</f>
        <v>-6.3951764357022824</v>
      </c>
      <c r="J30" s="4">
        <f t="shared" si="1"/>
        <v>6.8567191554957191E-2</v>
      </c>
      <c r="K30" s="4">
        <f>(D30 - D29)/D29 * 100</f>
        <v>-2.4856596558317423</v>
      </c>
      <c r="L30" s="4">
        <f t="shared" si="2"/>
        <v>0.26946484784889829</v>
      </c>
      <c r="M30" s="4">
        <f>(F30 - F29)/F29 * 100</f>
        <v>-8.4977849375755152</v>
      </c>
    </row>
    <row r="31" spans="1:13" x14ac:dyDescent="0.3">
      <c r="A31" s="13">
        <v>41671</v>
      </c>
      <c r="B31" s="8">
        <v>91.16</v>
      </c>
      <c r="C31" s="8">
        <v>1510458530</v>
      </c>
      <c r="D31" s="8">
        <v>1963</v>
      </c>
      <c r="E31" s="8">
        <v>24789418</v>
      </c>
      <c r="F31" s="8">
        <v>4.2130000000000001E-2</v>
      </c>
      <c r="G31" s="9">
        <v>531533830000</v>
      </c>
      <c r="H31">
        <f t="shared" si="0"/>
        <v>0.13210915582759497</v>
      </c>
      <c r="I31" s="3">
        <f>(B31 - B30) / B30 * 100</f>
        <v>-3.738120380147842</v>
      </c>
      <c r="J31" s="3">
        <f t="shared" si="1"/>
        <v>6.3493921832621147E-2</v>
      </c>
      <c r="K31" s="3">
        <f>(D31 - D30)/D30 * 100</f>
        <v>-1.3071895424836601</v>
      </c>
      <c r="L31" s="3">
        <f t="shared" si="2"/>
        <v>0.20000000000000007</v>
      </c>
      <c r="M31" s="3">
        <f>(F31 - F30)/F30 * 100</f>
        <v>-7.2843309859154939</v>
      </c>
    </row>
    <row r="32" spans="1:13" x14ac:dyDescent="0.3">
      <c r="A32" s="13">
        <v>41699</v>
      </c>
      <c r="B32" s="8">
        <v>83.8</v>
      </c>
      <c r="C32" s="8">
        <v>4898591710</v>
      </c>
      <c r="D32" s="8">
        <v>1960</v>
      </c>
      <c r="E32" s="8">
        <v>47619380</v>
      </c>
      <c r="F32" s="8">
        <v>3.9600000000000003E-2</v>
      </c>
      <c r="G32" s="9">
        <v>1718001780000</v>
      </c>
      <c r="H32">
        <f t="shared" si="0"/>
        <v>0.10529383903523153</v>
      </c>
      <c r="I32" s="4">
        <f>(B32 - B31) / B31 * 100</f>
        <v>-8.0737165423431332</v>
      </c>
      <c r="J32" s="4">
        <f t="shared" si="1"/>
        <v>6.2908544556966983E-2</v>
      </c>
      <c r="K32" s="4">
        <f>(D32 - D31)/D31 * 100</f>
        <v>-0.15282730514518594</v>
      </c>
      <c r="L32" s="4">
        <f t="shared" si="2"/>
        <v>0.14690451206715646</v>
      </c>
      <c r="M32" s="4">
        <f>(F32 - F31)/F31 * 100</f>
        <v>-6.0052219321148765</v>
      </c>
    </row>
    <row r="33" spans="1:13" x14ac:dyDescent="0.3">
      <c r="A33" s="13">
        <v>41730</v>
      </c>
      <c r="B33" s="8">
        <v>72.5</v>
      </c>
      <c r="C33" s="8">
        <v>4013046200</v>
      </c>
      <c r="D33" s="8">
        <v>1880.1</v>
      </c>
      <c r="E33" s="8">
        <v>25465201</v>
      </c>
      <c r="F33" s="8">
        <v>3.8649999999999997E-2</v>
      </c>
      <c r="G33" s="9">
        <v>1581562680000</v>
      </c>
      <c r="H33">
        <f t="shared" si="0"/>
        <v>6.4123583633912629E-2</v>
      </c>
      <c r="I33" s="3">
        <f>(B33 - B32) / B32 * 100</f>
        <v>-13.484486873508351</v>
      </c>
      <c r="J33" s="3">
        <f t="shared" si="1"/>
        <v>4.7317996448711194E-2</v>
      </c>
      <c r="K33" s="3">
        <f>(D33 - D32)/D32 * 100</f>
        <v>-4.0765306122449028</v>
      </c>
      <c r="L33" s="3">
        <f t="shared" si="2"/>
        <v>0.12696747114375653</v>
      </c>
      <c r="M33" s="3">
        <f>(F33 - F32)/F32 * 100</f>
        <v>-2.3989898989899148</v>
      </c>
    </row>
    <row r="34" spans="1:13" x14ac:dyDescent="0.3">
      <c r="A34" s="13">
        <v>41760</v>
      </c>
      <c r="B34" s="8">
        <v>84.5</v>
      </c>
      <c r="C34" s="8">
        <v>3001439250</v>
      </c>
      <c r="D34" s="8">
        <v>1968</v>
      </c>
      <c r="E34" s="8">
        <v>21648135</v>
      </c>
      <c r="F34" s="8">
        <v>4.7899999999999998E-2</v>
      </c>
      <c r="G34" s="9">
        <v>1337467810000</v>
      </c>
      <c r="H34">
        <f t="shared" ref="H34:H65" si="3">(B34 - MIN(B$2:B$122)) / (MAX(B$2:B$122) - MIN(B$2:B$122))</f>
        <v>0.10784420883885305</v>
      </c>
      <c r="I34" s="4">
        <f>(B34 - B33) / B33 * 100</f>
        <v>16.551724137931036</v>
      </c>
      <c r="J34" s="4">
        <f t="shared" ref="J34:J65" si="4">(D34 - MIN(D$2:D$122)) / (MAX(D$2:D$122) - MIN(D$2:D$122))</f>
        <v>6.4469550625378083E-2</v>
      </c>
      <c r="K34" s="4">
        <f>(D34 - D33)/D33 * 100</f>
        <v>4.6752832296154514</v>
      </c>
      <c r="L34" s="4">
        <f t="shared" ref="L34:L65" si="5">(F34 - MIN(F$2:F$122)) / (MAX(F$2:F$122) - MIN(F$2:F$122))</f>
        <v>0.32109129066107028</v>
      </c>
      <c r="M34" s="4">
        <f>(F34 - F33)/F33 * 100</f>
        <v>23.932729624838299</v>
      </c>
    </row>
    <row r="35" spans="1:13" x14ac:dyDescent="0.3">
      <c r="A35" s="13">
        <v>41791</v>
      </c>
      <c r="B35" s="8">
        <v>84.5</v>
      </c>
      <c r="C35" s="8">
        <v>2008494660</v>
      </c>
      <c r="D35" s="8">
        <v>2036</v>
      </c>
      <c r="E35" s="8">
        <v>23297459</v>
      </c>
      <c r="F35" s="8">
        <v>4.1099999999999998E-2</v>
      </c>
      <c r="G35" s="9">
        <v>1219984610000</v>
      </c>
      <c r="H35">
        <f t="shared" si="3"/>
        <v>0.10784420883885305</v>
      </c>
      <c r="I35" s="3">
        <f>(B35 - B34) / B34 * 100</f>
        <v>0</v>
      </c>
      <c r="J35" s="3">
        <f t="shared" si="4"/>
        <v>7.7738102206872356E-2</v>
      </c>
      <c r="K35" s="3">
        <f>(D35 - D34)/D34 * 100</f>
        <v>3.4552845528455287</v>
      </c>
      <c r="L35" s="3">
        <f t="shared" si="5"/>
        <v>0.17838405036726127</v>
      </c>
      <c r="M35" s="3">
        <f>(F35 - F34)/F34 * 100</f>
        <v>-14.196242171189979</v>
      </c>
    </row>
    <row r="36" spans="1:13" x14ac:dyDescent="0.3">
      <c r="A36" s="13">
        <v>41821</v>
      </c>
      <c r="B36" s="8">
        <v>73.599999999999994</v>
      </c>
      <c r="C36" s="8">
        <v>2551370010</v>
      </c>
      <c r="D36" s="8">
        <v>2000.9</v>
      </c>
      <c r="E36" s="8">
        <v>26790728</v>
      </c>
      <c r="F36" s="8">
        <v>3.9800000000000002E-2</v>
      </c>
      <c r="G36" s="9">
        <v>1064257460000</v>
      </c>
      <c r="H36">
        <f t="shared" si="3"/>
        <v>6.8131307611032144E-2</v>
      </c>
      <c r="I36" s="4">
        <f>(B36 - B35) / B35 * 100</f>
        <v>-12.899408284023675</v>
      </c>
      <c r="J36" s="4">
        <f t="shared" si="4"/>
        <v>7.0889188081718707E-2</v>
      </c>
      <c r="K36" s="4">
        <f>(D36 - D35)/D35 * 100</f>
        <v>-1.7239685658153197</v>
      </c>
      <c r="L36" s="4">
        <f t="shared" si="5"/>
        <v>0.15110178384050377</v>
      </c>
      <c r="M36" s="4">
        <f>(F36 - F35)/F35 * 100</f>
        <v>-3.1630170316301593</v>
      </c>
    </row>
    <row r="37" spans="1:13" x14ac:dyDescent="0.3">
      <c r="A37" s="13">
        <v>41852</v>
      </c>
      <c r="B37" s="8">
        <v>73.209999999999994</v>
      </c>
      <c r="C37" s="8">
        <v>3076887590</v>
      </c>
      <c r="D37" s="8">
        <v>2055</v>
      </c>
      <c r="E37" s="8">
        <v>17954463</v>
      </c>
      <c r="F37" s="8">
        <v>3.8399999999999997E-2</v>
      </c>
      <c r="G37" s="9">
        <v>699479420000</v>
      </c>
      <c r="H37">
        <f t="shared" si="3"/>
        <v>6.6710387291871578E-2</v>
      </c>
      <c r="I37" s="3">
        <f>(B37 - B36) / B36 * 100</f>
        <v>-0.52989130434782694</v>
      </c>
      <c r="J37" s="3">
        <f t="shared" si="4"/>
        <v>8.1445491619348692E-2</v>
      </c>
      <c r="K37" s="3">
        <f>(D37 - D36)/D36 * 100</f>
        <v>2.7037832975161131</v>
      </c>
      <c r="L37" s="3">
        <f t="shared" si="5"/>
        <v>0.12172088142707238</v>
      </c>
      <c r="M37" s="3">
        <f>(F37 - F36)/F36 * 100</f>
        <v>-3.5175879396985055</v>
      </c>
    </row>
    <row r="38" spans="1:13" x14ac:dyDescent="0.3">
      <c r="A38" s="13">
        <v>41883</v>
      </c>
      <c r="B38" s="8">
        <v>75.52</v>
      </c>
      <c r="C38" s="8">
        <v>2891411920</v>
      </c>
      <c r="D38" s="8">
        <v>2015</v>
      </c>
      <c r="E38" s="8">
        <v>24778483</v>
      </c>
      <c r="F38" s="8">
        <v>3.8039999999999997E-2</v>
      </c>
      <c r="G38" s="9">
        <v>534436210000</v>
      </c>
      <c r="H38">
        <f t="shared" si="3"/>
        <v>7.5126607643822618E-2</v>
      </c>
      <c r="I38" s="4">
        <f>(B38 - B37) / B37 * 100</f>
        <v>3.1553066520967112</v>
      </c>
      <c r="J38" s="4">
        <f t="shared" si="4"/>
        <v>7.3640461277293234E-2</v>
      </c>
      <c r="K38" s="4">
        <f>(D38 - D37)/D37 * 100</f>
        <v>-1.9464720194647203</v>
      </c>
      <c r="L38" s="4">
        <f t="shared" si="5"/>
        <v>0.11416579223504722</v>
      </c>
      <c r="M38" s="4">
        <f>(F38 - F37)/F37 * 100</f>
        <v>-0.937499999999998</v>
      </c>
    </row>
    <row r="39" spans="1:13" x14ac:dyDescent="0.3">
      <c r="A39" s="13">
        <v>41913</v>
      </c>
      <c r="B39" s="8">
        <v>76.23</v>
      </c>
      <c r="C39" s="8">
        <v>2905609940</v>
      </c>
      <c r="D39" s="8">
        <v>2120</v>
      </c>
      <c r="E39" s="8">
        <v>32034425</v>
      </c>
      <c r="F39" s="8">
        <v>3.993E-2</v>
      </c>
      <c r="G39" s="9">
        <v>552675470000</v>
      </c>
      <c r="H39">
        <f t="shared" si="3"/>
        <v>7.7713411301781624E-2</v>
      </c>
      <c r="I39" s="3">
        <f>(B39 - B38) / B38 * 100</f>
        <v>0.94014830508475622</v>
      </c>
      <c r="J39" s="3">
        <f t="shared" si="4"/>
        <v>9.4128665925188815E-2</v>
      </c>
      <c r="K39" s="3">
        <f>(D39 - D38)/D38 * 100</f>
        <v>5.2109181141439205</v>
      </c>
      <c r="L39" s="3">
        <f t="shared" si="5"/>
        <v>0.15383001049317949</v>
      </c>
      <c r="M39" s="3">
        <f>(F39 - F38)/F38 * 100</f>
        <v>4.9684542586750871</v>
      </c>
    </row>
    <row r="40" spans="1:13" x14ac:dyDescent="0.3">
      <c r="A40" s="13">
        <v>41944</v>
      </c>
      <c r="B40" s="8">
        <v>72.25</v>
      </c>
      <c r="C40" s="8">
        <v>2030051460</v>
      </c>
      <c r="D40" s="8">
        <v>2291.6999999999998</v>
      </c>
      <c r="E40" s="8">
        <v>26396902</v>
      </c>
      <c r="F40" s="8">
        <v>4.6699999999999998E-2</v>
      </c>
      <c r="G40" s="9">
        <v>1215936210000</v>
      </c>
      <c r="H40">
        <f t="shared" si="3"/>
        <v>6.3212737275476369E-2</v>
      </c>
      <c r="I40" s="4">
        <f>(B40 - B39) / B39 * 100</f>
        <v>-5.2210415846779528</v>
      </c>
      <c r="J40" s="4">
        <f t="shared" si="4"/>
        <v>0.12763175866846183</v>
      </c>
      <c r="K40" s="4">
        <f>(D40 - D39)/D39 * 100</f>
        <v>8.0990566037735761</v>
      </c>
      <c r="L40" s="4">
        <f t="shared" si="5"/>
        <v>0.29590766002098634</v>
      </c>
      <c r="M40" s="4">
        <f>(F40 - F39)/F39 * 100</f>
        <v>16.954670673678933</v>
      </c>
    </row>
    <row r="41" spans="1:13" x14ac:dyDescent="0.3">
      <c r="A41" s="13">
        <v>41974</v>
      </c>
      <c r="B41" s="8">
        <v>54.9</v>
      </c>
      <c r="C41" s="8">
        <v>4337561310</v>
      </c>
      <c r="D41" s="8">
        <v>2225</v>
      </c>
      <c r="E41" s="8">
        <v>39254963</v>
      </c>
      <c r="F41" s="8">
        <v>6.7000000000000004E-2</v>
      </c>
      <c r="G41" s="9">
        <v>1901970000000</v>
      </c>
      <c r="H41">
        <f t="shared" si="3"/>
        <v>0</v>
      </c>
      <c r="I41" s="3">
        <f>(B41 - B40) / B40 * 100</f>
        <v>-24.01384083044983</v>
      </c>
      <c r="J41" s="3">
        <f t="shared" si="4"/>
        <v>0.11461687057308438</v>
      </c>
      <c r="K41" s="3">
        <f>(D41 - D40)/D40 * 100</f>
        <v>-2.9105031199546114</v>
      </c>
      <c r="L41" s="3">
        <f t="shared" si="5"/>
        <v>0.72193074501573984</v>
      </c>
      <c r="M41" s="3">
        <f>(F41 - F40)/F40 * 100</f>
        <v>43.468950749464682</v>
      </c>
    </row>
    <row r="42" spans="1:13" x14ac:dyDescent="0.3">
      <c r="A42" s="13">
        <v>42005</v>
      </c>
      <c r="B42" s="8">
        <v>61.5</v>
      </c>
      <c r="C42" s="8">
        <v>2691982770</v>
      </c>
      <c r="D42" s="8">
        <v>2789.9</v>
      </c>
      <c r="E42" s="8">
        <v>23037635</v>
      </c>
      <c r="F42" s="8">
        <v>6.8940000000000001E-2</v>
      </c>
      <c r="G42" s="9">
        <v>472099150000</v>
      </c>
      <c r="H42">
        <f t="shared" si="3"/>
        <v>2.4046343862717239E-2</v>
      </c>
      <c r="I42" s="4">
        <f>(B42 - B41) / B41 * 100</f>
        <v>12.02185792349727</v>
      </c>
      <c r="J42" s="4">
        <f t="shared" si="4"/>
        <v>0.22484341157876256</v>
      </c>
      <c r="K42" s="4">
        <f>(D42 - D41)/D41 * 100</f>
        <v>25.388764044943823</v>
      </c>
      <c r="L42" s="4">
        <f t="shared" si="5"/>
        <v>0.76264428121720884</v>
      </c>
      <c r="M42" s="4">
        <f>(F42 - F41)/F41 * 100</f>
        <v>2.8955223880596974</v>
      </c>
    </row>
    <row r="43" spans="1:13" x14ac:dyDescent="0.3">
      <c r="A43" s="13">
        <v>42036</v>
      </c>
      <c r="B43" s="8">
        <v>75.91</v>
      </c>
      <c r="C43" s="8">
        <v>3583789870</v>
      </c>
      <c r="D43" s="8">
        <v>2981.2</v>
      </c>
      <c r="E43" s="8">
        <v>26481021</v>
      </c>
      <c r="F43" s="8">
        <v>6.8000000000000005E-2</v>
      </c>
      <c r="G43" s="9">
        <v>435810560000</v>
      </c>
      <c r="H43">
        <f t="shared" si="3"/>
        <v>7.6547527962983183E-2</v>
      </c>
      <c r="I43" s="3">
        <f>(B43 - B42) / B42 * 100</f>
        <v>23.430894308943085</v>
      </c>
      <c r="J43" s="3">
        <f t="shared" si="4"/>
        <v>0.26217096918964272</v>
      </c>
      <c r="K43" s="3">
        <f>(D43 - D42)/D42 * 100</f>
        <v>6.856876590558791</v>
      </c>
      <c r="L43" s="3">
        <f t="shared" si="5"/>
        <v>0.74291710388247645</v>
      </c>
      <c r="M43" s="3">
        <f>(F43 - F42)/F42 * 100</f>
        <v>-1.3635044966637604</v>
      </c>
    </row>
    <row r="44" spans="1:13" x14ac:dyDescent="0.3">
      <c r="A44" s="13">
        <v>42064</v>
      </c>
      <c r="B44" s="8">
        <v>62.88</v>
      </c>
      <c r="C44" s="8">
        <v>2785656310</v>
      </c>
      <c r="D44" s="8">
        <v>2705</v>
      </c>
      <c r="E44" s="8">
        <v>23156304</v>
      </c>
      <c r="F44" s="8">
        <v>0.06</v>
      </c>
      <c r="G44" s="9">
        <v>380858460000</v>
      </c>
      <c r="H44">
        <f t="shared" si="3"/>
        <v>2.9074215761285396E-2</v>
      </c>
      <c r="I44" s="4">
        <f>(B44 - B43) / B43 * 100</f>
        <v>-17.165063891450394</v>
      </c>
      <c r="J44" s="4">
        <f t="shared" si="4"/>
        <v>0.20827723467774983</v>
      </c>
      <c r="K44" s="4">
        <f>(D44 - D43)/D43 * 100</f>
        <v>-9.2647256138467675</v>
      </c>
      <c r="L44" s="4">
        <f t="shared" si="5"/>
        <v>0.57502623294858335</v>
      </c>
      <c r="M44" s="4">
        <f>(F44 - F43)/F43 * 100</f>
        <v>-11.764705882352951</v>
      </c>
    </row>
    <row r="45" spans="1:13" x14ac:dyDescent="0.3">
      <c r="A45" s="13">
        <v>42095</v>
      </c>
      <c r="B45" s="8">
        <v>76.900000000000006</v>
      </c>
      <c r="C45" s="8">
        <v>3217030850</v>
      </c>
      <c r="D45" s="8">
        <v>2645.6</v>
      </c>
      <c r="E45" s="8">
        <v>24722908</v>
      </c>
      <c r="F45" s="8">
        <v>6.5500000000000003E-2</v>
      </c>
      <c r="G45" s="9">
        <v>670781500000</v>
      </c>
      <c r="H45">
        <f t="shared" si="3"/>
        <v>8.0154479542390814E-2</v>
      </c>
      <c r="I45" s="3">
        <f>(B45 - B44) / B44 * 100</f>
        <v>22.296437659033082</v>
      </c>
      <c r="J45" s="3">
        <f t="shared" si="4"/>
        <v>0.19668676461979748</v>
      </c>
      <c r="K45" s="3">
        <f>(D45 - D44)/D44 * 100</f>
        <v>-2.1959334565619257</v>
      </c>
      <c r="L45" s="3">
        <f t="shared" si="5"/>
        <v>0.69045120671563487</v>
      </c>
      <c r="M45" s="3">
        <f>(F45 - F44)/F44 * 100</f>
        <v>9.166666666666675</v>
      </c>
    </row>
    <row r="46" spans="1:13" x14ac:dyDescent="0.3">
      <c r="A46" s="13">
        <v>42125</v>
      </c>
      <c r="B46" s="8">
        <v>73.5</v>
      </c>
      <c r="C46" s="8">
        <v>1830904250</v>
      </c>
      <c r="D46" s="8">
        <v>2461.3000000000002</v>
      </c>
      <c r="E46" s="8">
        <v>16167659</v>
      </c>
      <c r="F46" s="8">
        <v>8.0250000000000002E-2</v>
      </c>
      <c r="G46" s="9">
        <v>1045976670000</v>
      </c>
      <c r="H46">
        <f t="shared" si="3"/>
        <v>6.7766969067657667E-2</v>
      </c>
      <c r="I46" s="4">
        <f>(B46 - B45) / B45 * 100</f>
        <v>-4.4213263979193824</v>
      </c>
      <c r="J46" s="4">
        <f t="shared" si="4"/>
        <v>0.16072508731877702</v>
      </c>
      <c r="K46" s="4">
        <f>(D46 - D45)/D45 * 100</f>
        <v>-6.9662836407620095</v>
      </c>
      <c r="L46" s="4">
        <f t="shared" si="5"/>
        <v>1</v>
      </c>
      <c r="M46" s="4">
        <f>(F46 - F45)/F45 * 100</f>
        <v>22.519083969465647</v>
      </c>
    </row>
    <row r="47" spans="1:13" x14ac:dyDescent="0.3">
      <c r="A47" s="13">
        <v>42156</v>
      </c>
      <c r="B47" s="8">
        <v>72.349999999999994</v>
      </c>
      <c r="C47" s="8">
        <v>1885405260</v>
      </c>
      <c r="D47" s="8">
        <v>2469.9</v>
      </c>
      <c r="E47" s="8">
        <v>19075761</v>
      </c>
      <c r="F47" s="8">
        <v>7.9000000000000001E-2</v>
      </c>
      <c r="G47" s="9">
        <v>757627400000</v>
      </c>
      <c r="H47">
        <f t="shared" si="3"/>
        <v>6.3577075818850859E-2</v>
      </c>
      <c r="I47" s="3">
        <f>(B47 - B46) / B46 * 100</f>
        <v>-1.5646258503401438</v>
      </c>
      <c r="J47" s="3">
        <f t="shared" si="4"/>
        <v>0.16240316884231892</v>
      </c>
      <c r="K47" s="3">
        <f>(D47 - D46)/D46 * 100</f>
        <v>0.34940884898224139</v>
      </c>
      <c r="L47" s="3">
        <f t="shared" si="5"/>
        <v>0.97376705141657915</v>
      </c>
      <c r="M47" s="3">
        <f>(F47 - F46)/F46 * 100</f>
        <v>-1.5576323987538954</v>
      </c>
    </row>
    <row r="48" spans="1:13" x14ac:dyDescent="0.3">
      <c r="A48" s="13">
        <v>42186</v>
      </c>
      <c r="B48" s="8">
        <v>72.3</v>
      </c>
      <c r="C48" s="8">
        <v>2690621070</v>
      </c>
      <c r="D48" s="8">
        <v>2537.6</v>
      </c>
      <c r="E48" s="8">
        <v>19158435</v>
      </c>
      <c r="F48" s="8">
        <v>7.1999999999999995E-2</v>
      </c>
      <c r="G48" s="9">
        <v>355294170000</v>
      </c>
      <c r="H48">
        <f t="shared" si="3"/>
        <v>6.3394906547163607E-2</v>
      </c>
      <c r="I48" s="4">
        <f>(B48 - B47) / B47 * 100</f>
        <v>-6.9108500345538573E-2</v>
      </c>
      <c r="J48" s="4">
        <f t="shared" si="4"/>
        <v>0.17561318269624773</v>
      </c>
      <c r="K48" s="4">
        <f>(D48 - D47)/D47 * 100</f>
        <v>2.7410016599862268</v>
      </c>
      <c r="L48" s="4">
        <f t="shared" si="5"/>
        <v>0.82686253934942278</v>
      </c>
      <c r="M48" s="4">
        <f>(F48 - F47)/F47 * 100</f>
        <v>-8.8607594936708942</v>
      </c>
    </row>
    <row r="49" spans="1:13" x14ac:dyDescent="0.3">
      <c r="A49" s="13">
        <v>42217</v>
      </c>
      <c r="B49" s="8">
        <v>74.5</v>
      </c>
      <c r="C49" s="8">
        <v>2488111940</v>
      </c>
      <c r="D49" s="8">
        <v>2531</v>
      </c>
      <c r="E49" s="8">
        <v>24894989</v>
      </c>
      <c r="F49" s="8">
        <v>6.9000000000000006E-2</v>
      </c>
      <c r="G49" s="9">
        <v>297785390000</v>
      </c>
      <c r="H49">
        <f t="shared" si="3"/>
        <v>7.1410354501402706E-2</v>
      </c>
      <c r="I49" s="3">
        <f>(B49 - B48) / B48 * 100</f>
        <v>3.0428769017980679</v>
      </c>
      <c r="J49" s="3">
        <f t="shared" si="4"/>
        <v>0.17432535268980862</v>
      </c>
      <c r="K49" s="3">
        <f>(D49 - D48)/D48 * 100</f>
        <v>-0.26008827238335075</v>
      </c>
      <c r="L49" s="3">
        <f t="shared" si="5"/>
        <v>0.76390346274921317</v>
      </c>
      <c r="M49" s="3">
        <f>(F49 - F48)/F48 * 100</f>
        <v>-4.166666666666651</v>
      </c>
    </row>
    <row r="50" spans="1:13" x14ac:dyDescent="0.3">
      <c r="A50" s="13">
        <v>42248</v>
      </c>
      <c r="B50" s="8">
        <v>75.3</v>
      </c>
      <c r="C50" s="8">
        <v>2008042110</v>
      </c>
      <c r="D50" s="8">
        <v>2242.9</v>
      </c>
      <c r="E50" s="8">
        <v>28020880</v>
      </c>
      <c r="F50" s="8">
        <v>6.7699999999999996E-2</v>
      </c>
      <c r="G50" s="9">
        <v>288953870000</v>
      </c>
      <c r="H50">
        <f t="shared" si="3"/>
        <v>7.4325062848398724E-2</v>
      </c>
      <c r="I50" s="4">
        <f>(B50 - B49) / B49 * 100</f>
        <v>1.0738255033557009</v>
      </c>
      <c r="J50" s="4">
        <f t="shared" si="4"/>
        <v>0.11810962165115421</v>
      </c>
      <c r="K50" s="4">
        <f>(D50 - D49)/D49 * 100</f>
        <v>-11.382852627419988</v>
      </c>
      <c r="L50" s="4">
        <f t="shared" si="5"/>
        <v>0.73662119622245537</v>
      </c>
      <c r="M50" s="4">
        <f>(F50 - F49)/F49 * 100</f>
        <v>-1.8840579710145064</v>
      </c>
    </row>
    <row r="51" spans="1:13" x14ac:dyDescent="0.3">
      <c r="A51" s="13">
        <v>42278</v>
      </c>
      <c r="B51" s="8">
        <v>90.53</v>
      </c>
      <c r="C51" s="8">
        <v>2849625200</v>
      </c>
      <c r="D51" s="8">
        <v>2320</v>
      </c>
      <c r="E51" s="8">
        <v>30540969</v>
      </c>
      <c r="F51" s="8">
        <v>7.2349999999999998E-2</v>
      </c>
      <c r="G51" s="9">
        <v>406369030000</v>
      </c>
      <c r="H51">
        <f t="shared" si="3"/>
        <v>0.12981382300433564</v>
      </c>
      <c r="I51" s="3">
        <f>(B51 - B50) / B50 * 100</f>
        <v>20.225763612217801</v>
      </c>
      <c r="J51" s="3">
        <f t="shared" si="4"/>
        <v>0.13315381763546608</v>
      </c>
      <c r="K51" s="3">
        <f>(D51 - D50)/D50 * 100</f>
        <v>3.4375139328547819</v>
      </c>
      <c r="L51" s="3">
        <f t="shared" si="5"/>
        <v>0.83420776495278059</v>
      </c>
      <c r="M51" s="3">
        <f>(F51 - F50)/F50 * 100</f>
        <v>6.8685376661743014</v>
      </c>
    </row>
    <row r="52" spans="1:13" x14ac:dyDescent="0.3">
      <c r="A52" s="13">
        <v>42309</v>
      </c>
      <c r="B52" s="8">
        <v>102.9</v>
      </c>
      <c r="C52" s="8">
        <v>2286927960</v>
      </c>
      <c r="D52" s="8">
        <v>2534.1</v>
      </c>
      <c r="E52" s="8">
        <v>24204781</v>
      </c>
      <c r="F52" s="8">
        <v>7.0999999999999994E-2</v>
      </c>
      <c r="G52" s="9">
        <v>293559920000</v>
      </c>
      <c r="H52">
        <f t="shared" si="3"/>
        <v>0.17488250081976173</v>
      </c>
      <c r="I52" s="4">
        <f>(B52 - B51) / B51 * 100</f>
        <v>13.663978791560814</v>
      </c>
      <c r="J52" s="4">
        <f t="shared" si="4"/>
        <v>0.17493024254131789</v>
      </c>
      <c r="K52" s="4">
        <f>(D52 - D51)/D51 * 100</f>
        <v>9.2284482758620658</v>
      </c>
      <c r="L52" s="4">
        <f t="shared" si="5"/>
        <v>0.80587618048268606</v>
      </c>
      <c r="M52" s="4">
        <f>(F52 - F51)/F51 * 100</f>
        <v>-1.8659295093296531</v>
      </c>
    </row>
    <row r="53" spans="1:13" x14ac:dyDescent="0.3">
      <c r="A53" s="13">
        <v>42339</v>
      </c>
      <c r="B53" s="8">
        <v>101.26</v>
      </c>
      <c r="C53" s="8">
        <v>1880909280</v>
      </c>
      <c r="D53" s="8">
        <v>2345.9</v>
      </c>
      <c r="E53" s="8">
        <v>19047844</v>
      </c>
      <c r="F53" s="8">
        <v>7.9699999999999993E-2</v>
      </c>
      <c r="G53" s="9">
        <v>349150430000</v>
      </c>
      <c r="H53">
        <f t="shared" si="3"/>
        <v>0.16890734870841986</v>
      </c>
      <c r="I53" s="3">
        <f>(B53 - B52) / B52 * 100</f>
        <v>-1.5937803692905737</v>
      </c>
      <c r="J53" s="3">
        <f t="shared" si="4"/>
        <v>0.13820757478194701</v>
      </c>
      <c r="K53" s="3">
        <f>(D53 - D52)/D52 * 100</f>
        <v>-7.4266998145298064</v>
      </c>
      <c r="L53" s="3">
        <f t="shared" si="5"/>
        <v>0.98845750262329468</v>
      </c>
      <c r="M53" s="3">
        <f>(F53 - F52)/F52 * 100</f>
        <v>12.253521126760564</v>
      </c>
    </row>
    <row r="54" spans="1:13" x14ac:dyDescent="0.3">
      <c r="A54" s="13">
        <v>42370</v>
      </c>
      <c r="B54" s="8">
        <v>96.5</v>
      </c>
      <c r="C54" s="8">
        <v>2060145470</v>
      </c>
      <c r="D54" s="8">
        <v>2569</v>
      </c>
      <c r="E54" s="8">
        <v>23806770</v>
      </c>
      <c r="F54" s="8">
        <v>7.3700000000000002E-2</v>
      </c>
      <c r="G54" s="9">
        <v>393514230000</v>
      </c>
      <c r="H54">
        <f t="shared" si="3"/>
        <v>0.15156483404379348</v>
      </c>
      <c r="I54" s="4">
        <f>(B54 - B53) / B53 * 100</f>
        <v>-4.7007702942919272</v>
      </c>
      <c r="J54" s="4">
        <f t="shared" si="4"/>
        <v>0.18174013151476129</v>
      </c>
      <c r="K54" s="4">
        <f>(D54 - D53)/D53 * 100</f>
        <v>9.510209301334239</v>
      </c>
      <c r="L54" s="4">
        <f t="shared" si="5"/>
        <v>0.86253934942287513</v>
      </c>
      <c r="M54" s="4">
        <f>(F54 - F53)/F53 * 100</f>
        <v>-7.5282308657465391</v>
      </c>
    </row>
    <row r="55" spans="1:13" x14ac:dyDescent="0.3">
      <c r="A55" s="13">
        <v>42401</v>
      </c>
      <c r="B55" s="8">
        <v>107</v>
      </c>
      <c r="C55" s="8">
        <v>2184006710</v>
      </c>
      <c r="D55" s="8">
        <v>2686</v>
      </c>
      <c r="E55" s="8">
        <v>23476609</v>
      </c>
      <c r="F55" s="8">
        <v>7.3400000000000007E-2</v>
      </c>
      <c r="G55" s="9">
        <v>284381410000</v>
      </c>
      <c r="H55">
        <f t="shared" si="3"/>
        <v>0.18982038109811636</v>
      </c>
      <c r="I55" s="3">
        <f>(B55 - B54) / B54 * 100</f>
        <v>10.880829015544041</v>
      </c>
      <c r="J55" s="3">
        <f t="shared" si="4"/>
        <v>0.2045698452652735</v>
      </c>
      <c r="K55" s="3">
        <f>(D55 - D54)/D54 * 100</f>
        <v>4.5543012845465167</v>
      </c>
      <c r="L55" s="3">
        <f t="shared" si="5"/>
        <v>0.85624344176285427</v>
      </c>
      <c r="M55" s="3">
        <f>(F55 - F54)/F54 * 100</f>
        <v>-0.40705563093622082</v>
      </c>
    </row>
    <row r="56" spans="1:13" x14ac:dyDescent="0.3">
      <c r="A56" s="13">
        <v>42430</v>
      </c>
      <c r="B56" s="8">
        <v>109.9</v>
      </c>
      <c r="C56" s="8">
        <v>1959737430</v>
      </c>
      <c r="D56" s="8">
        <v>2622</v>
      </c>
      <c r="E56" s="8">
        <v>26269153</v>
      </c>
      <c r="F56" s="8">
        <v>7.6679999999999998E-2</v>
      </c>
      <c r="G56" s="9">
        <v>303739850000</v>
      </c>
      <c r="H56">
        <f t="shared" si="3"/>
        <v>0.20038619885597697</v>
      </c>
      <c r="I56" s="4">
        <f>(B56 - B55) / B55 * 100</f>
        <v>2.7102803738317811</v>
      </c>
      <c r="J56" s="4">
        <f t="shared" si="4"/>
        <v>0.19208179671798478</v>
      </c>
      <c r="K56" s="4">
        <f>(D56 - D55)/D55 * 100</f>
        <v>-2.3827252419955323</v>
      </c>
      <c r="L56" s="4">
        <f t="shared" si="5"/>
        <v>0.92507869884575022</v>
      </c>
      <c r="M56" s="4">
        <f>(F56 - F55)/F55 * 100</f>
        <v>4.4686648501362276</v>
      </c>
    </row>
    <row r="57" spans="1:13" x14ac:dyDescent="0.3">
      <c r="A57" s="13">
        <v>42461</v>
      </c>
      <c r="B57" s="8">
        <v>123.55</v>
      </c>
      <c r="C57" s="8">
        <v>2125196160</v>
      </c>
      <c r="D57" s="8">
        <v>2752</v>
      </c>
      <c r="E57" s="8">
        <v>23973961</v>
      </c>
      <c r="F57" s="8">
        <v>7.0050000000000001E-2</v>
      </c>
      <c r="G57" s="9">
        <v>351481170000</v>
      </c>
      <c r="H57">
        <f t="shared" si="3"/>
        <v>0.25011841002659668</v>
      </c>
      <c r="I57" s="3">
        <f>(B57 - B56) / B56 * 100</f>
        <v>12.420382165605087</v>
      </c>
      <c r="J57" s="3">
        <f t="shared" si="4"/>
        <v>0.217448145329665</v>
      </c>
      <c r="K57" s="3">
        <f>(D57 - D56)/D56 * 100</f>
        <v>4.9580472921434016</v>
      </c>
      <c r="L57" s="3">
        <f t="shared" si="5"/>
        <v>0.78593913955928651</v>
      </c>
      <c r="M57" s="3">
        <f>(F57 - F56)/F56 * 100</f>
        <v>-8.6463223787167411</v>
      </c>
    </row>
    <row r="58" spans="1:13" x14ac:dyDescent="0.3">
      <c r="A58" s="13">
        <v>42491</v>
      </c>
      <c r="B58" s="8">
        <v>132.56</v>
      </c>
      <c r="C58" s="8">
        <v>1387771330</v>
      </c>
      <c r="D58" s="8">
        <v>2570</v>
      </c>
      <c r="E58" s="8">
        <v>23576159</v>
      </c>
      <c r="F58" s="8">
        <v>6.8400000000000002E-2</v>
      </c>
      <c r="G58" s="9">
        <v>274461660000</v>
      </c>
      <c r="H58">
        <f t="shared" si="3"/>
        <v>0.28294531278463947</v>
      </c>
      <c r="I58" s="4">
        <f>(B58 - B57) / B57 * 100</f>
        <v>7.2925940914609511</v>
      </c>
      <c r="J58" s="4">
        <f t="shared" si="4"/>
        <v>0.18193525727331267</v>
      </c>
      <c r="K58" s="4">
        <f>(D58 - D57)/D57 * 100</f>
        <v>-6.6133720930232567</v>
      </c>
      <c r="L58" s="4">
        <f t="shared" si="5"/>
        <v>0.75131164742917111</v>
      </c>
      <c r="M58" s="4">
        <f>(F58 - F57)/F57 * 100</f>
        <v>-2.35546038543897</v>
      </c>
    </row>
    <row r="59" spans="1:13" x14ac:dyDescent="0.3">
      <c r="A59" s="13">
        <v>42522</v>
      </c>
      <c r="B59" s="8">
        <v>133</v>
      </c>
      <c r="C59" s="8">
        <v>1550840130</v>
      </c>
      <c r="D59" s="8">
        <v>2684</v>
      </c>
      <c r="E59" s="8">
        <v>19254912</v>
      </c>
      <c r="F59" s="8">
        <v>6.8000000000000005E-2</v>
      </c>
      <c r="G59" s="9">
        <v>282574220000</v>
      </c>
      <c r="H59">
        <f t="shared" si="3"/>
        <v>0.28454840237548723</v>
      </c>
      <c r="I59" s="3">
        <f>(B59 - B58) / B58 * 100</f>
        <v>0.33192516596258126</v>
      </c>
      <c r="J59" s="3">
        <f t="shared" si="4"/>
        <v>0.20417959374817074</v>
      </c>
      <c r="K59" s="3">
        <f>(D59 - D58)/D58 * 100</f>
        <v>4.43579766536965</v>
      </c>
      <c r="L59" s="3">
        <f t="shared" si="5"/>
        <v>0.74291710388247645</v>
      </c>
      <c r="M59" s="3">
        <f>(F59 - F58)/F58 * 100</f>
        <v>-0.58479532163742332</v>
      </c>
    </row>
    <row r="60" spans="1:13" x14ac:dyDescent="0.3">
      <c r="A60" s="13">
        <v>42552</v>
      </c>
      <c r="B60" s="8">
        <v>139.15</v>
      </c>
      <c r="C60" s="8">
        <v>1224653180</v>
      </c>
      <c r="D60" s="8">
        <v>2867</v>
      </c>
      <c r="E60" s="8">
        <v>13095942</v>
      </c>
      <c r="F60" s="8">
        <v>6.7409999999999998E-2</v>
      </c>
      <c r="G60" s="9">
        <v>152728630000</v>
      </c>
      <c r="H60">
        <f t="shared" si="3"/>
        <v>0.30695522279301923</v>
      </c>
      <c r="I60" s="4">
        <f>(B60 - B59) / B59 * 100</f>
        <v>4.6240601503759446</v>
      </c>
      <c r="J60" s="4">
        <f t="shared" si="4"/>
        <v>0.23988760756307442</v>
      </c>
      <c r="K60" s="4">
        <f>(D60 - D59)/D59 * 100</f>
        <v>6.8181818181818175</v>
      </c>
      <c r="L60" s="4">
        <f t="shared" si="5"/>
        <v>0.73053515215110176</v>
      </c>
      <c r="M60" s="4">
        <f>(F60 - F59)/F59 * 100</f>
        <v>-0.86764705882353999</v>
      </c>
    </row>
    <row r="61" spans="1:13" x14ac:dyDescent="0.3">
      <c r="A61" s="13">
        <v>42583</v>
      </c>
      <c r="B61" s="8">
        <v>143.5</v>
      </c>
      <c r="C61" s="8">
        <v>1150874110</v>
      </c>
      <c r="D61" s="8">
        <v>2913</v>
      </c>
      <c r="E61" s="8">
        <v>13260066</v>
      </c>
      <c r="F61" s="8">
        <v>6.8489999999999995E-2</v>
      </c>
      <c r="G61" s="9">
        <v>225458160000</v>
      </c>
      <c r="H61">
        <f t="shared" si="3"/>
        <v>0.32280394942981011</v>
      </c>
      <c r="I61" s="3">
        <f>(B61 - B60) / B60 * 100</f>
        <v>3.1261228889687347</v>
      </c>
      <c r="J61" s="3">
        <f t="shared" si="4"/>
        <v>0.24886339245643821</v>
      </c>
      <c r="K61" s="3">
        <f>(D61 - D60)/D60 * 100</f>
        <v>1.6044645971398672</v>
      </c>
      <c r="L61" s="3">
        <f t="shared" si="5"/>
        <v>0.75320041972717722</v>
      </c>
      <c r="M61" s="3">
        <f>(F61 - F60)/F60 * 100</f>
        <v>1.6021361815754305</v>
      </c>
    </row>
    <row r="62" spans="1:13" x14ac:dyDescent="0.3">
      <c r="A62" s="13">
        <v>42614</v>
      </c>
      <c r="B62" s="8">
        <v>145.34</v>
      </c>
      <c r="C62" s="8">
        <v>1118608200</v>
      </c>
      <c r="D62" s="8">
        <v>3068</v>
      </c>
      <c r="E62" s="8">
        <v>13073541</v>
      </c>
      <c r="F62" s="8">
        <v>7.2099999999999997E-2</v>
      </c>
      <c r="G62" s="9">
        <v>360228510000</v>
      </c>
      <c r="H62">
        <f t="shared" si="3"/>
        <v>0.32950777862790098</v>
      </c>
      <c r="I62" s="4">
        <f>(B62 - B61) / B61 * 100</f>
        <v>1.2822299651567968</v>
      </c>
      <c r="J62" s="4">
        <f t="shared" si="4"/>
        <v>0.27910788503190309</v>
      </c>
      <c r="K62" s="4">
        <f>(D62 - D61)/D61 * 100</f>
        <v>5.3209749399244766</v>
      </c>
      <c r="L62" s="4">
        <f t="shared" si="5"/>
        <v>0.82896117523609647</v>
      </c>
      <c r="M62" s="4">
        <f>(F62 - F61)/F61 * 100</f>
        <v>5.2708424587531066</v>
      </c>
    </row>
    <row r="63" spans="1:13" x14ac:dyDescent="0.3">
      <c r="A63" s="13">
        <v>42644</v>
      </c>
      <c r="B63" s="8">
        <v>147.4</v>
      </c>
      <c r="C63" s="8">
        <v>777345030</v>
      </c>
      <c r="D63" s="8">
        <v>3100</v>
      </c>
      <c r="E63" s="8">
        <v>8594597</v>
      </c>
      <c r="F63" s="8">
        <v>6.7750000000000005E-2</v>
      </c>
      <c r="G63" s="9">
        <v>159481010000</v>
      </c>
      <c r="H63">
        <f t="shared" si="3"/>
        <v>0.33701315262141579</v>
      </c>
      <c r="I63" s="3">
        <f>(B63 - B62) / B62 * 100</f>
        <v>1.4173661758634941</v>
      </c>
      <c r="J63" s="3">
        <f t="shared" si="4"/>
        <v>0.28535190930554749</v>
      </c>
      <c r="K63" s="3">
        <f>(D63 - D62)/D62 * 100</f>
        <v>1.0430247718383312</v>
      </c>
      <c r="L63" s="3">
        <f t="shared" si="5"/>
        <v>0.73767051416579232</v>
      </c>
      <c r="M63" s="3">
        <f>(F63 - F62)/F62 * 100</f>
        <v>-6.0332871012482565</v>
      </c>
    </row>
    <row r="64" spans="1:13" x14ac:dyDescent="0.3">
      <c r="A64" s="13">
        <v>42675</v>
      </c>
      <c r="B64" s="8">
        <v>158.69999999999999</v>
      </c>
      <c r="C64" s="8">
        <v>1113951960</v>
      </c>
      <c r="D64" s="8">
        <v>3188</v>
      </c>
      <c r="E64" s="8">
        <v>14245119</v>
      </c>
      <c r="F64" s="8">
        <v>6.9400000000000003E-2</v>
      </c>
      <c r="G64" s="9">
        <v>234598360000</v>
      </c>
      <c r="H64">
        <f t="shared" si="3"/>
        <v>0.37818340802273465</v>
      </c>
      <c r="I64" s="4">
        <f>(B64 - B63) / B63 * 100</f>
        <v>7.6662143826322815</v>
      </c>
      <c r="J64" s="4">
        <f t="shared" si="4"/>
        <v>0.30252297605806949</v>
      </c>
      <c r="K64" s="4">
        <f>(D64 - D63)/D63 * 100</f>
        <v>2.838709677419355</v>
      </c>
      <c r="L64" s="4">
        <f t="shared" si="5"/>
        <v>0.77229800629590772</v>
      </c>
      <c r="M64" s="4">
        <f>(F64 - F63)/F63 * 100</f>
        <v>2.4354243542435405</v>
      </c>
    </row>
    <row r="65" spans="1:13" x14ac:dyDescent="0.3">
      <c r="A65" s="13">
        <v>42705</v>
      </c>
      <c r="B65" s="8">
        <v>173.25</v>
      </c>
      <c r="C65" s="8">
        <v>1204467020</v>
      </c>
      <c r="D65" s="8">
        <v>3449</v>
      </c>
      <c r="E65" s="8">
        <v>14818125</v>
      </c>
      <c r="F65" s="8">
        <v>7.3999999999999996E-2</v>
      </c>
      <c r="G65" s="9">
        <v>553056090000</v>
      </c>
      <c r="H65">
        <f t="shared" si="3"/>
        <v>0.43119466608372492</v>
      </c>
      <c r="I65" s="3">
        <f>(B65 - B64) / B64 * 100</f>
        <v>9.168241965973543</v>
      </c>
      <c r="J65" s="3">
        <f t="shared" si="4"/>
        <v>0.35345079903998133</v>
      </c>
      <c r="K65" s="3">
        <f>(D65 - D64)/D64 * 100</f>
        <v>8.1869510664993737</v>
      </c>
      <c r="L65" s="3">
        <f t="shared" si="5"/>
        <v>0.868835257082896</v>
      </c>
      <c r="M65" s="3">
        <f>(F65 - F64)/F64 * 100</f>
        <v>6.628242074927944</v>
      </c>
    </row>
    <row r="66" spans="1:13" x14ac:dyDescent="0.3">
      <c r="A66" s="13">
        <v>42736</v>
      </c>
      <c r="B66" s="8">
        <v>172.2</v>
      </c>
      <c r="C66" s="8">
        <v>989614480</v>
      </c>
      <c r="D66" s="8">
        <v>3370</v>
      </c>
      <c r="E66" s="8">
        <v>14023158</v>
      </c>
      <c r="F66" s="8">
        <v>6.8970000000000004E-2</v>
      </c>
      <c r="G66" s="9">
        <v>300093660000</v>
      </c>
      <c r="H66">
        <f t="shared" ref="H66:H97" si="6">(B66 - MIN(B$2:B$122)) / (MAX(B$2:B$122) - MIN(B$2:B$122))</f>
        <v>0.42736911137829259</v>
      </c>
      <c r="I66" s="4">
        <f>(B66 - B65) / B65 * 100</f>
        <v>-0.60606060606061263</v>
      </c>
      <c r="J66" s="4">
        <f t="shared" ref="J66:J97" si="7">(D66 - MIN(D$2:D$122)) / (MAX(D$2:D$122) - MIN(D$2:D$122))</f>
        <v>0.33803586411442177</v>
      </c>
      <c r="K66" s="4">
        <f>(D66 - D65)/D65 * 100</f>
        <v>-2.2905189910118877</v>
      </c>
      <c r="L66" s="4">
        <f t="shared" ref="L66:L97" si="8">(F66 - MIN(F$2:F$122)) / (MAX(F$2:F$122) - MIN(F$2:F$122))</f>
        <v>0.76327387198321095</v>
      </c>
      <c r="M66" s="4">
        <f>(F66 - F65)/F65 * 100</f>
        <v>-6.7972972972972876</v>
      </c>
    </row>
    <row r="67" spans="1:13" x14ac:dyDescent="0.3">
      <c r="A67" s="13">
        <v>42767</v>
      </c>
      <c r="B67" s="8">
        <v>156</v>
      </c>
      <c r="C67" s="8">
        <v>817013500</v>
      </c>
      <c r="D67" s="8">
        <v>3086</v>
      </c>
      <c r="E67" s="8">
        <v>11427961</v>
      </c>
      <c r="F67" s="8">
        <v>6.608E-2</v>
      </c>
      <c r="G67" s="9">
        <v>136916720000</v>
      </c>
      <c r="H67">
        <f t="shared" si="6"/>
        <v>0.36834626735162307</v>
      </c>
      <c r="I67" s="3">
        <f>(B67 - B66) / B66 * 100</f>
        <v>-9.4076655052264737</v>
      </c>
      <c r="J67" s="3">
        <f t="shared" si="7"/>
        <v>0.28262014868582808</v>
      </c>
      <c r="K67" s="3">
        <f>(D67 - D66)/D66 * 100</f>
        <v>-8.4272997032640955</v>
      </c>
      <c r="L67" s="3">
        <f t="shared" si="8"/>
        <v>0.70262329485834207</v>
      </c>
      <c r="M67" s="3">
        <f>(F67 - F66)/F66 * 100</f>
        <v>-4.1902276352037164</v>
      </c>
    </row>
    <row r="68" spans="1:13" x14ac:dyDescent="0.3">
      <c r="A68" s="13">
        <v>42795</v>
      </c>
      <c r="B68" s="8">
        <v>159.80000000000001</v>
      </c>
      <c r="C68" s="8">
        <v>980688220</v>
      </c>
      <c r="D68" s="8">
        <v>2981</v>
      </c>
      <c r="E68" s="8">
        <v>14628282</v>
      </c>
      <c r="F68" s="8">
        <v>6.6250000000000003E-2</v>
      </c>
      <c r="G68" s="9">
        <v>266410390000</v>
      </c>
      <c r="H68">
        <f t="shared" si="6"/>
        <v>0.38219113199985427</v>
      </c>
      <c r="I68" s="4">
        <f>(B68 - B67) / B67 * 100</f>
        <v>2.4358974358974432</v>
      </c>
      <c r="J68" s="4">
        <f t="shared" si="7"/>
        <v>0.2621319440379325</v>
      </c>
      <c r="K68" s="4">
        <f>(D68 - D67)/D67 * 100</f>
        <v>-3.4024627349319507</v>
      </c>
      <c r="L68" s="4">
        <f t="shared" si="8"/>
        <v>0.70619097586568735</v>
      </c>
      <c r="M68" s="4">
        <f>(F68 - F67)/F67 * 100</f>
        <v>0.2572639225181651</v>
      </c>
    </row>
    <row r="69" spans="1:13" x14ac:dyDescent="0.3">
      <c r="A69" s="13">
        <v>42826</v>
      </c>
      <c r="B69" s="8">
        <v>165.2</v>
      </c>
      <c r="C69" s="8">
        <v>965518550</v>
      </c>
      <c r="D69" s="8">
        <v>2818</v>
      </c>
      <c r="E69" s="8">
        <v>11447718</v>
      </c>
      <c r="F69" s="8">
        <v>6.6710000000000005E-2</v>
      </c>
      <c r="G69" s="9">
        <v>207910220000</v>
      </c>
      <c r="H69">
        <f t="shared" si="6"/>
        <v>0.40186541334207737</v>
      </c>
      <c r="I69" s="3">
        <f>(B69 - B68) / B68 * 100</f>
        <v>3.3792240300375322</v>
      </c>
      <c r="J69" s="3">
        <f t="shared" si="7"/>
        <v>0.2303264453940565</v>
      </c>
      <c r="K69" s="3">
        <f>(D69 - D68)/D68 * 100</f>
        <v>-5.4679637705467963</v>
      </c>
      <c r="L69" s="3">
        <f t="shared" si="8"/>
        <v>0.71584470094438624</v>
      </c>
      <c r="M69" s="3">
        <f>(F69 - F68)/F68 * 100</f>
        <v>0.6943396226415125</v>
      </c>
    </row>
    <row r="70" spans="1:13" x14ac:dyDescent="0.3">
      <c r="A70" s="13">
        <v>42856</v>
      </c>
      <c r="B70" s="8">
        <v>155.93</v>
      </c>
      <c r="C70" s="8">
        <v>825457660</v>
      </c>
      <c r="D70" s="8">
        <v>2753</v>
      </c>
      <c r="E70" s="8">
        <v>13805566</v>
      </c>
      <c r="F70" s="8">
        <v>6.615E-2</v>
      </c>
      <c r="G70" s="9">
        <v>168505230000</v>
      </c>
      <c r="H70">
        <f t="shared" si="6"/>
        <v>0.36809123037126096</v>
      </c>
      <c r="I70" s="4">
        <f>(B70 - B69) / B69 * 100</f>
        <v>-5.6113801452784395</v>
      </c>
      <c r="J70" s="4">
        <f t="shared" si="7"/>
        <v>0.21764327108821638</v>
      </c>
      <c r="K70" s="4">
        <f>(D70 - D69)/D69 * 100</f>
        <v>-2.3066004258339246</v>
      </c>
      <c r="L70" s="4">
        <f t="shared" si="8"/>
        <v>0.70409233997901366</v>
      </c>
      <c r="M70" s="4">
        <f>(F70 - F69)/F69 * 100</f>
        <v>-0.83945435466947216</v>
      </c>
    </row>
    <row r="71" spans="1:13" x14ac:dyDescent="0.3">
      <c r="A71" s="13">
        <v>42887</v>
      </c>
      <c r="B71" s="8">
        <v>145.59</v>
      </c>
      <c r="C71" s="8">
        <v>1249106940</v>
      </c>
      <c r="D71" s="8">
        <v>2872.5</v>
      </c>
      <c r="E71" s="8">
        <v>16765947</v>
      </c>
      <c r="F71" s="8">
        <v>6.4000000000000001E-2</v>
      </c>
      <c r="G71" s="9">
        <v>252186300000</v>
      </c>
      <c r="H71">
        <f t="shared" si="6"/>
        <v>0.33041862498633728</v>
      </c>
      <c r="I71" s="3">
        <f>(B71 - B70) / B70 * 100</f>
        <v>-6.631180657987561</v>
      </c>
      <c r="J71" s="3">
        <f t="shared" si="7"/>
        <v>0.24096079923510705</v>
      </c>
      <c r="K71" s="3">
        <f>(D71 - D70)/D70 * 100</f>
        <v>4.3407192154013803</v>
      </c>
      <c r="L71" s="3">
        <f t="shared" si="8"/>
        <v>0.6589716684155299</v>
      </c>
      <c r="M71" s="3">
        <f>(F71 - F70)/F70 * 100</f>
        <v>-3.2501889644746775</v>
      </c>
    </row>
    <row r="72" spans="1:13" x14ac:dyDescent="0.3">
      <c r="A72" s="13">
        <v>42917</v>
      </c>
      <c r="B72" s="8">
        <v>164.53</v>
      </c>
      <c r="C72" s="8">
        <v>1056892340</v>
      </c>
      <c r="D72" s="8">
        <v>2797.5</v>
      </c>
      <c r="E72" s="8">
        <v>12465228</v>
      </c>
      <c r="F72" s="8">
        <v>5.969E-2</v>
      </c>
      <c r="G72" s="9">
        <v>179099730000</v>
      </c>
      <c r="H72">
        <f t="shared" si="6"/>
        <v>0.39942434510146824</v>
      </c>
      <c r="I72" s="4">
        <f>(B72 - B71) / B71 * 100</f>
        <v>13.009135242805137</v>
      </c>
      <c r="J72" s="4">
        <f t="shared" si="7"/>
        <v>0.22632636734375308</v>
      </c>
      <c r="K72" s="4">
        <f>(D72 - D71)/D71 * 100</f>
        <v>-2.610966057441253</v>
      </c>
      <c r="L72" s="4">
        <f t="shared" si="8"/>
        <v>0.56852046169989512</v>
      </c>
      <c r="M72" s="4">
        <f>(F72 - F71)/F71 * 100</f>
        <v>-6.7343750000000018</v>
      </c>
    </row>
    <row r="73" spans="1:13" x14ac:dyDescent="0.3">
      <c r="A73" s="13">
        <v>42948</v>
      </c>
      <c r="B73" s="8">
        <v>183.51</v>
      </c>
      <c r="C73" s="8">
        <v>1066034430</v>
      </c>
      <c r="D73" s="8">
        <v>2940.5</v>
      </c>
      <c r="E73" s="8">
        <v>11429858</v>
      </c>
      <c r="F73" s="8">
        <v>6.4560000000000006E-2</v>
      </c>
      <c r="G73" s="9">
        <v>204739850000</v>
      </c>
      <c r="H73">
        <f t="shared" si="6"/>
        <v>0.46857580063394899</v>
      </c>
      <c r="I73" s="3">
        <f>(B73 - B72) / B72 * 100</f>
        <v>11.53589011122591</v>
      </c>
      <c r="J73" s="3">
        <f t="shared" si="7"/>
        <v>0.25422935081660136</v>
      </c>
      <c r="K73" s="3">
        <f>(D73 - D72)/D72 * 100</f>
        <v>5.1117068811438786</v>
      </c>
      <c r="L73" s="3">
        <f t="shared" si="8"/>
        <v>0.67072402938090259</v>
      </c>
      <c r="M73" s="3">
        <f>(F73 - F72)/F72 * 100</f>
        <v>8.1588205729603054</v>
      </c>
    </row>
    <row r="74" spans="1:13" x14ac:dyDescent="0.3">
      <c r="A74" s="13">
        <v>42979</v>
      </c>
      <c r="B74" s="8">
        <v>192.33</v>
      </c>
      <c r="C74" s="8">
        <v>943835730</v>
      </c>
      <c r="D74" s="8">
        <v>3064</v>
      </c>
      <c r="E74" s="8">
        <v>14299520</v>
      </c>
      <c r="F74" s="8">
        <v>6.1589999999999999E-2</v>
      </c>
      <c r="G74" s="9">
        <v>293417410000</v>
      </c>
      <c r="H74">
        <f t="shared" si="6"/>
        <v>0.50071046015958021</v>
      </c>
      <c r="I74" s="4">
        <f>(B74 - B73) / B73 * 100</f>
        <v>4.806277587052489</v>
      </c>
      <c r="J74" s="4">
        <f t="shared" si="7"/>
        <v>0.27832738199769758</v>
      </c>
      <c r="K74" s="4">
        <f>(D74 - D73)/D73 * 100</f>
        <v>4.1999659921782007</v>
      </c>
      <c r="L74" s="4">
        <f t="shared" si="8"/>
        <v>0.60839454354669464</v>
      </c>
      <c r="M74" s="4">
        <f>(F74 - F73)/F73 * 100</f>
        <v>-4.6003717472119066</v>
      </c>
    </row>
    <row r="75" spans="1:13" x14ac:dyDescent="0.3">
      <c r="A75" s="13">
        <v>43009</v>
      </c>
      <c r="B75" s="8">
        <v>193.8</v>
      </c>
      <c r="C75" s="8">
        <v>745570010</v>
      </c>
      <c r="D75" s="8">
        <v>3096</v>
      </c>
      <c r="E75" s="8">
        <v>10868064</v>
      </c>
      <c r="F75" s="8">
        <v>0.06</v>
      </c>
      <c r="G75" s="9">
        <v>165599290000</v>
      </c>
      <c r="H75">
        <f t="shared" si="6"/>
        <v>0.50606623674718543</v>
      </c>
      <c r="I75" s="3">
        <f>(B75 - B74) / B74 * 100</f>
        <v>0.76431133988457267</v>
      </c>
      <c r="J75" s="3">
        <f t="shared" si="7"/>
        <v>0.28457140627134192</v>
      </c>
      <c r="K75" s="3">
        <f>(D75 - D74)/D74 * 100</f>
        <v>1.0443864229765014</v>
      </c>
      <c r="L75" s="3">
        <f t="shared" si="8"/>
        <v>0.57502623294858335</v>
      </c>
      <c r="M75" s="3">
        <f>(F75 - F74)/F74 * 100</f>
        <v>-2.5815879201169039</v>
      </c>
    </row>
    <row r="76" spans="1:13" x14ac:dyDescent="0.3">
      <c r="A76" s="13">
        <v>43040</v>
      </c>
      <c r="B76" s="8">
        <v>224.35</v>
      </c>
      <c r="C76" s="8">
        <v>1254395580</v>
      </c>
      <c r="D76" s="8">
        <v>3292.5</v>
      </c>
      <c r="E76" s="8">
        <v>12795123</v>
      </c>
      <c r="F76" s="8">
        <v>5.0779999999999999E-2</v>
      </c>
      <c r="G76" s="9">
        <v>433842240000</v>
      </c>
      <c r="H76">
        <f t="shared" si="6"/>
        <v>0.61737166174809621</v>
      </c>
      <c r="I76" s="4">
        <f>(B76 - B75) / B75 * 100</f>
        <v>15.763673890608864</v>
      </c>
      <c r="J76" s="4">
        <f t="shared" si="7"/>
        <v>0.32291361782668931</v>
      </c>
      <c r="K76" s="4">
        <f>(D76 - D75)/D75 * 100</f>
        <v>6.3468992248062017</v>
      </c>
      <c r="L76" s="4">
        <f t="shared" si="8"/>
        <v>0.38153200419727179</v>
      </c>
      <c r="M76" s="4">
        <f>(F76 - F75)/F75 * 100</f>
        <v>-15.366666666666665</v>
      </c>
    </row>
    <row r="77" spans="1:13" x14ac:dyDescent="0.3">
      <c r="A77" s="13">
        <v>43070</v>
      </c>
      <c r="B77" s="8">
        <v>225.2</v>
      </c>
      <c r="C77" s="8">
        <v>683304570</v>
      </c>
      <c r="D77" s="8">
        <v>3334.5</v>
      </c>
      <c r="E77" s="8">
        <v>8931066</v>
      </c>
      <c r="F77" s="8">
        <v>4.7320000000000001E-2</v>
      </c>
      <c r="G77" s="9">
        <v>419332310000</v>
      </c>
      <c r="H77">
        <f t="shared" si="6"/>
        <v>0.62046853936677948</v>
      </c>
      <c r="I77" s="3">
        <f>(B77 - B76) / B76 * 100</f>
        <v>0.37887229774905029</v>
      </c>
      <c r="J77" s="3">
        <f t="shared" si="7"/>
        <v>0.33110889968584756</v>
      </c>
      <c r="K77" s="3">
        <f>(D77 - D76)/D76 * 100</f>
        <v>1.2756264236902051</v>
      </c>
      <c r="L77" s="3">
        <f t="shared" si="8"/>
        <v>0.30891920251836313</v>
      </c>
      <c r="M77" s="3">
        <f>(F77 - F76)/F76 * 100</f>
        <v>-6.813706183536822</v>
      </c>
    </row>
    <row r="78" spans="1:13" x14ac:dyDescent="0.3">
      <c r="A78" s="13">
        <v>43101</v>
      </c>
      <c r="B78" s="8">
        <v>264.5</v>
      </c>
      <c r="C78" s="8">
        <v>840068720</v>
      </c>
      <c r="D78" s="8">
        <v>3728</v>
      </c>
      <c r="E78" s="8">
        <v>17727802</v>
      </c>
      <c r="F78" s="8">
        <v>4.9399999999999999E-2</v>
      </c>
      <c r="G78" s="9">
        <v>352127560000</v>
      </c>
      <c r="H78">
        <f t="shared" si="6"/>
        <v>0.76365358691295937</v>
      </c>
      <c r="I78" s="4">
        <f>(B78 - B77) / B77 * 100</f>
        <v>17.451154529307288</v>
      </c>
      <c r="J78" s="4">
        <f t="shared" si="7"/>
        <v>0.4078908856758181</v>
      </c>
      <c r="K78" s="4">
        <f>(D78 - D77)/D77 * 100</f>
        <v>11.800869695606538</v>
      </c>
      <c r="L78" s="4">
        <f t="shared" si="8"/>
        <v>0.35257082896117525</v>
      </c>
      <c r="M78" s="4">
        <f>(F78 - F77)/F77 * 100</f>
        <v>4.3956043956043924</v>
      </c>
    </row>
    <row r="79" spans="1:13" x14ac:dyDescent="0.3">
      <c r="A79" s="13">
        <v>43132</v>
      </c>
      <c r="B79" s="8">
        <v>272.39999999999998</v>
      </c>
      <c r="C79" s="8">
        <v>1032064390</v>
      </c>
      <c r="D79" s="8">
        <v>3776.5</v>
      </c>
      <c r="E79" s="8">
        <v>15027648</v>
      </c>
      <c r="F79" s="8">
        <v>5.2760000000000001E-2</v>
      </c>
      <c r="G79" s="9">
        <v>578729040000</v>
      </c>
      <c r="H79">
        <f t="shared" si="6"/>
        <v>0.79243633183954509</v>
      </c>
      <c r="I79" s="3">
        <f>(B79 - B78) / B78 * 100</f>
        <v>2.9867674858222975</v>
      </c>
      <c r="J79" s="3">
        <f t="shared" si="7"/>
        <v>0.41735448496556032</v>
      </c>
      <c r="K79" s="3">
        <f>(D79 - D78)/D78 * 100</f>
        <v>1.3009656652360515</v>
      </c>
      <c r="L79" s="3">
        <f t="shared" si="8"/>
        <v>0.42308499475341033</v>
      </c>
      <c r="M79" s="3">
        <f>(F79 - F78)/F78 * 100</f>
        <v>6.8016194331983844</v>
      </c>
    </row>
    <row r="80" spans="1:13" x14ac:dyDescent="0.3">
      <c r="A80" s="13">
        <v>43160</v>
      </c>
      <c r="B80" s="8">
        <v>253.57</v>
      </c>
      <c r="C80" s="8">
        <v>993704870</v>
      </c>
      <c r="D80" s="8">
        <v>3961</v>
      </c>
      <c r="E80" s="8">
        <v>13865755</v>
      </c>
      <c r="F80" s="8">
        <v>5.1659999999999998E-2</v>
      </c>
      <c r="G80" s="9">
        <v>530212820000</v>
      </c>
      <c r="H80">
        <f t="shared" si="6"/>
        <v>0.72383138412212611</v>
      </c>
      <c r="I80" s="4">
        <f>(B80 - B79) / B79 * 100</f>
        <v>-6.9126284875183508</v>
      </c>
      <c r="J80" s="4">
        <f t="shared" si="7"/>
        <v>0.45335518741829112</v>
      </c>
      <c r="K80" s="4">
        <f>(D80 - D79)/D79 * 100</f>
        <v>4.8854759698133199</v>
      </c>
      <c r="L80" s="4">
        <f t="shared" si="8"/>
        <v>0.39999999999999997</v>
      </c>
      <c r="M80" s="4">
        <f>(F80 - F79)/F79 * 100</f>
        <v>-2.084912812736929</v>
      </c>
    </row>
    <row r="81" spans="1:13" x14ac:dyDescent="0.3">
      <c r="A81" s="13">
        <v>43191</v>
      </c>
      <c r="B81" s="8">
        <v>226.99</v>
      </c>
      <c r="C81" s="8">
        <v>2377768000</v>
      </c>
      <c r="D81" s="8">
        <v>4156.5</v>
      </c>
      <c r="E81" s="8">
        <v>20676308</v>
      </c>
      <c r="F81" s="8">
        <v>5.3969999999999997E-2</v>
      </c>
      <c r="G81" s="9">
        <v>754922430000</v>
      </c>
      <c r="H81">
        <f t="shared" si="6"/>
        <v>0.62699019929318323</v>
      </c>
      <c r="I81" s="3">
        <f>(B81 - B80) / B80 * 100</f>
        <v>-10.482312576408875</v>
      </c>
      <c r="J81" s="3">
        <f t="shared" si="7"/>
        <v>0.49150227321508716</v>
      </c>
      <c r="K81" s="3">
        <f>(D81 - D80)/D80 * 100</f>
        <v>4.9356223175965663</v>
      </c>
      <c r="L81" s="3">
        <f t="shared" si="8"/>
        <v>0.44847848898216153</v>
      </c>
      <c r="M81" s="3">
        <f>(F81 - F80)/F80 * 100</f>
        <v>4.4715447154471537</v>
      </c>
    </row>
    <row r="82" spans="1:13" x14ac:dyDescent="0.3">
      <c r="A82" s="13">
        <v>43221</v>
      </c>
      <c r="B82" s="8">
        <v>222.36</v>
      </c>
      <c r="C82" s="8">
        <v>1043698830</v>
      </c>
      <c r="D82" s="8">
        <v>4209</v>
      </c>
      <c r="E82" s="8">
        <v>15295495</v>
      </c>
      <c r="F82" s="8">
        <v>4.9889999999999997E-2</v>
      </c>
      <c r="G82" s="9">
        <v>502179250000</v>
      </c>
      <c r="H82">
        <f t="shared" si="6"/>
        <v>0.61012132473494363</v>
      </c>
      <c r="I82" s="4">
        <f>(B82 - B81) / B81 * 100</f>
        <v>-2.0397374333671068</v>
      </c>
      <c r="J82" s="4">
        <f t="shared" si="7"/>
        <v>0.50174637553903501</v>
      </c>
      <c r="K82" s="4">
        <f>(D82 - D81)/D81 * 100</f>
        <v>1.2630819198845182</v>
      </c>
      <c r="L82" s="4">
        <f t="shared" si="8"/>
        <v>0.36285414480587613</v>
      </c>
      <c r="M82" s="4">
        <f>(F82 - F81)/F81 * 100</f>
        <v>-7.5597554196775993</v>
      </c>
    </row>
    <row r="83" spans="1:13" x14ac:dyDescent="0.3">
      <c r="A83" s="13">
        <v>43252</v>
      </c>
      <c r="B83" s="8">
        <v>218</v>
      </c>
      <c r="C83" s="8">
        <v>1083180080</v>
      </c>
      <c r="D83" s="8">
        <v>4350</v>
      </c>
      <c r="E83" s="8">
        <v>14599717</v>
      </c>
      <c r="F83" s="8">
        <v>4.8009999999999997E-2</v>
      </c>
      <c r="G83" s="9">
        <v>543856810000</v>
      </c>
      <c r="H83">
        <f t="shared" si="6"/>
        <v>0.59423616424381531</v>
      </c>
      <c r="I83" s="3">
        <f>(B83 - B82) / B82 * 100</f>
        <v>-1.9607843137254961</v>
      </c>
      <c r="J83" s="3">
        <f t="shared" si="7"/>
        <v>0.52925910749478045</v>
      </c>
      <c r="K83" s="3">
        <f>(D83 - D82)/D82 * 100</f>
        <v>3.3499643620812543</v>
      </c>
      <c r="L83" s="3">
        <f t="shared" si="8"/>
        <v>0.32339979013641129</v>
      </c>
      <c r="M83" s="3">
        <f>(F83 - F82)/F82 * 100</f>
        <v>-3.7682902385247541</v>
      </c>
    </row>
    <row r="84" spans="1:13" x14ac:dyDescent="0.3">
      <c r="A84" s="13">
        <v>43282</v>
      </c>
      <c r="B84" s="8">
        <v>214.86</v>
      </c>
      <c r="C84" s="8">
        <v>1232290050</v>
      </c>
      <c r="D84" s="8">
        <v>4451.5</v>
      </c>
      <c r="E84" s="8">
        <v>12707302</v>
      </c>
      <c r="F84" s="8">
        <v>4.8280000000000003E-2</v>
      </c>
      <c r="G84" s="9">
        <v>299820580000</v>
      </c>
      <c r="H84">
        <f t="shared" si="6"/>
        <v>0.58279593398185592</v>
      </c>
      <c r="I84" s="4">
        <f>(B84 - B83) / B83 * 100</f>
        <v>-1.440366972477058</v>
      </c>
      <c r="J84" s="4">
        <f t="shared" si="7"/>
        <v>0.54906437198774616</v>
      </c>
      <c r="K84" s="4">
        <f>(D84 - D83)/D83 * 100</f>
        <v>2.3333333333333335</v>
      </c>
      <c r="L84" s="4">
        <f t="shared" si="8"/>
        <v>0.32906610703043032</v>
      </c>
      <c r="M84" s="4">
        <f>(F84 - F83)/F83 * 100</f>
        <v>0.56238283690899049</v>
      </c>
    </row>
    <row r="85" spans="1:13" x14ac:dyDescent="0.3">
      <c r="A85" s="13">
        <v>43313</v>
      </c>
      <c r="B85" s="8">
        <v>182</v>
      </c>
      <c r="C85" s="8">
        <v>1774159080</v>
      </c>
      <c r="D85" s="8">
        <v>4700.5</v>
      </c>
      <c r="E85" s="8">
        <v>12699711</v>
      </c>
      <c r="F85" s="8">
        <v>4.1399999999999999E-2</v>
      </c>
      <c r="G85" s="9">
        <v>405720540000</v>
      </c>
      <c r="H85">
        <f t="shared" si="6"/>
        <v>0.46307428862899397</v>
      </c>
      <c r="I85" s="3">
        <f>(B85 - B84) / B84 * 100</f>
        <v>-15.293679605324403</v>
      </c>
      <c r="J85" s="3">
        <f t="shared" si="7"/>
        <v>0.5976506858670414</v>
      </c>
      <c r="K85" s="3">
        <f>(D85 - D84)/D84 * 100</f>
        <v>5.5936201280467257</v>
      </c>
      <c r="L85" s="3">
        <f t="shared" si="8"/>
        <v>0.18467995802728229</v>
      </c>
      <c r="M85" s="3">
        <f>(F85 - F84)/F84 * 100</f>
        <v>-14.25020712510357</v>
      </c>
    </row>
    <row r="86" spans="1:13" x14ac:dyDescent="0.3">
      <c r="A86" s="13">
        <v>43344</v>
      </c>
      <c r="B86" s="8">
        <v>203.32</v>
      </c>
      <c r="C86" s="8">
        <v>1723030800</v>
      </c>
      <c r="D86" s="8">
        <v>5022</v>
      </c>
      <c r="E86" s="8">
        <v>14169828</v>
      </c>
      <c r="F86" s="8">
        <v>4.0759999999999998E-2</v>
      </c>
      <c r="G86" s="9">
        <v>392395190000</v>
      </c>
      <c r="H86">
        <f t="shared" si="6"/>
        <v>0.54075126607643809</v>
      </c>
      <c r="I86" s="4">
        <f>(B86 - B85) / B85 * 100</f>
        <v>11.71428571428571</v>
      </c>
      <c r="J86" s="4">
        <f t="shared" si="7"/>
        <v>0.66038361724131212</v>
      </c>
      <c r="K86" s="4">
        <f>(D86 - D85)/D85 * 100</f>
        <v>6.8396979044782462</v>
      </c>
      <c r="L86" s="4">
        <f t="shared" si="8"/>
        <v>0.17124868835257082</v>
      </c>
      <c r="M86" s="4">
        <f>(F86 - F85)/F85 * 100</f>
        <v>-1.5458937198067675</v>
      </c>
    </row>
    <row r="87" spans="1:13" x14ac:dyDescent="0.3">
      <c r="A87" s="13">
        <v>43374</v>
      </c>
      <c r="B87" s="8">
        <v>189.8</v>
      </c>
      <c r="C87" s="8">
        <v>1809539820</v>
      </c>
      <c r="D87" s="8">
        <v>4945</v>
      </c>
      <c r="E87" s="8">
        <v>24127305</v>
      </c>
      <c r="F87" s="8">
        <v>3.6580000000000001E-2</v>
      </c>
      <c r="G87" s="9">
        <v>437464790000</v>
      </c>
      <c r="H87">
        <f t="shared" si="6"/>
        <v>0.49149269501220533</v>
      </c>
      <c r="I87" s="3">
        <f>(B87 - B86) / B86 * 100</f>
        <v>-6.649616368286436</v>
      </c>
      <c r="J87" s="3">
        <f t="shared" si="7"/>
        <v>0.64535893383285536</v>
      </c>
      <c r="K87" s="3">
        <f>(D87 - D86)/D86 * 100</f>
        <v>-1.5332536837913182</v>
      </c>
      <c r="L87" s="3">
        <f t="shared" si="8"/>
        <v>8.3525708289611839E-2</v>
      </c>
      <c r="M87" s="3">
        <f>(F87 - F86)/F86 * 100</f>
        <v>-10.25515210991167</v>
      </c>
    </row>
    <row r="88" spans="1:13" x14ac:dyDescent="0.3">
      <c r="A88" s="13">
        <v>43405</v>
      </c>
      <c r="B88" s="8">
        <v>194</v>
      </c>
      <c r="C88" s="8">
        <v>1567568800</v>
      </c>
      <c r="D88" s="8">
        <v>4896</v>
      </c>
      <c r="E88" s="8">
        <v>17825981</v>
      </c>
      <c r="F88" s="8">
        <v>3.73E-2</v>
      </c>
      <c r="G88" s="9">
        <v>459010120000</v>
      </c>
      <c r="H88">
        <f t="shared" si="6"/>
        <v>0.50679491383393438</v>
      </c>
      <c r="I88" s="4">
        <f>(B88 - B87) / B87 * 100</f>
        <v>2.2128556375131656</v>
      </c>
      <c r="J88" s="4">
        <f t="shared" si="7"/>
        <v>0.63579777166383744</v>
      </c>
      <c r="K88" s="4">
        <f>(D88 - D87)/D87 * 100</f>
        <v>-0.99089989888776542</v>
      </c>
      <c r="L88" s="4">
        <f t="shared" si="8"/>
        <v>9.8635886673662174E-2</v>
      </c>
      <c r="M88" s="4">
        <f>(F88 - F87)/F87 * 100</f>
        <v>1.9682886823400723</v>
      </c>
    </row>
    <row r="89" spans="1:13" x14ac:dyDescent="0.3">
      <c r="A89" s="13">
        <v>43435</v>
      </c>
      <c r="B89" s="8">
        <v>186.3</v>
      </c>
      <c r="C89" s="8">
        <v>1147560770</v>
      </c>
      <c r="D89" s="8">
        <v>4997</v>
      </c>
      <c r="E89" s="8">
        <v>19978708</v>
      </c>
      <c r="F89" s="8">
        <v>3.3849999999999998E-2</v>
      </c>
      <c r="G89" s="9">
        <v>337608430000</v>
      </c>
      <c r="H89">
        <f t="shared" si="6"/>
        <v>0.47874084599409766</v>
      </c>
      <c r="I89" s="3">
        <f>(B89 - B88) / B88 * 100</f>
        <v>-3.9690721649484479</v>
      </c>
      <c r="J89" s="3">
        <f t="shared" si="7"/>
        <v>0.6555054732775274</v>
      </c>
      <c r="K89" s="3">
        <f>(D89 - D88)/D88 * 100</f>
        <v>2.0629084967320259</v>
      </c>
      <c r="L89" s="3">
        <f t="shared" si="8"/>
        <v>2.6232948583420797E-2</v>
      </c>
      <c r="M89" s="3">
        <f>(F89 - F88)/F88 * 100</f>
        <v>-9.2493297587131416</v>
      </c>
    </row>
    <row r="90" spans="1:13" x14ac:dyDescent="0.3">
      <c r="A90" s="13">
        <v>43466</v>
      </c>
      <c r="B90" s="8">
        <v>217.9</v>
      </c>
      <c r="C90" s="8">
        <v>1181569160</v>
      </c>
      <c r="D90" s="8">
        <v>5272.5</v>
      </c>
      <c r="E90" s="8">
        <v>12365666</v>
      </c>
      <c r="F90" s="8">
        <v>3.7769999999999998E-2</v>
      </c>
      <c r="G90" s="9">
        <v>322917130000</v>
      </c>
      <c r="H90">
        <f t="shared" si="6"/>
        <v>0.59387182570044084</v>
      </c>
      <c r="I90" s="4">
        <f>(B90 - B89) / B89 * 100</f>
        <v>16.961889425657535</v>
      </c>
      <c r="J90" s="4">
        <f t="shared" si="7"/>
        <v>0.70926261975843441</v>
      </c>
      <c r="K90" s="4">
        <f>(D90 - D89)/D89 * 100</f>
        <v>5.5133079847908748</v>
      </c>
      <c r="L90" s="4">
        <f t="shared" si="8"/>
        <v>0.10849947534102834</v>
      </c>
      <c r="M90" s="4">
        <f>(F90 - F89)/F89 * 100</f>
        <v>11.580502215657312</v>
      </c>
    </row>
    <row r="91" spans="1:13" x14ac:dyDescent="0.3">
      <c r="A91" s="13">
        <v>43497</v>
      </c>
      <c r="B91" s="8">
        <v>207.8</v>
      </c>
      <c r="C91" s="8">
        <v>1316335610</v>
      </c>
      <c r="D91" s="8">
        <v>5501</v>
      </c>
      <c r="E91" s="8">
        <v>11081220</v>
      </c>
      <c r="F91" s="8">
        <v>3.5900000000000001E-2</v>
      </c>
      <c r="G91" s="9">
        <v>286689820000</v>
      </c>
      <c r="H91">
        <f t="shared" si="6"/>
        <v>0.55707363281961597</v>
      </c>
      <c r="I91" s="3">
        <f>(B91 - B90) / B90 * 100</f>
        <v>-4.6351537402478176</v>
      </c>
      <c r="J91" s="3">
        <f t="shared" si="7"/>
        <v>0.7538488555874262</v>
      </c>
      <c r="K91" s="3">
        <f>(D91 - D90)/D90 * 100</f>
        <v>4.3338074917022285</v>
      </c>
      <c r="L91" s="3">
        <f t="shared" si="8"/>
        <v>6.925498426023094E-2</v>
      </c>
      <c r="M91" s="3">
        <f>(F91 - F90)/F90 * 100</f>
        <v>-4.9510193275085959</v>
      </c>
    </row>
    <row r="92" spans="1:13" x14ac:dyDescent="0.3">
      <c r="A92" s="13">
        <v>43525</v>
      </c>
      <c r="B92" s="8">
        <v>214.42</v>
      </c>
      <c r="C92" s="8">
        <v>1071950350</v>
      </c>
      <c r="D92" s="8">
        <v>5894</v>
      </c>
      <c r="E92" s="8">
        <v>12750527</v>
      </c>
      <c r="F92" s="8">
        <v>3.5645000000000003E-2</v>
      </c>
      <c r="G92" s="9">
        <v>300233110000</v>
      </c>
      <c r="H92">
        <f t="shared" si="6"/>
        <v>0.58119284439100805</v>
      </c>
      <c r="I92" s="4">
        <f>(B92 - B91) / B91 * 100</f>
        <v>3.1857555341674573</v>
      </c>
      <c r="J92" s="4">
        <f t="shared" si="7"/>
        <v>0.83053327869812088</v>
      </c>
      <c r="K92" s="4">
        <f>(D92 - D91)/D91 * 100</f>
        <v>7.1441556080712596</v>
      </c>
      <c r="L92" s="4">
        <f t="shared" si="8"/>
        <v>6.390346274921313E-2</v>
      </c>
      <c r="M92" s="4">
        <f>(F92 - F91)/F91 * 100</f>
        <v>-0.71030640668523193</v>
      </c>
    </row>
    <row r="93" spans="1:13" x14ac:dyDescent="0.3">
      <c r="A93" s="13">
        <v>43556</v>
      </c>
      <c r="B93" s="8">
        <v>225.17</v>
      </c>
      <c r="C93" s="8">
        <v>1567685270</v>
      </c>
      <c r="D93" s="8">
        <v>5511</v>
      </c>
      <c r="E93" s="8">
        <v>13455729</v>
      </c>
      <c r="F93" s="8">
        <v>3.5499999999999997E-2</v>
      </c>
      <c r="G93" s="9">
        <v>338645330000</v>
      </c>
      <c r="H93">
        <f t="shared" si="6"/>
        <v>0.62035923780376712</v>
      </c>
      <c r="I93" s="3">
        <f>(B93 - B92) / B92 * 100</f>
        <v>5.0135248577558063</v>
      </c>
      <c r="J93" s="3">
        <f t="shared" si="7"/>
        <v>0.75580011317294005</v>
      </c>
      <c r="K93" s="3">
        <f>(D93 - D92)/D92 * 100</f>
        <v>-6.4981336952833395</v>
      </c>
      <c r="L93" s="3">
        <f t="shared" si="8"/>
        <v>6.086044071353619E-2</v>
      </c>
      <c r="M93" s="3">
        <f>(F93 - F92)/F92 * 100</f>
        <v>-0.40678917099174139</v>
      </c>
    </row>
    <row r="94" spans="1:13" x14ac:dyDescent="0.3">
      <c r="A94" s="13">
        <v>43586</v>
      </c>
      <c r="B94" s="8">
        <v>233.24</v>
      </c>
      <c r="C94" s="8">
        <v>1029175370</v>
      </c>
      <c r="D94" s="8">
        <v>5268.5</v>
      </c>
      <c r="E94" s="8">
        <v>28677830</v>
      </c>
      <c r="F94" s="8">
        <v>3.6705000000000002E-2</v>
      </c>
      <c r="G94" s="9">
        <v>504487530000</v>
      </c>
      <c r="H94">
        <f t="shared" si="6"/>
        <v>0.64976135825408965</v>
      </c>
      <c r="I94" s="4">
        <f>(B94 - B93) / B93 * 100</f>
        <v>3.5839587866945068</v>
      </c>
      <c r="J94" s="4">
        <f t="shared" si="7"/>
        <v>0.70848211672422878</v>
      </c>
      <c r="K94" s="4">
        <f>(D94 - D93)/D93 * 100</f>
        <v>-4.4002903284340409</v>
      </c>
      <c r="L94" s="4">
        <f t="shared" si="8"/>
        <v>8.6149003147953915E-2</v>
      </c>
      <c r="M94" s="4">
        <f>(F94 - F93)/F93 * 100</f>
        <v>3.3943661971831123</v>
      </c>
    </row>
    <row r="95" spans="1:13" x14ac:dyDescent="0.3">
      <c r="A95" s="13">
        <v>43617</v>
      </c>
      <c r="B95" s="8">
        <v>238.55</v>
      </c>
      <c r="C95" s="8">
        <v>1023004980</v>
      </c>
      <c r="D95" s="8">
        <v>5305</v>
      </c>
      <c r="E95" s="8">
        <v>17368849</v>
      </c>
      <c r="F95" s="8">
        <v>3.9879999999999999E-2</v>
      </c>
      <c r="G95" s="9">
        <v>552706610000</v>
      </c>
      <c r="H95">
        <f t="shared" si="6"/>
        <v>0.66910773490727582</v>
      </c>
      <c r="I95" s="3">
        <f>(B95 - B94) / B94 * 100</f>
        <v>2.2766249356885622</v>
      </c>
      <c r="J95" s="3">
        <f t="shared" si="7"/>
        <v>0.7156042069113544</v>
      </c>
      <c r="K95" s="3">
        <f>(D95 - D94)/D94 * 100</f>
        <v>0.69279681123659487</v>
      </c>
      <c r="L95" s="3">
        <f t="shared" si="8"/>
        <v>0.15278069254984261</v>
      </c>
      <c r="M95" s="3">
        <f>(F95 - F94)/F94 * 100</f>
        <v>8.6500476774281356</v>
      </c>
    </row>
    <row r="96" spans="1:13" x14ac:dyDescent="0.3">
      <c r="A96" s="13">
        <v>43647</v>
      </c>
      <c r="B96" s="8">
        <v>233.49</v>
      </c>
      <c r="C96" s="8">
        <v>780046580</v>
      </c>
      <c r="D96" s="8">
        <v>5226.5</v>
      </c>
      <c r="E96" s="8">
        <v>14212673</v>
      </c>
      <c r="F96" s="8">
        <v>4.2500000000000003E-2</v>
      </c>
      <c r="G96" s="9">
        <v>878966510000</v>
      </c>
      <c r="H96">
        <f t="shared" si="6"/>
        <v>0.65067220461252595</v>
      </c>
      <c r="I96" s="4">
        <f>(B96 - B95) / B95 * 100</f>
        <v>-2.1211486061622309</v>
      </c>
      <c r="J96" s="4">
        <f t="shared" si="7"/>
        <v>0.7002868348650706</v>
      </c>
      <c r="K96" s="4">
        <f>(D96 - D95)/D95 * 100</f>
        <v>-1.4797360980207352</v>
      </c>
      <c r="L96" s="4">
        <f t="shared" si="8"/>
        <v>0.20776495278069265</v>
      </c>
      <c r="M96" s="4">
        <f>(F96 - F95)/F95 * 100</f>
        <v>6.5697091273821577</v>
      </c>
    </row>
    <row r="97" spans="1:13" x14ac:dyDescent="0.3">
      <c r="A97" s="13">
        <v>43678</v>
      </c>
      <c r="B97" s="8">
        <v>224.2</v>
      </c>
      <c r="C97" s="8">
        <v>1024861980</v>
      </c>
      <c r="D97" s="8">
        <v>5379.5</v>
      </c>
      <c r="E97" s="8">
        <v>24556857</v>
      </c>
      <c r="F97" s="8">
        <v>3.8679999999999999E-2</v>
      </c>
      <c r="G97" s="9">
        <v>588826140000</v>
      </c>
      <c r="H97">
        <f t="shared" si="6"/>
        <v>0.6168251539330345</v>
      </c>
      <c r="I97" s="3">
        <f>(B97 - B96) / B96 * 100</f>
        <v>-3.9787571202192904</v>
      </c>
      <c r="J97" s="3">
        <f t="shared" si="7"/>
        <v>0.73014107592343269</v>
      </c>
      <c r="K97" s="3">
        <f>(D97 - D96)/D96 * 100</f>
        <v>2.927389266239357</v>
      </c>
      <c r="L97" s="3">
        <f t="shared" si="8"/>
        <v>0.1275970619097587</v>
      </c>
      <c r="M97" s="3">
        <f>(F97 - F96)/F96 * 100</f>
        <v>-8.988235294117656</v>
      </c>
    </row>
    <row r="98" spans="1:13" x14ac:dyDescent="0.3">
      <c r="A98" s="13">
        <v>43709</v>
      </c>
      <c r="B98" s="8">
        <v>227.71</v>
      </c>
      <c r="C98" s="8">
        <v>796864790</v>
      </c>
      <c r="D98" s="8">
        <v>5387.5</v>
      </c>
      <c r="E98" s="8">
        <v>16352957</v>
      </c>
      <c r="F98" s="8">
        <v>4.2595000000000001E-2</v>
      </c>
      <c r="G98" s="9">
        <v>810694080000</v>
      </c>
      <c r="H98">
        <f t="shared" ref="H98:H122" si="9">(B98 - MIN(B$2:B$122)) / (MAX(B$2:B$122) - MIN(B$2:B$122))</f>
        <v>0.62961343680547954</v>
      </c>
      <c r="I98" s="4">
        <f>(B98 - B97) / B97 * 100</f>
        <v>1.565566458519188</v>
      </c>
      <c r="J98" s="4">
        <f t="shared" ref="J98:J122" si="10">(D98 - MIN(D$2:D$122)) / (MAX(D$2:D$122) - MIN(D$2:D$122))</f>
        <v>0.73170208199184383</v>
      </c>
      <c r="K98" s="4">
        <f>(D98 - D97)/D97 * 100</f>
        <v>0.14871270564178826</v>
      </c>
      <c r="L98" s="4">
        <f t="shared" ref="L98:L122" si="11">(F98 - MIN(F$2:F$122)) / (MAX(F$2:F$122) - MIN(F$2:F$122))</f>
        <v>0.20975865687303258</v>
      </c>
      <c r="M98" s="4">
        <f>(F98 - F97)/F97 * 100</f>
        <v>10.121509824198558</v>
      </c>
    </row>
    <row r="99" spans="1:13" x14ac:dyDescent="0.3">
      <c r="A99" s="13">
        <v>43739</v>
      </c>
      <c r="B99" s="8">
        <v>234.89</v>
      </c>
      <c r="C99" s="8">
        <v>894393040</v>
      </c>
      <c r="D99" s="8">
        <v>5919.5</v>
      </c>
      <c r="E99" s="8">
        <v>27664840</v>
      </c>
      <c r="F99" s="8">
        <v>4.3090000000000003E-2</v>
      </c>
      <c r="G99" s="9">
        <v>561078690000</v>
      </c>
      <c r="H99">
        <f t="shared" si="9"/>
        <v>0.65577294421976884</v>
      </c>
      <c r="I99" s="3">
        <f>(B99 - B98) / B98 * 100</f>
        <v>3.1531333713934293</v>
      </c>
      <c r="J99" s="3">
        <f t="shared" si="10"/>
        <v>0.83550898554118125</v>
      </c>
      <c r="K99" s="3">
        <f>(D99 - D98)/D98 * 100</f>
        <v>9.8747099767981439</v>
      </c>
      <c r="L99" s="3">
        <f t="shared" si="11"/>
        <v>0.22014690451206725</v>
      </c>
      <c r="M99" s="3">
        <f>(F99 - F98)/F98 * 100</f>
        <v>1.1621082286653419</v>
      </c>
    </row>
    <row r="100" spans="1:13" x14ac:dyDescent="0.3">
      <c r="A100" s="13">
        <v>43770</v>
      </c>
      <c r="B100" s="8">
        <v>233.98</v>
      </c>
      <c r="C100" s="8">
        <v>643074600</v>
      </c>
      <c r="D100" s="8">
        <v>6137.5</v>
      </c>
      <c r="E100" s="8">
        <v>15892270</v>
      </c>
      <c r="F100" s="8">
        <v>4.5330000000000002E-2</v>
      </c>
      <c r="G100" s="9">
        <v>790972300000</v>
      </c>
      <c r="H100">
        <f t="shared" si="9"/>
        <v>0.65245746347506095</v>
      </c>
      <c r="I100" s="4">
        <f>(B100 - B99) / B99 * 100</f>
        <v>-0.38741538592532532</v>
      </c>
      <c r="J100" s="4">
        <f t="shared" si="10"/>
        <v>0.87804640090538355</v>
      </c>
      <c r="K100" s="4">
        <f>(D100 - D99)/D99 * 100</f>
        <v>3.6827434749556547</v>
      </c>
      <c r="L100" s="4">
        <f t="shared" si="11"/>
        <v>0.26715634837355728</v>
      </c>
      <c r="M100" s="4">
        <f>(F100 - F99)/F99 * 100</f>
        <v>5.1984219076351792</v>
      </c>
    </row>
    <row r="101" spans="1:13" x14ac:dyDescent="0.3">
      <c r="A101" s="13">
        <v>43800</v>
      </c>
      <c r="B101" s="8">
        <v>254.75</v>
      </c>
      <c r="C101" s="8">
        <v>666344120</v>
      </c>
      <c r="D101" s="8">
        <v>6169</v>
      </c>
      <c r="E101" s="8">
        <v>18438363</v>
      </c>
      <c r="F101" s="8">
        <v>4.5900000000000003E-2</v>
      </c>
      <c r="G101" s="9">
        <v>399669980000</v>
      </c>
      <c r="H101">
        <f t="shared" si="9"/>
        <v>0.72813057893394528</v>
      </c>
      <c r="I101" s="3">
        <f>(B101 - B100) / B100 * 100</f>
        <v>8.8768270792375468</v>
      </c>
      <c r="J101" s="3">
        <f t="shared" si="10"/>
        <v>0.88419286229975214</v>
      </c>
      <c r="K101" s="3">
        <f>(D101 - D100)/D100 * 100</f>
        <v>0.51323828920570269</v>
      </c>
      <c r="L101" s="3">
        <f t="shared" si="11"/>
        <v>0.27911857292759717</v>
      </c>
      <c r="M101" s="3">
        <f>(F101 - F100)/F100 * 100</f>
        <v>1.2574454003970903</v>
      </c>
    </row>
    <row r="102" spans="1:13" x14ac:dyDescent="0.3">
      <c r="A102" s="13">
        <v>43831</v>
      </c>
      <c r="B102" s="8">
        <v>252.2</v>
      </c>
      <c r="C102" s="8">
        <v>747137520</v>
      </c>
      <c r="D102" s="8">
        <v>6550.5</v>
      </c>
      <c r="E102" s="8">
        <v>18256281</v>
      </c>
      <c r="F102" s="8">
        <v>4.6399999999999997E-2</v>
      </c>
      <c r="G102" s="9">
        <v>799598550000</v>
      </c>
      <c r="H102">
        <f t="shared" si="9"/>
        <v>0.71883994607789548</v>
      </c>
      <c r="I102" s="4">
        <f>(B102 - B101) / B101 * 100</f>
        <v>-1.0009813542688955</v>
      </c>
      <c r="J102" s="4">
        <f t="shared" si="10"/>
        <v>0.95863333918710614</v>
      </c>
      <c r="K102" s="4">
        <f>(D102 - D101)/D101 * 100</f>
        <v>6.18414653914735</v>
      </c>
      <c r="L102" s="4">
        <f t="shared" si="11"/>
        <v>0.28961175236096531</v>
      </c>
      <c r="M102" s="4">
        <f>(F102 - F101)/F101 * 100</f>
        <v>1.0893246187363692</v>
      </c>
    </row>
    <row r="103" spans="1:13" x14ac:dyDescent="0.3">
      <c r="A103" s="13">
        <v>43862</v>
      </c>
      <c r="B103" s="8">
        <v>233.36</v>
      </c>
      <c r="C103" s="8">
        <v>919822790</v>
      </c>
      <c r="D103" s="8">
        <v>5699.5</v>
      </c>
      <c r="E103" s="8">
        <v>22280211</v>
      </c>
      <c r="F103" s="8">
        <v>4.333E-2</v>
      </c>
      <c r="G103" s="9">
        <v>598942560000</v>
      </c>
      <c r="H103">
        <f t="shared" si="9"/>
        <v>0.65019856450613911</v>
      </c>
      <c r="I103" s="3">
        <f>(B103 - B102) / B102 * 100</f>
        <v>-7.4702616970658111</v>
      </c>
      <c r="J103" s="3">
        <f t="shared" si="10"/>
        <v>0.79258131865987635</v>
      </c>
      <c r="K103" s="3">
        <f>(D103 - D102)/D102 * 100</f>
        <v>-12.991374704221052</v>
      </c>
      <c r="L103" s="3">
        <f t="shared" si="11"/>
        <v>0.22518363064008398</v>
      </c>
      <c r="M103" s="3">
        <f>(F103 - F102)/F102 * 100</f>
        <v>-6.6163793103448203</v>
      </c>
    </row>
    <row r="104" spans="1:13" x14ac:dyDescent="0.3">
      <c r="A104" s="13">
        <v>43891</v>
      </c>
      <c r="B104" s="8">
        <v>187.21</v>
      </c>
      <c r="C104" s="8">
        <v>3001736660</v>
      </c>
      <c r="D104" s="8">
        <v>4715</v>
      </c>
      <c r="E104" s="8">
        <v>65239740</v>
      </c>
      <c r="F104" s="8">
        <v>3.2599999999999997E-2</v>
      </c>
      <c r="G104" s="9">
        <v>1740129320000</v>
      </c>
      <c r="H104">
        <f t="shared" si="9"/>
        <v>0.48205632673880566</v>
      </c>
      <c r="I104" s="4">
        <f>(B104 - B103) / B103 * 100</f>
        <v>-19.776311278711006</v>
      </c>
      <c r="J104" s="4">
        <f t="shared" si="10"/>
        <v>0.60048000936603652</v>
      </c>
      <c r="K104" s="4">
        <f>(D104 - D103)/D103 * 100</f>
        <v>-17.273445039038513</v>
      </c>
      <c r="L104" s="4">
        <f t="shared" si="11"/>
        <v>0</v>
      </c>
      <c r="M104" s="4">
        <f>(F104 - F103)/F103 * 100</f>
        <v>-24.763443341795529</v>
      </c>
    </row>
    <row r="105" spans="1:13" x14ac:dyDescent="0.3">
      <c r="A105" s="13">
        <v>43922</v>
      </c>
      <c r="B105" s="8">
        <v>197.25</v>
      </c>
      <c r="C105" s="8">
        <v>1768222700</v>
      </c>
      <c r="D105" s="8">
        <v>4826.5</v>
      </c>
      <c r="E105" s="8">
        <v>52655983</v>
      </c>
      <c r="F105" s="8">
        <v>3.49E-2</v>
      </c>
      <c r="G105" s="9">
        <v>1423841900000</v>
      </c>
      <c r="H105">
        <f t="shared" si="9"/>
        <v>0.51863591649360574</v>
      </c>
      <c r="I105" s="3">
        <f>(B105 - B104) / B104 * 100</f>
        <v>5.3629613802681435</v>
      </c>
      <c r="J105" s="3">
        <f t="shared" si="10"/>
        <v>0.62223653144451607</v>
      </c>
      <c r="K105" s="3">
        <f>(D105 - D104)/D104 * 100</f>
        <v>2.3647932131495226</v>
      </c>
      <c r="L105" s="3">
        <f t="shared" si="11"/>
        <v>4.8268625393494295E-2</v>
      </c>
      <c r="M105" s="3">
        <f>(F105 - F104)/F104 * 100</f>
        <v>7.0552147239263912</v>
      </c>
    </row>
    <row r="106" spans="1:13" x14ac:dyDescent="0.3">
      <c r="A106" s="13">
        <v>43952</v>
      </c>
      <c r="B106" s="8">
        <v>200.5</v>
      </c>
      <c r="C106" s="8">
        <v>1359045230</v>
      </c>
      <c r="D106" s="8">
        <v>5242.5</v>
      </c>
      <c r="E106" s="8">
        <v>32419739</v>
      </c>
      <c r="F106" s="8">
        <v>3.6310000000000002E-2</v>
      </c>
      <c r="G106" s="9">
        <v>553192080000</v>
      </c>
      <c r="H106">
        <f t="shared" si="9"/>
        <v>0.5304769191532771</v>
      </c>
      <c r="I106" s="4">
        <f>(B106 - B105) / B105 * 100</f>
        <v>1.6476552598225602</v>
      </c>
      <c r="J106" s="4">
        <f t="shared" si="10"/>
        <v>0.70340884700189277</v>
      </c>
      <c r="K106" s="4">
        <f>(D106 - D105)/D105 * 100</f>
        <v>8.619082150626749</v>
      </c>
      <c r="L106" s="4">
        <f t="shared" si="11"/>
        <v>7.7859391395592961E-2</v>
      </c>
      <c r="M106" s="4">
        <f>(F106 - F105)/F105 * 100</f>
        <v>4.0401146131805197</v>
      </c>
    </row>
    <row r="107" spans="1:13" x14ac:dyDescent="0.3">
      <c r="A107" s="13">
        <v>43983</v>
      </c>
      <c r="B107" s="8">
        <v>203.22</v>
      </c>
      <c r="C107" s="8">
        <v>1522268370</v>
      </c>
      <c r="D107" s="8">
        <v>5313</v>
      </c>
      <c r="E107" s="8">
        <v>27316721</v>
      </c>
      <c r="F107" s="8">
        <v>3.5049999999999998E-2</v>
      </c>
      <c r="G107" s="9">
        <v>644559090000</v>
      </c>
      <c r="H107">
        <f t="shared" si="9"/>
        <v>0.54038692753306361</v>
      </c>
      <c r="I107" s="3">
        <f>(B107 - B106) / B106 * 100</f>
        <v>1.356608478802992</v>
      </c>
      <c r="J107" s="3">
        <f t="shared" si="10"/>
        <v>0.71716521297976554</v>
      </c>
      <c r="K107" s="3">
        <f>(D107 - D106)/D106 * 100</f>
        <v>1.3447782546494993</v>
      </c>
      <c r="L107" s="3">
        <f t="shared" si="11"/>
        <v>5.1416579223504733E-2</v>
      </c>
      <c r="M107" s="3">
        <f>(F107 - F106)/F106 * 100</f>
        <v>-3.470118424676409</v>
      </c>
    </row>
    <row r="108" spans="1:13" x14ac:dyDescent="0.3">
      <c r="A108" s="13">
        <v>44013</v>
      </c>
      <c r="B108" s="8">
        <v>221.57</v>
      </c>
      <c r="C108" s="8">
        <v>1088082960</v>
      </c>
      <c r="D108" s="8">
        <v>5087.5</v>
      </c>
      <c r="E108" s="8">
        <v>26241524</v>
      </c>
      <c r="F108" s="8">
        <v>3.8754999999999998E-2</v>
      </c>
      <c r="G108" s="9">
        <v>873603110000</v>
      </c>
      <c r="H108">
        <f t="shared" si="9"/>
        <v>0.60724305024228498</v>
      </c>
      <c r="I108" s="4">
        <f>(B108 - B107) / B107 * 100</f>
        <v>9.0296230685956083</v>
      </c>
      <c r="J108" s="4">
        <f t="shared" si="10"/>
        <v>0.67316435442642786</v>
      </c>
      <c r="K108" s="4">
        <f>(D108 - D107)/D107 * 100</f>
        <v>-4.2443064182194616</v>
      </c>
      <c r="L108" s="4">
        <f t="shared" si="11"/>
        <v>0.12917103882476391</v>
      </c>
      <c r="M108" s="4">
        <f>(F108 - F107)/F107 * 100</f>
        <v>10.570613409415122</v>
      </c>
    </row>
    <row r="109" spans="1:13" x14ac:dyDescent="0.3">
      <c r="A109" s="13">
        <v>44044</v>
      </c>
      <c r="B109" s="8">
        <v>226.1</v>
      </c>
      <c r="C109" s="8">
        <v>1324478990</v>
      </c>
      <c r="D109" s="8">
        <v>4991</v>
      </c>
      <c r="E109" s="8">
        <v>19183225</v>
      </c>
      <c r="F109" s="8">
        <v>3.5374999999999997E-2</v>
      </c>
      <c r="G109" s="9">
        <v>995682450000</v>
      </c>
      <c r="H109">
        <f t="shared" si="9"/>
        <v>0.62374758625714999</v>
      </c>
      <c r="I109" s="3">
        <f>(B109 - B108) / B108 * 100</f>
        <v>2.0445006092882618</v>
      </c>
      <c r="J109" s="3">
        <f t="shared" si="10"/>
        <v>0.65433471872621907</v>
      </c>
      <c r="K109" s="3">
        <f>(D109 - D108)/D108 * 100</f>
        <v>-1.896805896805897</v>
      </c>
      <c r="L109" s="3">
        <f t="shared" si="11"/>
        <v>5.8237145855194114E-2</v>
      </c>
      <c r="M109" s="3">
        <f>(F109 - F108)/F108 * 100</f>
        <v>-8.7214552960908307</v>
      </c>
    </row>
    <row r="110" spans="1:13" x14ac:dyDescent="0.3">
      <c r="A110" s="13">
        <v>44075</v>
      </c>
      <c r="B110" s="8">
        <v>229.14</v>
      </c>
      <c r="C110" s="8">
        <v>1402033750</v>
      </c>
      <c r="D110" s="8">
        <v>4470</v>
      </c>
      <c r="E110" s="8">
        <v>30057284</v>
      </c>
      <c r="F110" s="8">
        <v>3.4474999999999999E-2</v>
      </c>
      <c r="G110" s="9">
        <v>553064200000</v>
      </c>
      <c r="H110">
        <f t="shared" si="9"/>
        <v>0.63482347797573491</v>
      </c>
      <c r="I110" s="4">
        <f>(B110 - B109) / B109 * 100</f>
        <v>1.3445378151260468</v>
      </c>
      <c r="J110" s="4">
        <f t="shared" si="10"/>
        <v>0.55267419852094679</v>
      </c>
      <c r="K110" s="4">
        <f>(D110 - D109)/D109 * 100</f>
        <v>-10.438789821679022</v>
      </c>
      <c r="L110" s="4">
        <f t="shared" si="11"/>
        <v>3.9349422875131199E-2</v>
      </c>
      <c r="M110" s="4">
        <f>(F110 - F109)/F109 * 100</f>
        <v>-2.544169611307415</v>
      </c>
    </row>
    <row r="111" spans="1:13" x14ac:dyDescent="0.3">
      <c r="A111" s="13">
        <v>44105</v>
      </c>
      <c r="B111" s="8">
        <v>200.99</v>
      </c>
      <c r="C111" s="8">
        <v>1488757060</v>
      </c>
      <c r="D111" s="8">
        <v>4050</v>
      </c>
      <c r="E111" s="8">
        <v>24365247</v>
      </c>
      <c r="F111" s="8">
        <v>3.2665E-2</v>
      </c>
      <c r="G111" s="9">
        <v>683954130000</v>
      </c>
      <c r="H111">
        <f t="shared" si="9"/>
        <v>0.53226217801581222</v>
      </c>
      <c r="I111" s="3">
        <f>(B111 - B110) / B110 * 100</f>
        <v>-12.28506589857728</v>
      </c>
      <c r="J111" s="3">
        <f t="shared" si="10"/>
        <v>0.47072137992936453</v>
      </c>
      <c r="K111" s="3">
        <f>(D111 - D110)/D110 * 100</f>
        <v>-9.3959731543624159</v>
      </c>
      <c r="L111" s="3">
        <f t="shared" si="11"/>
        <v>1.3641133263379338E-3</v>
      </c>
      <c r="M111" s="3">
        <f>(F111 - F110)/F110 * 100</f>
        <v>-5.2501812907904251</v>
      </c>
    </row>
    <row r="112" spans="1:13" x14ac:dyDescent="0.3">
      <c r="A112" s="13">
        <v>44136</v>
      </c>
      <c r="B112" s="8">
        <v>249.63</v>
      </c>
      <c r="C112" s="8">
        <v>2310960320</v>
      </c>
      <c r="D112" s="8">
        <v>5063</v>
      </c>
      <c r="E112" s="8">
        <v>39855968</v>
      </c>
      <c r="F112" s="8">
        <v>3.721E-2</v>
      </c>
      <c r="G112" s="9">
        <v>1099772830000</v>
      </c>
      <c r="H112">
        <f t="shared" si="9"/>
        <v>0.70947644551317068</v>
      </c>
      <c r="I112" s="4">
        <f>(B112 - B111) / B111 * 100</f>
        <v>24.200208965620174</v>
      </c>
      <c r="J112" s="4">
        <f t="shared" si="10"/>
        <v>0.6683837733419189</v>
      </c>
      <c r="K112" s="4">
        <f>(D112 - D111)/D111 * 100</f>
        <v>25.012345679012345</v>
      </c>
      <c r="L112" s="4">
        <f t="shared" si="11"/>
        <v>9.6747114375655877E-2</v>
      </c>
      <c r="M112" s="4">
        <f>(F112 - F111)/F111 * 100</f>
        <v>13.913975202816472</v>
      </c>
    </row>
    <row r="113" spans="1:20" x14ac:dyDescent="0.3">
      <c r="A113" s="13">
        <v>44166</v>
      </c>
      <c r="B113" s="8">
        <v>271.64999999999998</v>
      </c>
      <c r="C113" s="8">
        <v>1660369550</v>
      </c>
      <c r="D113" s="8">
        <v>5169.5</v>
      </c>
      <c r="E113" s="8">
        <v>33056027</v>
      </c>
      <c r="F113" s="8">
        <v>3.7894999999999998E-2</v>
      </c>
      <c r="G113" s="9">
        <v>762319720000</v>
      </c>
      <c r="H113">
        <f t="shared" si="9"/>
        <v>0.7897037927642363</v>
      </c>
      <c r="I113" s="3">
        <f>(B113 - B112) / B112 * 100</f>
        <v>8.8210551616392188</v>
      </c>
      <c r="J113" s="3">
        <f t="shared" si="10"/>
        <v>0.68916466662764153</v>
      </c>
      <c r="K113" s="3">
        <f>(D113 - D112)/D112 * 100</f>
        <v>2.1034959510171833</v>
      </c>
      <c r="L113" s="3">
        <f t="shared" si="11"/>
        <v>0.11112277019937042</v>
      </c>
      <c r="M113" s="3">
        <f>(F113 - F112)/F112 * 100</f>
        <v>1.8409029830690624</v>
      </c>
      <c r="T113" cm="1">
        <f t="array" ref="T113:T233">LN(Таблица5[L_vol])</f>
        <v>17.786135887625182</v>
      </c>
    </row>
    <row r="114" spans="1:20" x14ac:dyDescent="0.3">
      <c r="A114" s="13">
        <v>44197</v>
      </c>
      <c r="B114" s="8">
        <v>258.11</v>
      </c>
      <c r="C114" s="8">
        <v>1471411670</v>
      </c>
      <c r="D114" s="8">
        <v>5377</v>
      </c>
      <c r="E114" s="8">
        <v>30658801</v>
      </c>
      <c r="F114" s="8">
        <v>3.6635000000000001E-2</v>
      </c>
      <c r="G114" s="9">
        <v>670762820000</v>
      </c>
      <c r="H114">
        <f t="shared" si="9"/>
        <v>0.74037235399132872</v>
      </c>
      <c r="I114" s="4">
        <f>(B114 - B113) / B113 * 100</f>
        <v>-4.9843548683968208</v>
      </c>
      <c r="J114" s="4">
        <f t="shared" si="10"/>
        <v>0.72965326152705423</v>
      </c>
      <c r="K114" s="4">
        <f>(D114 - D113)/D113 * 100</f>
        <v>4.013927846019925</v>
      </c>
      <c r="L114" s="4">
        <f t="shared" si="11"/>
        <v>8.4679958027282343E-2</v>
      </c>
      <c r="M114" s="4">
        <f>(F114 - F113)/F113 * 100</f>
        <v>-3.3249769098825634</v>
      </c>
      <c r="T114">
        <v>17.798737620405785</v>
      </c>
    </row>
    <row r="115" spans="1:20" x14ac:dyDescent="0.3">
      <c r="A115" s="13">
        <v>44228</v>
      </c>
      <c r="B115" s="8">
        <v>270.17</v>
      </c>
      <c r="C115" s="8">
        <v>1291107150</v>
      </c>
      <c r="D115" s="8">
        <v>5575.5</v>
      </c>
      <c r="E115" s="8">
        <v>27569888</v>
      </c>
      <c r="F115" s="8">
        <v>3.7074999999999997E-2</v>
      </c>
      <c r="G115" s="9">
        <v>421214940000</v>
      </c>
      <c r="H115">
        <f t="shared" si="9"/>
        <v>0.78431158232229381</v>
      </c>
      <c r="I115" s="3">
        <f>(B115 - B114) / B114 * 100</f>
        <v>4.6724264848320489</v>
      </c>
      <c r="J115" s="3">
        <f t="shared" si="10"/>
        <v>0.76838572459950449</v>
      </c>
      <c r="K115" s="3">
        <f>(D115 - D114)/D114 * 100</f>
        <v>3.6916496187465127</v>
      </c>
      <c r="L115" s="3">
        <f t="shared" si="11"/>
        <v>9.3913955928646362E-2</v>
      </c>
      <c r="M115" s="3">
        <f>(F115 - F114)/F114 * 100</f>
        <v>1.2010372594513332</v>
      </c>
      <c r="T115">
        <v>17.708288499428914</v>
      </c>
    </row>
    <row r="116" spans="1:20" x14ac:dyDescent="0.3">
      <c r="A116" s="13">
        <v>44256</v>
      </c>
      <c r="B116" s="8">
        <v>291.02</v>
      </c>
      <c r="C116" s="8">
        <v>1365301070</v>
      </c>
      <c r="D116" s="8">
        <v>6111.5</v>
      </c>
      <c r="E116" s="8">
        <v>34287997</v>
      </c>
      <c r="F116" s="8">
        <v>4.2715000000000003E-2</v>
      </c>
      <c r="G116" s="9">
        <v>681681080000</v>
      </c>
      <c r="H116">
        <f t="shared" si="9"/>
        <v>0.86027616861587775</v>
      </c>
      <c r="I116" s="4">
        <f>(B116 - B115) / B115 * 100</f>
        <v>7.717363141725567</v>
      </c>
      <c r="J116" s="4">
        <f t="shared" si="10"/>
        <v>0.87297313118304742</v>
      </c>
      <c r="K116" s="4">
        <f>(D116 - D115)/D115 * 100</f>
        <v>9.6134875795892754</v>
      </c>
      <c r="L116" s="4">
        <f t="shared" si="11"/>
        <v>0.21227701993704104</v>
      </c>
      <c r="M116" s="4">
        <f>(F116 - F115)/F115 * 100</f>
        <v>15.21240728253542</v>
      </c>
      <c r="T116">
        <v>17.584399180727782</v>
      </c>
    </row>
    <row r="117" spans="1:20" x14ac:dyDescent="0.3">
      <c r="A117" s="13">
        <v>44287</v>
      </c>
      <c r="B117" s="8">
        <v>297.73</v>
      </c>
      <c r="C117" s="8">
        <v>1207909680</v>
      </c>
      <c r="D117" s="8">
        <v>5805</v>
      </c>
      <c r="E117" s="8">
        <v>21989706</v>
      </c>
      <c r="F117" s="8">
        <v>5.16E-2</v>
      </c>
      <c r="G117" s="9">
        <v>1582996530000</v>
      </c>
      <c r="H117">
        <f t="shared" si="9"/>
        <v>0.88472328487630703</v>
      </c>
      <c r="I117" s="3">
        <f>(B117 - B116) / B116 * 100</f>
        <v>2.3056834581815808</v>
      </c>
      <c r="J117" s="3">
        <f t="shared" si="10"/>
        <v>0.81316708618704758</v>
      </c>
      <c r="K117" s="3">
        <f>(D117 - D116)/D116 * 100</f>
        <v>-5.0151354004745148</v>
      </c>
      <c r="L117" s="3">
        <f t="shared" si="11"/>
        <v>0.39874081846799581</v>
      </c>
      <c r="M117" s="3">
        <f>(F117 - F116)/F116 * 100</f>
        <v>20.800655507432978</v>
      </c>
      <c r="T117">
        <v>17.178498259207267</v>
      </c>
    </row>
    <row r="118" spans="1:20" x14ac:dyDescent="0.3">
      <c r="A118" s="13">
        <v>44317</v>
      </c>
      <c r="B118" s="8">
        <v>310.79000000000002</v>
      </c>
      <c r="C118" s="8">
        <v>980301170</v>
      </c>
      <c r="D118" s="8">
        <v>5993</v>
      </c>
      <c r="E118" s="8">
        <v>23163378</v>
      </c>
      <c r="F118" s="8">
        <v>4.8750000000000002E-2</v>
      </c>
      <c r="G118" s="9">
        <v>2137070670000</v>
      </c>
      <c r="H118">
        <f t="shared" si="9"/>
        <v>0.93230589864101721</v>
      </c>
      <c r="I118" s="4">
        <f>(B118 - B117) / B117 * 100</f>
        <v>4.386524703590502</v>
      </c>
      <c r="J118" s="4">
        <f t="shared" si="10"/>
        <v>0.84985072879470813</v>
      </c>
      <c r="K118" s="4">
        <f>(D118 - D117)/D117 * 100</f>
        <v>3.2385874246339359</v>
      </c>
      <c r="L118" s="4">
        <f t="shared" si="11"/>
        <v>0.33892969569779652</v>
      </c>
      <c r="M118" s="4">
        <f>(F118 - F117)/F117 * 100</f>
        <v>-5.5232558139534849</v>
      </c>
      <c r="T118">
        <v>17.425302674976177</v>
      </c>
    </row>
    <row r="119" spans="1:20" x14ac:dyDescent="0.3">
      <c r="A119" s="13">
        <v>44348</v>
      </c>
      <c r="B119" s="8">
        <v>306.45</v>
      </c>
      <c r="C119" s="8">
        <v>699844320</v>
      </c>
      <c r="D119" s="8">
        <v>6762.5</v>
      </c>
      <c r="E119" s="8">
        <v>27262536</v>
      </c>
      <c r="F119" s="8">
        <v>4.8474999999999997E-2</v>
      </c>
      <c r="G119" s="9">
        <v>1265390080000</v>
      </c>
      <c r="H119">
        <f t="shared" si="9"/>
        <v>0.91649360585856365</v>
      </c>
      <c r="I119" s="3">
        <f>(B119 - B118) / B118 * 100</f>
        <v>-1.3964413269410314</v>
      </c>
      <c r="J119" s="3">
        <f t="shared" si="10"/>
        <v>1</v>
      </c>
      <c r="K119" s="3">
        <f>(D119 - D118)/D118 * 100</f>
        <v>12.839979976639412</v>
      </c>
      <c r="L119" s="3">
        <f t="shared" si="11"/>
        <v>0.33315844700944386</v>
      </c>
      <c r="M119" s="3">
        <f>(F119 - F118)/F118 * 100</f>
        <v>-0.5641025641025732</v>
      </c>
      <c r="T119">
        <v>17.582832871445877</v>
      </c>
    </row>
    <row r="120" spans="1:20" x14ac:dyDescent="0.3">
      <c r="A120" s="13">
        <v>44378</v>
      </c>
      <c r="B120" s="8">
        <v>305.58999999999997</v>
      </c>
      <c r="C120" s="8">
        <v>605448260</v>
      </c>
      <c r="D120" s="8">
        <v>6299</v>
      </c>
      <c r="E120" s="8">
        <v>19598118</v>
      </c>
      <c r="F120" s="8">
        <v>4.8460000000000003E-2</v>
      </c>
      <c r="G120" s="9">
        <v>955623030000</v>
      </c>
      <c r="H120">
        <f t="shared" si="9"/>
        <v>0.91336029438554289</v>
      </c>
      <c r="I120" s="4">
        <f>(B120 - B119) / B119 * 100</f>
        <v>-0.28063305596345689</v>
      </c>
      <c r="J120" s="4">
        <f t="shared" si="10"/>
        <v>0.90955921091143244</v>
      </c>
      <c r="K120" s="4">
        <f>(D120 - D119)/D119 * 100</f>
        <v>-6.8539741219963037</v>
      </c>
      <c r="L120" s="4">
        <f t="shared" si="11"/>
        <v>0.33284365162644292</v>
      </c>
      <c r="M120" s="4">
        <f>(F120 - F119)/F119 * 100</f>
        <v>-3.0943785456408843E-2</v>
      </c>
      <c r="T120">
        <v>17.486358619219764</v>
      </c>
    </row>
    <row r="121" spans="1:20" x14ac:dyDescent="0.3">
      <c r="A121" s="13">
        <v>44409</v>
      </c>
      <c r="B121" s="8">
        <v>327.94</v>
      </c>
      <c r="C121" s="8">
        <v>753896990</v>
      </c>
      <c r="D121" s="8">
        <v>6283.5</v>
      </c>
      <c r="E121" s="8">
        <v>17921579</v>
      </c>
      <c r="F121" s="8">
        <v>5.2690000000000001E-2</v>
      </c>
      <c r="G121" s="9">
        <v>979539530000</v>
      </c>
      <c r="H121">
        <f t="shared" si="9"/>
        <v>0.99478995882974453</v>
      </c>
      <c r="I121" s="3">
        <f>(B121 - B120) / B120 * 100</f>
        <v>7.3137209987237881</v>
      </c>
      <c r="J121" s="3">
        <f t="shared" si="10"/>
        <v>0.90653476165388591</v>
      </c>
      <c r="K121" s="3">
        <f>(D121 - D120)/D120 * 100</f>
        <v>-0.24607080488966504</v>
      </c>
      <c r="L121" s="3">
        <f t="shared" si="11"/>
        <v>0.42161594963273874</v>
      </c>
      <c r="M121" s="3">
        <f>(F121 - F120)/F120 * 100</f>
        <v>8.7288485348741176</v>
      </c>
      <c r="T121">
        <v>17.456016582312934</v>
      </c>
    </row>
    <row r="122" spans="1:20" x14ac:dyDescent="0.3">
      <c r="A122" s="14">
        <v>44440</v>
      </c>
      <c r="B122" s="11">
        <v>329.37</v>
      </c>
      <c r="C122" s="11">
        <v>109422230</v>
      </c>
      <c r="D122" s="11">
        <v>6325</v>
      </c>
      <c r="E122" s="11">
        <v>3452041</v>
      </c>
      <c r="F122" s="11">
        <v>5.4089999999999999E-2</v>
      </c>
      <c r="G122" s="12">
        <v>187773500000</v>
      </c>
      <c r="H122">
        <f t="shared" si="9"/>
        <v>1</v>
      </c>
      <c r="I122" s="5">
        <f>(B122 - B121) / B121 * 100</f>
        <v>0.43605537598341371</v>
      </c>
      <c r="J122" s="5">
        <f t="shared" si="10"/>
        <v>0.91463248063376845</v>
      </c>
      <c r="K122" s="5">
        <f>(D122 - D121)/D121 * 100</f>
        <v>0.66045993474974141</v>
      </c>
      <c r="L122" s="5">
        <f t="shared" si="11"/>
        <v>0.45099685204617002</v>
      </c>
      <c r="M122" s="5">
        <f>(F122 - F121)/F121 * 100</f>
        <v>2.6570506737521322</v>
      </c>
      <c r="T122">
        <v>17.47069477532504</v>
      </c>
    </row>
    <row r="123" spans="1:20" x14ac:dyDescent="0.3">
      <c r="T123">
        <v>17.213231871763373</v>
      </c>
    </row>
    <row r="124" spans="1:20" x14ac:dyDescent="0.3">
      <c r="T124">
        <v>17.147175422556991</v>
      </c>
    </row>
    <row r="125" spans="1:20" x14ac:dyDescent="0.3">
      <c r="T125">
        <v>17.099545686244852</v>
      </c>
    </row>
    <row r="126" spans="1:20" x14ac:dyDescent="0.3">
      <c r="T126">
        <v>17.045651057478086</v>
      </c>
    </row>
    <row r="127" spans="1:20" x14ac:dyDescent="0.3">
      <c r="T127">
        <v>16.91099807193185</v>
      </c>
    </row>
    <row r="128" spans="1:20" x14ac:dyDescent="0.3">
      <c r="T128">
        <v>16.861432872545574</v>
      </c>
    </row>
    <row r="129" spans="20:20" x14ac:dyDescent="0.3">
      <c r="T129">
        <v>16.504683975045118</v>
      </c>
    </row>
    <row r="130" spans="20:20" x14ac:dyDescent="0.3">
      <c r="T130">
        <v>16.48172366617483</v>
      </c>
    </row>
    <row r="131" spans="20:20" x14ac:dyDescent="0.3">
      <c r="T131">
        <v>16.80519990978939</v>
      </c>
    </row>
    <row r="132" spans="20:20" x14ac:dyDescent="0.3">
      <c r="T132">
        <v>16.70376379560248</v>
      </c>
    </row>
    <row r="133" spans="20:20" x14ac:dyDescent="0.3">
      <c r="T133">
        <v>16.716659037831654</v>
      </c>
    </row>
    <row r="134" spans="20:20" x14ac:dyDescent="0.3">
      <c r="T134">
        <v>16.989751628974304</v>
      </c>
    </row>
    <row r="135" spans="20:20" x14ac:dyDescent="0.3">
      <c r="T135">
        <v>16.687363903607018</v>
      </c>
    </row>
    <row r="136" spans="20:20" x14ac:dyDescent="0.3">
      <c r="T136">
        <v>16.836922176640126</v>
      </c>
    </row>
    <row r="137" spans="20:20" x14ac:dyDescent="0.3">
      <c r="T137">
        <v>17.010625761803013</v>
      </c>
    </row>
    <row r="138" spans="20:20" x14ac:dyDescent="0.3">
      <c r="T138">
        <v>16.878206285129092</v>
      </c>
    </row>
    <row r="139" spans="20:20" x14ac:dyDescent="0.3">
      <c r="T139">
        <v>16.812183938538102</v>
      </c>
    </row>
    <row r="140" spans="20:20" x14ac:dyDescent="0.3">
      <c r="T140">
        <v>16.987933858253342</v>
      </c>
    </row>
    <row r="141" spans="20:20" x14ac:dyDescent="0.3">
      <c r="T141">
        <v>17.001186433252336</v>
      </c>
    </row>
    <row r="142" spans="20:20" x14ac:dyDescent="0.3">
      <c r="T142">
        <v>17.025927426527229</v>
      </c>
    </row>
    <row r="143" spans="20:20" x14ac:dyDescent="0.3">
      <c r="T143">
        <v>17.678750379198629</v>
      </c>
    </row>
    <row r="144" spans="20:20" x14ac:dyDescent="0.3">
      <c r="T144">
        <v>17.052823411456419</v>
      </c>
    </row>
    <row r="145" spans="20:20" x14ac:dyDescent="0.3">
      <c r="T145">
        <v>16.89042986551517</v>
      </c>
    </row>
    <row r="146" spans="20:20" x14ac:dyDescent="0.3">
      <c r="T146">
        <v>16.963854856794921</v>
      </c>
    </row>
    <row r="147" spans="20:20" x14ac:dyDescent="0.3">
      <c r="T147">
        <v>17.10356641547035</v>
      </c>
    </row>
    <row r="148" spans="20:20" x14ac:dyDescent="0.3">
      <c r="T148">
        <v>16.703349277091473</v>
      </c>
    </row>
    <row r="149" spans="20:20" x14ac:dyDescent="0.3">
      <c r="T149">
        <v>17.025486213566548</v>
      </c>
    </row>
    <row r="150" spans="20:20" x14ac:dyDescent="0.3">
      <c r="T150">
        <v>17.28232166377602</v>
      </c>
    </row>
    <row r="151" spans="20:20" x14ac:dyDescent="0.3">
      <c r="T151">
        <v>17.088757212745826</v>
      </c>
    </row>
    <row r="152" spans="20:20" x14ac:dyDescent="0.3">
      <c r="T152">
        <v>17.485588440058962</v>
      </c>
    </row>
    <row r="153" spans="20:20" x14ac:dyDescent="0.3">
      <c r="T153">
        <v>16.952639740953899</v>
      </c>
    </row>
    <row r="154" spans="20:20" x14ac:dyDescent="0.3">
      <c r="T154">
        <v>17.091938845691576</v>
      </c>
    </row>
    <row r="155" spans="20:20" x14ac:dyDescent="0.3">
      <c r="T155">
        <v>16.957777612441721</v>
      </c>
    </row>
    <row r="156" spans="20:20" x14ac:dyDescent="0.3">
      <c r="T156">
        <v>17.023240821175463</v>
      </c>
    </row>
    <row r="157" spans="20:20" x14ac:dyDescent="0.3">
      <c r="T157">
        <v>16.598523446799138</v>
      </c>
    </row>
    <row r="158" spans="20:20" x14ac:dyDescent="0.3">
      <c r="T158">
        <v>16.763929029489724</v>
      </c>
    </row>
    <row r="159" spans="20:20" x14ac:dyDescent="0.3">
      <c r="T159">
        <v>16.768253646586398</v>
      </c>
    </row>
    <row r="160" spans="20:20" x14ac:dyDescent="0.3">
      <c r="T160">
        <v>17.030177096202529</v>
      </c>
    </row>
    <row r="161" spans="20:20" x14ac:dyDescent="0.3">
      <c r="T161">
        <v>17.148460504518447</v>
      </c>
    </row>
    <row r="162" spans="20:20" x14ac:dyDescent="0.3">
      <c r="T162">
        <v>17.234579586131566</v>
      </c>
    </row>
    <row r="163" spans="20:20" x14ac:dyDescent="0.3">
      <c r="T163">
        <v>17.002060733597588</v>
      </c>
    </row>
    <row r="164" spans="20:20" x14ac:dyDescent="0.3">
      <c r="T164">
        <v>16.762464477279096</v>
      </c>
    </row>
    <row r="165" spans="20:20" x14ac:dyDescent="0.3">
      <c r="T165">
        <v>16.985480551973911</v>
      </c>
    </row>
    <row r="166" spans="20:20" x14ac:dyDescent="0.3">
      <c r="T166">
        <v>16.971515121710837</v>
      </c>
    </row>
    <row r="167" spans="20:20" x14ac:dyDescent="0.3">
      <c r="T167">
        <v>17.083905919040678</v>
      </c>
    </row>
    <row r="168" spans="20:20" x14ac:dyDescent="0.3">
      <c r="T168">
        <v>16.992478840985534</v>
      </c>
    </row>
    <row r="169" spans="20:20" x14ac:dyDescent="0.3">
      <c r="T169">
        <v>16.975746547523517</v>
      </c>
    </row>
    <row r="170" spans="20:20" x14ac:dyDescent="0.3">
      <c r="T170">
        <v>16.773276754979207</v>
      </c>
    </row>
    <row r="171" spans="20:20" x14ac:dyDescent="0.3">
      <c r="T171">
        <v>16.387812969190069</v>
      </c>
    </row>
    <row r="172" spans="20:20" x14ac:dyDescent="0.3">
      <c r="T172">
        <v>16.400267520085169</v>
      </c>
    </row>
    <row r="173" spans="20:20" x14ac:dyDescent="0.3">
      <c r="T173">
        <v>16.38610097469088</v>
      </c>
    </row>
    <row r="174" spans="20:20" x14ac:dyDescent="0.3">
      <c r="T174">
        <v>15.966644307974402</v>
      </c>
    </row>
    <row r="175" spans="20:20" x14ac:dyDescent="0.3">
      <c r="T175">
        <v>16.471924879687606</v>
      </c>
    </row>
    <row r="176" spans="20:20" x14ac:dyDescent="0.3">
      <c r="T176">
        <v>16.511361651609487</v>
      </c>
    </row>
    <row r="177" spans="20:20" x14ac:dyDescent="0.3">
      <c r="T177">
        <v>16.456220663849194</v>
      </c>
    </row>
    <row r="178" spans="20:20" x14ac:dyDescent="0.3">
      <c r="T178">
        <v>16.251573629656345</v>
      </c>
    </row>
    <row r="179" spans="20:20" x14ac:dyDescent="0.3">
      <c r="T179">
        <v>16.498467336162388</v>
      </c>
    </row>
    <row r="180" spans="20:20" x14ac:dyDescent="0.3">
      <c r="T180">
        <v>16.253300966791333</v>
      </c>
    </row>
    <row r="181" spans="20:20" x14ac:dyDescent="0.3">
      <c r="T181">
        <v>16.440582402143743</v>
      </c>
    </row>
    <row r="182" spans="20:20" x14ac:dyDescent="0.3">
      <c r="T182">
        <v>16.634860423015454</v>
      </c>
    </row>
    <row r="183" spans="20:20" x14ac:dyDescent="0.3">
      <c r="T183">
        <v>16.338453565987916</v>
      </c>
    </row>
    <row r="184" spans="20:20" x14ac:dyDescent="0.3">
      <c r="T184">
        <v>16.251739612246752</v>
      </c>
    </row>
    <row r="185" spans="20:20" x14ac:dyDescent="0.3">
      <c r="T185">
        <v>16.475736528233202</v>
      </c>
    </row>
    <row r="186" spans="20:20" x14ac:dyDescent="0.3">
      <c r="T186">
        <v>16.201339138359032</v>
      </c>
    </row>
    <row r="187" spans="20:20" x14ac:dyDescent="0.3">
      <c r="T187">
        <v>16.364574640659949</v>
      </c>
    </row>
    <row r="188" spans="20:20" x14ac:dyDescent="0.3">
      <c r="T188">
        <v>16.00504631862864</v>
      </c>
    </row>
    <row r="189" spans="20:20" x14ac:dyDescent="0.3">
      <c r="T189">
        <v>16.690644699694214</v>
      </c>
    </row>
    <row r="190" spans="20:20" x14ac:dyDescent="0.3">
      <c r="T190">
        <v>16.525402262457838</v>
      </c>
    </row>
    <row r="191" spans="20:20" x14ac:dyDescent="0.3">
      <c r="T191">
        <v>16.444932689209764</v>
      </c>
    </row>
    <row r="192" spans="20:20" x14ac:dyDescent="0.3">
      <c r="T192">
        <v>16.844499061685472</v>
      </c>
    </row>
    <row r="193" spans="20:20" x14ac:dyDescent="0.3">
      <c r="T193">
        <v>16.543068898560943</v>
      </c>
    </row>
    <row r="194" spans="20:20" x14ac:dyDescent="0.3">
      <c r="T194">
        <v>16.496512702929056</v>
      </c>
    </row>
    <row r="195" spans="20:20" x14ac:dyDescent="0.3">
      <c r="T195">
        <v>16.357687346832208</v>
      </c>
    </row>
    <row r="196" spans="20:20" x14ac:dyDescent="0.3">
      <c r="T196">
        <v>16.35708979526439</v>
      </c>
    </row>
    <row r="197" spans="20:20" x14ac:dyDescent="0.3">
      <c r="T197">
        <v>16.466625473272799</v>
      </c>
    </row>
    <row r="198" spans="20:20" x14ac:dyDescent="0.3">
      <c r="T198">
        <v>16.998854744666733</v>
      </c>
    </row>
    <row r="199" spans="20:20" x14ac:dyDescent="0.3">
      <c r="T199">
        <v>16.696167557813375</v>
      </c>
    </row>
    <row r="200" spans="20:20" x14ac:dyDescent="0.3">
      <c r="T200">
        <v>16.810177664429169</v>
      </c>
    </row>
    <row r="201" spans="20:20" x14ac:dyDescent="0.3">
      <c r="T201">
        <v>16.330434319193593</v>
      </c>
    </row>
    <row r="202" spans="20:20" x14ac:dyDescent="0.3">
      <c r="T202">
        <v>16.220762341525187</v>
      </c>
    </row>
    <row r="203" spans="20:20" x14ac:dyDescent="0.3">
      <c r="T203">
        <v>16.361083162047844</v>
      </c>
    </row>
    <row r="204" spans="20:20" x14ac:dyDescent="0.3">
      <c r="T204">
        <v>16.414915521277432</v>
      </c>
    </row>
    <row r="205" spans="20:20" x14ac:dyDescent="0.3">
      <c r="T205">
        <v>17.171634908350576</v>
      </c>
    </row>
    <row r="206" spans="20:20" x14ac:dyDescent="0.3">
      <c r="T206">
        <v>16.670188872348753</v>
      </c>
    </row>
    <row r="207" spans="20:20" x14ac:dyDescent="0.3">
      <c r="T207">
        <v>16.46964458935031</v>
      </c>
    </row>
    <row r="208" spans="20:20" x14ac:dyDescent="0.3">
      <c r="T208">
        <v>17.016501680741356</v>
      </c>
    </row>
    <row r="209" spans="20:20" x14ac:dyDescent="0.3">
      <c r="T209">
        <v>16.609919295224127</v>
      </c>
    </row>
    <row r="210" spans="20:20" x14ac:dyDescent="0.3">
      <c r="T210">
        <v>17.13567285081669</v>
      </c>
    </row>
    <row r="211" spans="20:20" x14ac:dyDescent="0.3">
      <c r="T211">
        <v>16.581343385452644</v>
      </c>
    </row>
    <row r="212" spans="20:20" x14ac:dyDescent="0.3">
      <c r="T212">
        <v>16.72994399774857</v>
      </c>
    </row>
    <row r="213" spans="20:20" x14ac:dyDescent="0.3">
      <c r="T213">
        <v>16.720019743165359</v>
      </c>
    </row>
    <row r="214" spans="20:20" x14ac:dyDescent="0.3">
      <c r="T214">
        <v>16.919209443355534</v>
      </c>
    </row>
    <row r="215" spans="20:20" x14ac:dyDescent="0.3">
      <c r="T215">
        <v>17.993579350424046</v>
      </c>
    </row>
    <row r="216" spans="20:20" x14ac:dyDescent="0.3">
      <c r="T216">
        <v>17.779290427315008</v>
      </c>
    </row>
    <row r="217" spans="20:20" x14ac:dyDescent="0.3">
      <c r="T217">
        <v>17.294278023653341</v>
      </c>
    </row>
    <row r="218" spans="20:20" x14ac:dyDescent="0.3">
      <c r="T218">
        <v>17.123009563501718</v>
      </c>
    </row>
    <row r="219" spans="20:20" x14ac:dyDescent="0.3">
      <c r="T219">
        <v>17.08285359962192</v>
      </c>
    </row>
    <row r="220" spans="20:20" x14ac:dyDescent="0.3">
      <c r="T220">
        <v>16.769546757184862</v>
      </c>
    </row>
    <row r="221" spans="20:20" x14ac:dyDescent="0.3">
      <c r="T221">
        <v>17.218615585578981</v>
      </c>
    </row>
    <row r="222" spans="20:20" x14ac:dyDescent="0.3">
      <c r="T222">
        <v>17.008668371700665</v>
      </c>
    </row>
    <row r="223" spans="20:20" x14ac:dyDescent="0.3">
      <c r="T223">
        <v>17.50078271359337</v>
      </c>
    </row>
    <row r="224" spans="20:20" x14ac:dyDescent="0.3">
      <c r="T224">
        <v>17.313714467696908</v>
      </c>
    </row>
    <row r="225" spans="20:20" x14ac:dyDescent="0.3">
      <c r="T225">
        <v>17.238430324315807</v>
      </c>
    </row>
    <row r="226" spans="20:20" x14ac:dyDescent="0.3">
      <c r="T226">
        <v>17.132234720605076</v>
      </c>
    </row>
    <row r="227" spans="20:20" x14ac:dyDescent="0.3">
      <c r="T227">
        <v>17.350305909201325</v>
      </c>
    </row>
    <row r="228" spans="20:20" x14ac:dyDescent="0.3">
      <c r="T228">
        <v>16.906084992728061</v>
      </c>
    </row>
    <row r="229" spans="20:20" x14ac:dyDescent="0.3">
      <c r="T229">
        <v>16.958083054955555</v>
      </c>
    </row>
    <row r="230" spans="20:20" x14ac:dyDescent="0.3">
      <c r="T230">
        <v>17.121024009986336</v>
      </c>
    </row>
    <row r="231" spans="20:20" x14ac:dyDescent="0.3">
      <c r="T231">
        <v>16.79094409918233</v>
      </c>
    </row>
    <row r="232" spans="20:20" x14ac:dyDescent="0.3">
      <c r="T232">
        <v>16.701516075468547</v>
      </c>
    </row>
    <row r="233" spans="20:20" x14ac:dyDescent="0.3">
      <c r="T233">
        <v>15.054476208287577</v>
      </c>
    </row>
  </sheetData>
  <conditionalFormatting sqref="I3:I122 M3:M122 K3:K122">
    <cfRule type="iconSet" priority="2">
      <iconSet iconSet="5Arrows">
        <cfvo type="percent" val="0"/>
        <cfvo type="num" val="-10"/>
        <cfvo type="num" val="-5"/>
        <cfvo type="num" val="5"/>
        <cfvo type="num" val="10"/>
      </iconSet>
    </cfRule>
  </conditionalFormatting>
  <pageMargins left="0.7" right="0.7" top="0.75" bottom="0.75" header="0.3" footer="0.3"/>
  <pageSetup paperSize="9" orientation="portrait" r:id="rId1"/>
  <ignoredErrors>
    <ignoredError sqref="I2 K2 M2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mfdexport_1month_07092011_07092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2021-09-07T08:32:45Z</dcterms:created>
  <dcterms:modified xsi:type="dcterms:W3CDTF">2021-09-07T08:32:45Z</dcterms:modified>
</cp:coreProperties>
</file>