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Учёба\Мат методы в экономике\"/>
    </mc:Choice>
  </mc:AlternateContent>
  <xr:revisionPtr revIDLastSave="0" documentId="13_ncr:1_{E2F0E26E-20A1-4175-8620-B7FBB3B54EF8}" xr6:coauthVersionLast="47" xr6:coauthVersionMax="47" xr10:uidLastSave="{00000000-0000-0000-0000-000000000000}"/>
  <bookViews>
    <workbookView xWindow="-108" yWindow="-108" windowWidth="23256" windowHeight="12576" activeTab="2" xr2:uid="{948C1826-4BD4-4405-AC8A-AEB34D9038CD}"/>
  </bookViews>
  <sheets>
    <sheet name="Задача 1" sheetId="1" r:id="rId1"/>
    <sheet name="Задача 2" sheetId="2" r:id="rId2"/>
    <sheet name="Задача 3" sheetId="3" r:id="rId3"/>
  </sheets>
  <definedNames>
    <definedName name="solver_adj" localSheetId="0" hidden="1">'Задача 1'!$H$3:$H$6</definedName>
    <definedName name="solver_adj" localSheetId="1" hidden="1">'Задача 2'!$C$16:$F$24</definedName>
    <definedName name="solver_adj" localSheetId="2" hidden="1">'Задача 3'!$C$16:$F$24,'Задача 3'!$C$13:$F$13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'Задача 1'!$B$13:$F$13</definedName>
    <definedName name="solver_lhs1" localSheetId="1" hidden="1">'Задача 2'!$C$16:$F$24</definedName>
    <definedName name="solver_lhs1" localSheetId="2" hidden="1">'Задача 3'!$C$13:$F$13</definedName>
    <definedName name="solver_lhs2" localSheetId="0" hidden="1">'Задача 1'!$H$3:$H$6</definedName>
    <definedName name="solver_lhs2" localSheetId="1" hidden="1">'Задача 2'!$C$26:$F$26</definedName>
    <definedName name="solver_lhs2" localSheetId="2" hidden="1">'Задача 3'!$C$13:$F$13</definedName>
    <definedName name="solver_lhs3" localSheetId="1" hidden="1">'Задача 2'!$H$16:$H$24</definedName>
    <definedName name="solver_lhs3" localSheetId="2" hidden="1">'Задача 3'!$C$16:$F$24</definedName>
    <definedName name="solver_lhs4" localSheetId="2" hidden="1">'Задача 3'!$G$13</definedName>
    <definedName name="solver_lhs5" localSheetId="2" hidden="1">'Задача 3'!$I$2:$I$10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2</definedName>
    <definedName name="solver_neg" localSheetId="2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3</definedName>
    <definedName name="solver_num" localSheetId="2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'Задача 1'!$H$15</definedName>
    <definedName name="solver_opt" localSheetId="1" hidden="1">'Задача 2'!$C$28</definedName>
    <definedName name="solver_opt" localSheetId="2" hidden="1">'Задача 3'!$C$28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2</definedName>
    <definedName name="solver_rel2" localSheetId="0" hidden="1">4</definedName>
    <definedName name="solver_rel2" localSheetId="1" hidden="1">2</definedName>
    <definedName name="solver_rel2" localSheetId="2" hidden="1">3</definedName>
    <definedName name="solver_rel3" localSheetId="1" hidden="1">2</definedName>
    <definedName name="solver_rel3" localSheetId="2" hidden="1">3</definedName>
    <definedName name="solver_rel4" localSheetId="2" hidden="1">2</definedName>
    <definedName name="solver_rel5" localSheetId="2" hidden="1">2</definedName>
    <definedName name="solver_rhs1" localSheetId="0" hidden="1">'Задача 1'!$B$15:$F$15</definedName>
    <definedName name="solver_rhs1" localSheetId="1" hidden="1">0</definedName>
    <definedName name="solver_rhs1" localSheetId="2" hidden="1">'Задача 3'!$C$26:$F$26</definedName>
    <definedName name="solver_rhs2" localSheetId="0" hidden="1">"целое"</definedName>
    <definedName name="solver_rhs2" localSheetId="1" hidden="1">'Задача 2'!$C$12:$F$12</definedName>
    <definedName name="solver_rhs2" localSheetId="2" hidden="1">'Задача 3'!$C$12:$F$12</definedName>
    <definedName name="solver_rhs3" localSheetId="1" hidden="1">'Задача 2'!$H$2:$H$10</definedName>
    <definedName name="solver_rhs3" localSheetId="2" hidden="1">0</definedName>
    <definedName name="solver_rhs4" localSheetId="2" hidden="1">'Задача 3'!$H$13</definedName>
    <definedName name="solver_rhs5" localSheetId="2" hidden="1">'Задача 3'!$H$16:$H$24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1" i="3" l="1"/>
  <c r="M31" i="3" s="1"/>
  <c r="G13" i="3"/>
  <c r="H13" i="3"/>
  <c r="L28" i="3"/>
  <c r="M28" i="3" s="1"/>
  <c r="I12" i="3"/>
  <c r="C28" i="3"/>
  <c r="F26" i="3"/>
  <c r="E26" i="3"/>
  <c r="D26" i="3"/>
  <c r="C26" i="3"/>
  <c r="H24" i="3"/>
  <c r="H23" i="3"/>
  <c r="H22" i="3"/>
  <c r="H21" i="3"/>
  <c r="H20" i="3"/>
  <c r="H19" i="3"/>
  <c r="H18" i="3"/>
  <c r="H17" i="3"/>
  <c r="H16" i="3"/>
  <c r="H12" i="3"/>
  <c r="C28" i="2"/>
  <c r="D26" i="2"/>
  <c r="E26" i="2"/>
  <c r="F26" i="2"/>
  <c r="C26" i="2"/>
  <c r="H12" i="2"/>
  <c r="H16" i="2"/>
  <c r="H17" i="2"/>
  <c r="H18" i="2"/>
  <c r="H19" i="2"/>
  <c r="H20" i="2"/>
  <c r="H21" i="2"/>
  <c r="H22" i="2"/>
  <c r="H23" i="2"/>
  <c r="H24" i="2"/>
  <c r="G13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C8" i="1"/>
  <c r="D8" i="1"/>
  <c r="E8" i="1"/>
  <c r="F8" i="1"/>
  <c r="B8" i="1"/>
  <c r="H26" i="3" l="1"/>
  <c r="H26" i="2"/>
  <c r="B13" i="1"/>
  <c r="B19" i="1" s="1"/>
  <c r="F13" i="1"/>
  <c r="F19" i="1" s="1"/>
  <c r="D13" i="1"/>
  <c r="D19" i="1" s="1"/>
  <c r="E13" i="1"/>
  <c r="E19" i="1" s="1"/>
  <c r="C13" i="1"/>
  <c r="C19" i="1" s="1"/>
  <c r="H19" i="1" l="1"/>
  <c r="H15" i="1" s="1"/>
</calcChain>
</file>

<file path=xl/sharedStrings.xml><?xml version="1.0" encoding="utf-8"?>
<sst xmlns="http://schemas.openxmlformats.org/spreadsheetml/2006/main" count="83" uniqueCount="37">
  <si>
    <t>Потреблено ресурсов</t>
  </si>
  <si>
    <t>Сумма</t>
  </si>
  <si>
    <t>ресурс</t>
  </si>
  <si>
    <t>продукт</t>
  </si>
  <si>
    <t>цена</t>
  </si>
  <si>
    <t>выпуск</t>
  </si>
  <si>
    <t>Доход</t>
  </si>
  <si>
    <t>Запасы ресурсов</t>
  </si>
  <si>
    <t>Итого</t>
  </si>
  <si>
    <t>Цены ресурсов</t>
  </si>
  <si>
    <t>Затраты на ресурсы</t>
  </si>
  <si>
    <t>Сумма затрат</t>
  </si>
  <si>
    <t>Турин</t>
  </si>
  <si>
    <t>Милан</t>
  </si>
  <si>
    <t xml:space="preserve">Генуя </t>
  </si>
  <si>
    <t>Модена</t>
  </si>
  <si>
    <t>Привоз</t>
  </si>
  <si>
    <t>Венеция</t>
  </si>
  <si>
    <t>Падуя</t>
  </si>
  <si>
    <t>Болонья</t>
  </si>
  <si>
    <t>Равенна</t>
  </si>
  <si>
    <t>Флоренция</t>
  </si>
  <si>
    <t>Пиза</t>
  </si>
  <si>
    <t>Специя</t>
  </si>
  <si>
    <t>Верона</t>
  </si>
  <si>
    <t>Пьянченца</t>
  </si>
  <si>
    <t xml:space="preserve">Вывоз </t>
  </si>
  <si>
    <t>Расходы</t>
  </si>
  <si>
    <t>Потребность</t>
  </si>
  <si>
    <t>Мощность</t>
  </si>
  <si>
    <t>PLAN</t>
  </si>
  <si>
    <t>План 1. Доп мощность в Турине</t>
  </si>
  <si>
    <t>План 2. Доп мощность в Милане</t>
  </si>
  <si>
    <t>План 3. Доп мощность в Генуе</t>
  </si>
  <si>
    <t>План 4. Доп мощность в Модене</t>
  </si>
  <si>
    <t>Оптимальный план</t>
  </si>
  <si>
    <t>Дискретный план(свободное распределение по 4 городам, так чтобы превышало первоначальный план)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</si>
</sst>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0" fillId="2" borderId="8" xfId="0" applyFill="1" applyBorder="1"/>
    <xf numFmtId="0" fontId="0" fillId="2" borderId="7" xfId="0" applyFill="1" applyBorder="1"/>
    <xf numFmtId="0" fontId="0" fillId="0" borderId="8" xfId="0" applyFill="1" applyBorder="1"/>
    <xf numFmtId="0" fontId="0" fillId="0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0</xdr:row>
      <xdr:rowOff>0</xdr:rowOff>
    </xdr:from>
    <xdr:to>
      <xdr:col>21</xdr:col>
      <xdr:colOff>525780</xdr:colOff>
      <xdr:row>15</xdr:row>
      <xdr:rowOff>68580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E2DBBC6-08D8-C291-8359-41F584719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1020" y="0"/>
          <a:ext cx="5920740" cy="3512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524D-AB5D-4A49-B2D2-44832FD0C918}">
  <dimension ref="A1:H19"/>
  <sheetViews>
    <sheetView workbookViewId="0">
      <selection activeCell="H4" sqref="H4"/>
    </sheetView>
  </sheetViews>
  <sheetFormatPr defaultRowHeight="14.4" x14ac:dyDescent="0.3"/>
  <cols>
    <col min="1" max="1" width="10.33203125" customWidth="1"/>
  </cols>
  <sheetData>
    <row r="1" spans="1:8" ht="18.600000000000001" thickBot="1" x14ac:dyDescent="0.35">
      <c r="A1" s="2"/>
      <c r="B1" s="6" t="s">
        <v>2</v>
      </c>
      <c r="C1" s="6"/>
      <c r="D1" s="6"/>
      <c r="E1" s="6"/>
      <c r="F1" s="6"/>
      <c r="G1" s="2"/>
      <c r="H1" s="2"/>
    </row>
    <row r="2" spans="1:8" ht="36.6" customHeight="1" thickBot="1" x14ac:dyDescent="0.35">
      <c r="A2" s="11" t="s">
        <v>3</v>
      </c>
      <c r="B2" s="14">
        <v>1</v>
      </c>
      <c r="C2" s="15">
        <v>2</v>
      </c>
      <c r="D2" s="16">
        <v>3</v>
      </c>
      <c r="E2" s="16">
        <v>4</v>
      </c>
      <c r="F2" s="17">
        <v>5</v>
      </c>
      <c r="G2" s="5" t="s">
        <v>4</v>
      </c>
      <c r="H2" s="2" t="s">
        <v>5</v>
      </c>
    </row>
    <row r="3" spans="1:8" ht="18" x14ac:dyDescent="0.3">
      <c r="A3" s="8">
        <v>1</v>
      </c>
      <c r="B3" s="12">
        <v>2</v>
      </c>
      <c r="C3" s="13">
        <v>3</v>
      </c>
      <c r="D3" s="7">
        <v>4</v>
      </c>
      <c r="E3" s="7">
        <v>3</v>
      </c>
      <c r="F3" s="7">
        <v>2</v>
      </c>
      <c r="G3" s="2">
        <v>120</v>
      </c>
      <c r="H3" s="2">
        <v>8</v>
      </c>
    </row>
    <row r="4" spans="1:8" ht="18" x14ac:dyDescent="0.3">
      <c r="A4" s="9">
        <v>2</v>
      </c>
      <c r="B4" s="5">
        <v>5</v>
      </c>
      <c r="C4" s="3">
        <v>3</v>
      </c>
      <c r="D4" s="2">
        <v>2</v>
      </c>
      <c r="E4" s="2">
        <v>3</v>
      </c>
      <c r="F4" s="2">
        <v>4</v>
      </c>
      <c r="G4" s="2">
        <v>140</v>
      </c>
      <c r="H4" s="2">
        <v>0</v>
      </c>
    </row>
    <row r="5" spans="1:8" ht="18" x14ac:dyDescent="0.3">
      <c r="A5" s="9">
        <v>3</v>
      </c>
      <c r="B5" s="5">
        <v>5</v>
      </c>
      <c r="C5" s="3">
        <v>5</v>
      </c>
      <c r="D5" s="2">
        <v>7</v>
      </c>
      <c r="E5" s="2">
        <v>6</v>
      </c>
      <c r="F5" s="2">
        <v>4</v>
      </c>
      <c r="G5" s="2">
        <v>245</v>
      </c>
      <c r="H5" s="2">
        <v>2</v>
      </c>
    </row>
    <row r="6" spans="1:8" ht="18.600000000000001" thickBot="1" x14ac:dyDescent="0.35">
      <c r="A6" s="10">
        <v>4</v>
      </c>
      <c r="B6" s="5">
        <v>6</v>
      </c>
      <c r="C6" s="3">
        <v>7</v>
      </c>
      <c r="D6" s="2">
        <v>3</v>
      </c>
      <c r="E6" s="2">
        <v>4</v>
      </c>
      <c r="F6" s="2">
        <v>2</v>
      </c>
      <c r="G6" s="2">
        <v>190</v>
      </c>
      <c r="H6" s="2">
        <v>3</v>
      </c>
    </row>
    <row r="7" spans="1:8" ht="36" customHeight="1" x14ac:dyDescent="0.3">
      <c r="A7" s="7"/>
      <c r="B7" s="4" t="s">
        <v>0</v>
      </c>
      <c r="C7" s="4"/>
      <c r="D7" s="4"/>
      <c r="E7" s="4"/>
      <c r="F7" s="2"/>
      <c r="G7" s="2"/>
      <c r="H7" s="2"/>
    </row>
    <row r="8" spans="1:8" ht="18" x14ac:dyDescent="0.3">
      <c r="A8" s="2"/>
      <c r="B8" s="3">
        <f>B3*$H3</f>
        <v>16</v>
      </c>
      <c r="C8" s="3">
        <f t="shared" ref="C8:F8" si="0">C3*$H3</f>
        <v>24</v>
      </c>
      <c r="D8" s="3">
        <f t="shared" si="0"/>
        <v>32</v>
      </c>
      <c r="E8" s="3">
        <f t="shared" si="0"/>
        <v>24</v>
      </c>
      <c r="F8" s="3">
        <f t="shared" si="0"/>
        <v>16</v>
      </c>
      <c r="G8" s="3"/>
      <c r="H8" s="2"/>
    </row>
    <row r="9" spans="1:8" ht="18" x14ac:dyDescent="0.3">
      <c r="A9" s="2"/>
      <c r="B9" s="3">
        <f t="shared" ref="B9:F9" si="1">B4*$H4</f>
        <v>0</v>
      </c>
      <c r="C9" s="3">
        <f t="shared" si="1"/>
        <v>0</v>
      </c>
      <c r="D9" s="3">
        <f t="shared" si="1"/>
        <v>0</v>
      </c>
      <c r="E9" s="3">
        <f t="shared" si="1"/>
        <v>0</v>
      </c>
      <c r="F9" s="3">
        <f t="shared" si="1"/>
        <v>0</v>
      </c>
      <c r="G9" s="3"/>
      <c r="H9" s="2"/>
    </row>
    <row r="10" spans="1:8" ht="18" x14ac:dyDescent="0.3">
      <c r="A10" s="2"/>
      <c r="B10" s="3">
        <f t="shared" ref="B10:F10" si="2">B5*$H5</f>
        <v>10</v>
      </c>
      <c r="C10" s="3">
        <f t="shared" si="2"/>
        <v>10</v>
      </c>
      <c r="D10" s="3">
        <f t="shared" si="2"/>
        <v>14</v>
      </c>
      <c r="E10" s="3">
        <f t="shared" si="2"/>
        <v>12</v>
      </c>
      <c r="F10" s="3">
        <f t="shared" si="2"/>
        <v>8</v>
      </c>
      <c r="G10" s="3"/>
      <c r="H10" s="2"/>
    </row>
    <row r="11" spans="1:8" ht="18" x14ac:dyDescent="0.3">
      <c r="A11" s="2"/>
      <c r="B11" s="3">
        <f t="shared" ref="B11:F11" si="3">B6*$H6</f>
        <v>18</v>
      </c>
      <c r="C11" s="3">
        <f t="shared" si="3"/>
        <v>21</v>
      </c>
      <c r="D11" s="3">
        <f t="shared" si="3"/>
        <v>9</v>
      </c>
      <c r="E11" s="3">
        <f t="shared" si="3"/>
        <v>12</v>
      </c>
      <c r="F11" s="3">
        <f t="shared" si="3"/>
        <v>6</v>
      </c>
      <c r="G11" s="3"/>
      <c r="H11" s="2"/>
    </row>
    <row r="12" spans="1:8" ht="18" x14ac:dyDescent="0.3">
      <c r="A12" s="2"/>
      <c r="B12" s="4" t="s">
        <v>0</v>
      </c>
      <c r="C12" s="4"/>
      <c r="D12" s="4"/>
      <c r="E12" s="4"/>
      <c r="F12" s="2"/>
      <c r="G12" s="2" t="s">
        <v>6</v>
      </c>
      <c r="H12" s="2"/>
    </row>
    <row r="13" spans="1:8" ht="18" x14ac:dyDescent="0.3">
      <c r="A13" s="2" t="s">
        <v>1</v>
      </c>
      <c r="B13" s="2">
        <f>SUM(B8:B11)</f>
        <v>44</v>
      </c>
      <c r="C13" s="2">
        <f t="shared" ref="C13:F13" si="4">SUM(C8:C11)</f>
        <v>55</v>
      </c>
      <c r="D13" s="2">
        <f t="shared" si="4"/>
        <v>55</v>
      </c>
      <c r="E13" s="2">
        <f t="shared" si="4"/>
        <v>48</v>
      </c>
      <c r="F13" s="2">
        <f t="shared" si="4"/>
        <v>30</v>
      </c>
      <c r="G13" s="2">
        <f>SUMPRODUCT(G3:G6,H3:H6)</f>
        <v>2020</v>
      </c>
      <c r="H13" s="2"/>
    </row>
    <row r="14" spans="1:8" ht="18" x14ac:dyDescent="0.3">
      <c r="A14" s="2"/>
      <c r="B14" s="4" t="s">
        <v>7</v>
      </c>
      <c r="C14" s="4"/>
      <c r="D14" s="4"/>
      <c r="E14" s="2"/>
      <c r="F14" s="2"/>
      <c r="G14" s="2"/>
      <c r="H14" s="2" t="s">
        <v>8</v>
      </c>
    </row>
    <row r="15" spans="1:8" ht="18" x14ac:dyDescent="0.3">
      <c r="A15" s="2"/>
      <c r="B15" s="2">
        <v>44</v>
      </c>
      <c r="C15" s="3">
        <v>55</v>
      </c>
      <c r="D15" s="2">
        <v>55</v>
      </c>
      <c r="E15" s="2">
        <v>48</v>
      </c>
      <c r="F15" s="2">
        <v>47</v>
      </c>
      <c r="G15" s="2"/>
      <c r="H15" s="18">
        <f>G13-H19</f>
        <v>1301</v>
      </c>
    </row>
    <row r="16" spans="1:8" ht="18" x14ac:dyDescent="0.3">
      <c r="A16" s="2"/>
      <c r="B16" s="4" t="s">
        <v>9</v>
      </c>
      <c r="C16" s="4"/>
      <c r="D16" s="4"/>
      <c r="E16" s="2"/>
      <c r="F16" s="2"/>
      <c r="G16" s="2"/>
      <c r="H16" s="2"/>
    </row>
    <row r="17" spans="1:8" ht="18" x14ac:dyDescent="0.3">
      <c r="A17" s="2"/>
      <c r="B17" s="2">
        <v>2</v>
      </c>
      <c r="C17" s="3">
        <v>3</v>
      </c>
      <c r="D17" s="2">
        <v>4</v>
      </c>
      <c r="E17" s="2">
        <v>2</v>
      </c>
      <c r="F17" s="2">
        <v>5</v>
      </c>
      <c r="G17" s="2"/>
      <c r="H17" s="2"/>
    </row>
    <row r="18" spans="1:8" ht="18" x14ac:dyDescent="0.3">
      <c r="A18" s="2"/>
      <c r="B18" s="4" t="s">
        <v>10</v>
      </c>
      <c r="C18" s="4"/>
      <c r="D18" s="4"/>
      <c r="E18" s="2"/>
      <c r="F18" s="2"/>
      <c r="G18" s="4" t="s">
        <v>11</v>
      </c>
      <c r="H18" s="4"/>
    </row>
    <row r="19" spans="1:8" ht="18" x14ac:dyDescent="0.3">
      <c r="A19" s="2"/>
      <c r="B19" s="2">
        <f>B13*B17</f>
        <v>88</v>
      </c>
      <c r="C19" s="2">
        <f t="shared" ref="C19:F19" si="5">C13*C17</f>
        <v>165</v>
      </c>
      <c r="D19" s="2">
        <f t="shared" si="5"/>
        <v>220</v>
      </c>
      <c r="E19" s="2">
        <f t="shared" si="5"/>
        <v>96</v>
      </c>
      <c r="F19" s="2">
        <f>F13*F17</f>
        <v>150</v>
      </c>
      <c r="G19" s="2"/>
      <c r="H19" s="2">
        <f>SUM(B19:F19)</f>
        <v>719</v>
      </c>
    </row>
  </sheetData>
  <mergeCells count="6">
    <mergeCell ref="G18:H18"/>
    <mergeCell ref="B14:D14"/>
    <mergeCell ref="B16:D16"/>
    <mergeCell ref="B18:D18"/>
    <mergeCell ref="B7:E7"/>
    <mergeCell ref="B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191B-E1B2-4EB9-96DD-8D55086AB3FA}">
  <dimension ref="A1:H28"/>
  <sheetViews>
    <sheetView workbookViewId="0">
      <selection activeCell="D28" sqref="A1:H28"/>
    </sheetView>
  </sheetViews>
  <sheetFormatPr defaultRowHeight="14.4" x14ac:dyDescent="0.3"/>
  <cols>
    <col min="2" max="2" width="13.33203125" bestFit="1" customWidth="1"/>
    <col min="8" max="8" width="15" bestFit="1" customWidth="1"/>
    <col min="12" max="12" width="13.33203125" bestFit="1" customWidth="1"/>
    <col min="13" max="13" width="7.77734375" bestFit="1" customWidth="1"/>
    <col min="18" max="18" width="15" bestFit="1" customWidth="1"/>
  </cols>
  <sheetData>
    <row r="1" spans="1:8" ht="18.600000000000001" thickBot="1" x14ac:dyDescent="0.35">
      <c r="A1" s="19"/>
      <c r="B1" s="20"/>
      <c r="C1" s="20" t="s">
        <v>12</v>
      </c>
      <c r="D1" s="20" t="s">
        <v>13</v>
      </c>
      <c r="E1" s="20" t="s">
        <v>14</v>
      </c>
      <c r="F1" s="20" t="s">
        <v>15</v>
      </c>
      <c r="G1" s="20"/>
      <c r="H1" s="20" t="s">
        <v>28</v>
      </c>
    </row>
    <row r="2" spans="1:8" ht="18.600000000000001" thickBot="1" x14ac:dyDescent="0.35">
      <c r="A2" s="1">
        <v>1</v>
      </c>
      <c r="B2" s="21" t="s">
        <v>17</v>
      </c>
      <c r="C2" s="22">
        <v>510</v>
      </c>
      <c r="D2" s="22">
        <v>348</v>
      </c>
      <c r="E2" s="22">
        <v>550</v>
      </c>
      <c r="F2" s="22">
        <v>252</v>
      </c>
      <c r="G2" s="22"/>
      <c r="H2" s="22">
        <v>120</v>
      </c>
    </row>
    <row r="3" spans="1:8" ht="18.600000000000001" thickBot="1" x14ac:dyDescent="0.35">
      <c r="A3" s="1">
        <v>2</v>
      </c>
      <c r="B3" s="21" t="s">
        <v>18</v>
      </c>
      <c r="C3" s="22">
        <v>462</v>
      </c>
      <c r="D3" s="22">
        <v>300</v>
      </c>
      <c r="E3" s="22">
        <v>500</v>
      </c>
      <c r="F3" s="22">
        <v>205</v>
      </c>
      <c r="G3" s="22"/>
      <c r="H3" s="22">
        <v>70</v>
      </c>
    </row>
    <row r="4" spans="1:8" ht="18.600000000000001" thickBot="1" x14ac:dyDescent="0.35">
      <c r="A4" s="1">
        <v>3</v>
      </c>
      <c r="B4" s="21" t="s">
        <v>19</v>
      </c>
      <c r="C4" s="22">
        <v>450</v>
      </c>
      <c r="D4" s="22">
        <v>350</v>
      </c>
      <c r="E4" s="22">
        <v>400</v>
      </c>
      <c r="F4" s="22">
        <v>60</v>
      </c>
      <c r="G4" s="22"/>
      <c r="H4" s="22">
        <v>150</v>
      </c>
    </row>
    <row r="5" spans="1:8" ht="18.600000000000001" thickBot="1" x14ac:dyDescent="0.35">
      <c r="A5" s="1">
        <v>4</v>
      </c>
      <c r="B5" s="21" t="s">
        <v>20</v>
      </c>
      <c r="C5" s="22">
        <v>545</v>
      </c>
      <c r="D5" s="22">
        <v>445</v>
      </c>
      <c r="E5" s="22">
        <v>495</v>
      </c>
      <c r="F5" s="22">
        <v>155</v>
      </c>
      <c r="G5" s="22"/>
      <c r="H5" s="22">
        <v>50</v>
      </c>
    </row>
    <row r="6" spans="1:8" ht="18.600000000000001" thickBot="1" x14ac:dyDescent="0.35">
      <c r="A6" s="1">
        <v>5</v>
      </c>
      <c r="B6" s="21" t="s">
        <v>21</v>
      </c>
      <c r="C6" s="22">
        <v>460</v>
      </c>
      <c r="D6" s="22">
        <v>475</v>
      </c>
      <c r="E6" s="22">
        <v>385</v>
      </c>
      <c r="F6" s="22">
        <v>165</v>
      </c>
      <c r="G6" s="22"/>
      <c r="H6" s="22">
        <v>220</v>
      </c>
    </row>
    <row r="7" spans="1:8" ht="18.600000000000001" thickBot="1" x14ac:dyDescent="0.35">
      <c r="A7" s="1">
        <v>6</v>
      </c>
      <c r="B7" s="21" t="s">
        <v>22</v>
      </c>
      <c r="C7" s="22">
        <v>360</v>
      </c>
      <c r="D7" s="22">
        <v>485</v>
      </c>
      <c r="E7" s="22">
        <v>190</v>
      </c>
      <c r="F7" s="22">
        <v>220</v>
      </c>
      <c r="G7" s="22"/>
      <c r="H7" s="22">
        <v>10</v>
      </c>
    </row>
    <row r="8" spans="1:8" ht="18.600000000000001" thickBot="1" x14ac:dyDescent="0.35">
      <c r="A8" s="1">
        <v>7</v>
      </c>
      <c r="B8" s="21" t="s">
        <v>23</v>
      </c>
      <c r="C8" s="22">
        <v>340</v>
      </c>
      <c r="D8" s="22">
        <v>325</v>
      </c>
      <c r="E8" s="22">
        <v>110</v>
      </c>
      <c r="F8" s="22">
        <v>140</v>
      </c>
      <c r="G8" s="22"/>
      <c r="H8" s="22">
        <v>30</v>
      </c>
    </row>
    <row r="9" spans="1:8" ht="18.600000000000001" thickBot="1" x14ac:dyDescent="0.35">
      <c r="A9" s="1">
        <v>9</v>
      </c>
      <c r="B9" s="21" t="s">
        <v>24</v>
      </c>
      <c r="C9" s="22">
        <v>350</v>
      </c>
      <c r="D9" s="22">
        <v>185</v>
      </c>
      <c r="E9" s="22">
        <v>415</v>
      </c>
      <c r="F9" s="22">
        <v>108</v>
      </c>
      <c r="G9" s="22"/>
      <c r="H9" s="22">
        <v>60</v>
      </c>
    </row>
    <row r="10" spans="1:8" ht="18.600000000000001" thickBot="1" x14ac:dyDescent="0.35">
      <c r="A10" s="1">
        <v>11</v>
      </c>
      <c r="B10" s="21" t="s">
        <v>25</v>
      </c>
      <c r="C10" s="22">
        <v>205</v>
      </c>
      <c r="D10" s="22">
        <v>98</v>
      </c>
      <c r="E10" s="22">
        <v>125</v>
      </c>
      <c r="F10" s="22">
        <v>185</v>
      </c>
      <c r="G10" s="22"/>
      <c r="H10" s="22">
        <v>40</v>
      </c>
    </row>
    <row r="11" spans="1:8" ht="18.600000000000001" thickBot="1" x14ac:dyDescent="0.35">
      <c r="A11" s="23"/>
      <c r="B11" s="21"/>
      <c r="C11" s="21"/>
      <c r="D11" s="21"/>
      <c r="E11" s="21"/>
      <c r="F11" s="21"/>
      <c r="G11" s="21"/>
      <c r="H11" s="21"/>
    </row>
    <row r="12" spans="1:8" ht="18.600000000000001" thickBot="1" x14ac:dyDescent="0.35">
      <c r="A12" s="23"/>
      <c r="B12" s="21" t="s">
        <v>29</v>
      </c>
      <c r="C12" s="28">
        <v>250</v>
      </c>
      <c r="D12" s="28">
        <v>200</v>
      </c>
      <c r="E12" s="28">
        <v>180</v>
      </c>
      <c r="F12" s="28">
        <v>120</v>
      </c>
      <c r="G12" s="21"/>
      <c r="H12" s="28">
        <f>SUM(H2:H10)</f>
        <v>750</v>
      </c>
    </row>
    <row r="14" spans="1:8" ht="15" thickBot="1" x14ac:dyDescent="0.35">
      <c r="A14" t="s">
        <v>30</v>
      </c>
    </row>
    <row r="15" spans="1:8" ht="18.600000000000001" thickBot="1" x14ac:dyDescent="0.35">
      <c r="A15" s="19"/>
      <c r="B15" s="20"/>
      <c r="C15" s="20" t="s">
        <v>12</v>
      </c>
      <c r="D15" s="20" t="s">
        <v>13</v>
      </c>
      <c r="E15" s="20" t="s">
        <v>14</v>
      </c>
      <c r="F15" s="20" t="s">
        <v>15</v>
      </c>
      <c r="G15" s="20"/>
      <c r="H15" s="29" t="s">
        <v>16</v>
      </c>
    </row>
    <row r="16" spans="1:8" ht="18.600000000000001" thickBot="1" x14ac:dyDescent="0.35">
      <c r="A16" s="1">
        <v>1</v>
      </c>
      <c r="B16" s="21" t="s">
        <v>17</v>
      </c>
      <c r="C16" s="22">
        <v>50</v>
      </c>
      <c r="D16" s="22">
        <v>70</v>
      </c>
      <c r="E16" s="22">
        <v>0</v>
      </c>
      <c r="F16" s="22">
        <v>0</v>
      </c>
      <c r="G16" s="22"/>
      <c r="H16" s="22">
        <f>SUM(C16:F16)</f>
        <v>120</v>
      </c>
    </row>
    <row r="17" spans="1:8" ht="18.600000000000001" thickBot="1" x14ac:dyDescent="0.35">
      <c r="A17" s="1">
        <v>2</v>
      </c>
      <c r="B17" s="21" t="s">
        <v>18</v>
      </c>
      <c r="C17" s="22">
        <v>0</v>
      </c>
      <c r="D17" s="22">
        <v>70</v>
      </c>
      <c r="E17" s="22">
        <v>0</v>
      </c>
      <c r="F17" s="22">
        <v>0</v>
      </c>
      <c r="G17" s="22"/>
      <c r="H17" s="22">
        <f t="shared" ref="H17:H24" si="0">SUM(C17:F17)</f>
        <v>70</v>
      </c>
    </row>
    <row r="18" spans="1:8" ht="18.600000000000001" thickBot="1" x14ac:dyDescent="0.35">
      <c r="A18" s="1">
        <v>3</v>
      </c>
      <c r="B18" s="21" t="s">
        <v>19</v>
      </c>
      <c r="C18" s="22">
        <v>30</v>
      </c>
      <c r="D18" s="22">
        <v>0</v>
      </c>
      <c r="E18" s="22">
        <v>0</v>
      </c>
      <c r="F18" s="22">
        <v>120</v>
      </c>
      <c r="G18" s="22"/>
      <c r="H18" s="22">
        <f t="shared" si="0"/>
        <v>150</v>
      </c>
    </row>
    <row r="19" spans="1:8" ht="18.600000000000001" thickBot="1" x14ac:dyDescent="0.35">
      <c r="A19" s="1">
        <v>4</v>
      </c>
      <c r="B19" s="21" t="s">
        <v>20</v>
      </c>
      <c r="C19" s="22">
        <v>50</v>
      </c>
      <c r="D19" s="22">
        <v>0</v>
      </c>
      <c r="E19" s="22">
        <v>0</v>
      </c>
      <c r="F19" s="22">
        <v>0</v>
      </c>
      <c r="G19" s="22"/>
      <c r="H19" s="22">
        <f t="shared" si="0"/>
        <v>50</v>
      </c>
    </row>
    <row r="20" spans="1:8" ht="18.600000000000001" thickBot="1" x14ac:dyDescent="0.35">
      <c r="A20" s="1">
        <v>5</v>
      </c>
      <c r="B20" s="21" t="s">
        <v>21</v>
      </c>
      <c r="C20" s="22">
        <v>120</v>
      </c>
      <c r="D20" s="22">
        <v>0</v>
      </c>
      <c r="E20" s="22">
        <v>100</v>
      </c>
      <c r="F20" s="22">
        <v>0</v>
      </c>
      <c r="G20" s="22"/>
      <c r="H20" s="22">
        <f t="shared" si="0"/>
        <v>220</v>
      </c>
    </row>
    <row r="21" spans="1:8" ht="18.600000000000001" thickBot="1" x14ac:dyDescent="0.35">
      <c r="A21" s="1">
        <v>6</v>
      </c>
      <c r="B21" s="21" t="s">
        <v>22</v>
      </c>
      <c r="C21" s="22">
        <v>0</v>
      </c>
      <c r="D21" s="22">
        <v>0</v>
      </c>
      <c r="E21" s="22">
        <v>10</v>
      </c>
      <c r="F21" s="22">
        <v>0</v>
      </c>
      <c r="G21" s="22"/>
      <c r="H21" s="22">
        <f t="shared" si="0"/>
        <v>10</v>
      </c>
    </row>
    <row r="22" spans="1:8" ht="18.600000000000001" thickBot="1" x14ac:dyDescent="0.35">
      <c r="A22" s="1">
        <v>7</v>
      </c>
      <c r="B22" s="21" t="s">
        <v>23</v>
      </c>
      <c r="C22" s="22">
        <v>0</v>
      </c>
      <c r="D22" s="22">
        <v>0</v>
      </c>
      <c r="E22" s="22">
        <v>30</v>
      </c>
      <c r="F22" s="22">
        <v>0</v>
      </c>
      <c r="G22" s="22"/>
      <c r="H22" s="22">
        <f t="shared" si="0"/>
        <v>30</v>
      </c>
    </row>
    <row r="23" spans="1:8" ht="18.600000000000001" thickBot="1" x14ac:dyDescent="0.35">
      <c r="A23" s="1">
        <v>9</v>
      </c>
      <c r="B23" s="21" t="s">
        <v>24</v>
      </c>
      <c r="C23" s="22">
        <v>0</v>
      </c>
      <c r="D23" s="22">
        <v>60</v>
      </c>
      <c r="E23" s="22">
        <v>0</v>
      </c>
      <c r="F23" s="22">
        <v>0</v>
      </c>
      <c r="G23" s="22"/>
      <c r="H23" s="22">
        <f t="shared" si="0"/>
        <v>60</v>
      </c>
    </row>
    <row r="24" spans="1:8" ht="18.600000000000001" thickBot="1" x14ac:dyDescent="0.35">
      <c r="A24" s="1">
        <v>11</v>
      </c>
      <c r="B24" s="21" t="s">
        <v>25</v>
      </c>
      <c r="C24" s="22">
        <v>0</v>
      </c>
      <c r="D24" s="22">
        <v>0</v>
      </c>
      <c r="E24" s="22">
        <v>40</v>
      </c>
      <c r="F24" s="22">
        <v>0</v>
      </c>
      <c r="G24" s="22"/>
      <c r="H24" s="22">
        <f t="shared" si="0"/>
        <v>40</v>
      </c>
    </row>
    <row r="25" spans="1:8" ht="18.600000000000001" thickBot="1" x14ac:dyDescent="0.35">
      <c r="A25" s="23"/>
      <c r="B25" s="21"/>
      <c r="C25" s="22"/>
      <c r="D25" s="22"/>
      <c r="E25" s="22"/>
      <c r="F25" s="22"/>
      <c r="G25" s="22"/>
      <c r="H25" s="22"/>
    </row>
    <row r="26" spans="1:8" ht="18.600000000000001" thickBot="1" x14ac:dyDescent="0.35">
      <c r="A26" s="23"/>
      <c r="B26" s="21" t="s">
        <v>26</v>
      </c>
      <c r="C26" s="22">
        <f>SUM(C16:C24)</f>
        <v>250</v>
      </c>
      <c r="D26" s="22">
        <f t="shared" ref="D26:F26" si="1">SUM(D16:D24)</f>
        <v>200</v>
      </c>
      <c r="E26" s="22">
        <f t="shared" si="1"/>
        <v>180</v>
      </c>
      <c r="F26" s="22">
        <f t="shared" si="1"/>
        <v>120</v>
      </c>
      <c r="G26" s="22"/>
      <c r="H26" s="22">
        <f>SUM(H16:H24)</f>
        <v>750</v>
      </c>
    </row>
    <row r="27" spans="1:8" ht="18.600000000000001" thickBot="1" x14ac:dyDescent="0.35">
      <c r="A27" s="23"/>
      <c r="B27" s="21"/>
      <c r="C27" s="21"/>
      <c r="D27" s="21"/>
      <c r="E27" s="21"/>
      <c r="F27" s="21"/>
      <c r="G27" s="21"/>
      <c r="H27" s="21"/>
    </row>
    <row r="28" spans="1:8" ht="18.600000000000001" thickBot="1" x14ac:dyDescent="0.35">
      <c r="A28" s="23"/>
      <c r="B28" s="21" t="s">
        <v>27</v>
      </c>
      <c r="C28" s="24">
        <f>SUMPRODUCT(C2:F10,C16:F24)</f>
        <v>233810</v>
      </c>
      <c r="D28" s="25"/>
      <c r="E28" s="26"/>
      <c r="F28" s="26"/>
      <c r="G28" s="26"/>
      <c r="H28" s="27"/>
    </row>
  </sheetData>
  <mergeCells count="1">
    <mergeCell ref="D28:H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4BC1-D516-4375-A056-8AE7CC1294B5}">
  <dimension ref="A1:M31"/>
  <sheetViews>
    <sheetView tabSelected="1" workbookViewId="0">
      <selection activeCell="H33" sqref="H33"/>
    </sheetView>
  </sheetViews>
  <sheetFormatPr defaultRowHeight="14.4" x14ac:dyDescent="0.3"/>
  <cols>
    <col min="2" max="2" width="13.33203125" bestFit="1" customWidth="1"/>
    <col min="6" max="6" width="9.33203125" bestFit="1" customWidth="1"/>
    <col min="8" max="8" width="15" bestFit="1" customWidth="1"/>
    <col min="11" max="11" width="8.77734375" customWidth="1"/>
    <col min="12" max="12" width="17.77734375" bestFit="1" customWidth="1"/>
    <col min="13" max="13" width="29.77734375" bestFit="1" customWidth="1"/>
  </cols>
  <sheetData>
    <row r="1" spans="1:9" ht="18.600000000000001" thickBot="1" x14ac:dyDescent="0.35">
      <c r="A1" s="19"/>
      <c r="B1" s="20"/>
      <c r="C1" s="20" t="s">
        <v>12</v>
      </c>
      <c r="D1" s="20" t="s">
        <v>13</v>
      </c>
      <c r="E1" s="20" t="s">
        <v>14</v>
      </c>
      <c r="F1" s="20" t="s">
        <v>15</v>
      </c>
      <c r="G1" s="20"/>
      <c r="H1" s="20" t="s">
        <v>28</v>
      </c>
      <c r="I1" s="20"/>
    </row>
    <row r="2" spans="1:9" ht="18.600000000000001" thickBot="1" x14ac:dyDescent="0.35">
      <c r="A2" s="1">
        <v>1</v>
      </c>
      <c r="B2" s="21" t="s">
        <v>17</v>
      </c>
      <c r="C2" s="22">
        <v>510</v>
      </c>
      <c r="D2" s="22">
        <v>348</v>
      </c>
      <c r="E2" s="22">
        <v>550</v>
      </c>
      <c r="F2" s="22">
        <v>252</v>
      </c>
      <c r="G2" s="22"/>
      <c r="H2" s="22">
        <v>120</v>
      </c>
      <c r="I2" s="22">
        <v>120</v>
      </c>
    </row>
    <row r="3" spans="1:9" ht="18.600000000000001" thickBot="1" x14ac:dyDescent="0.35">
      <c r="A3" s="1">
        <v>2</v>
      </c>
      <c r="B3" s="21" t="s">
        <v>18</v>
      </c>
      <c r="C3" s="22">
        <v>462</v>
      </c>
      <c r="D3" s="22">
        <v>300</v>
      </c>
      <c r="E3" s="22">
        <v>500</v>
      </c>
      <c r="F3" s="22">
        <v>205</v>
      </c>
      <c r="G3" s="22"/>
      <c r="H3" s="22">
        <v>70</v>
      </c>
      <c r="I3" s="22">
        <v>120</v>
      </c>
    </row>
    <row r="4" spans="1:9" ht="18.600000000000001" thickBot="1" x14ac:dyDescent="0.35">
      <c r="A4" s="1">
        <v>3</v>
      </c>
      <c r="B4" s="21" t="s">
        <v>19</v>
      </c>
      <c r="C4" s="22">
        <v>450</v>
      </c>
      <c r="D4" s="22">
        <v>350</v>
      </c>
      <c r="E4" s="22">
        <v>400</v>
      </c>
      <c r="F4" s="22">
        <v>60</v>
      </c>
      <c r="G4" s="22"/>
      <c r="H4" s="22">
        <v>150</v>
      </c>
      <c r="I4" s="22">
        <v>150</v>
      </c>
    </row>
    <row r="5" spans="1:9" ht="18.600000000000001" thickBot="1" x14ac:dyDescent="0.35">
      <c r="A5" s="1">
        <v>4</v>
      </c>
      <c r="B5" s="21" t="s">
        <v>20</v>
      </c>
      <c r="C5" s="22">
        <v>545</v>
      </c>
      <c r="D5" s="22">
        <v>445</v>
      </c>
      <c r="E5" s="22">
        <v>495</v>
      </c>
      <c r="F5" s="22">
        <v>155</v>
      </c>
      <c r="G5" s="22"/>
      <c r="H5" s="22">
        <v>50</v>
      </c>
      <c r="I5" s="22">
        <v>150</v>
      </c>
    </row>
    <row r="6" spans="1:9" ht="18.600000000000001" thickBot="1" x14ac:dyDescent="0.35">
      <c r="A6" s="1">
        <v>5</v>
      </c>
      <c r="B6" s="21" t="s">
        <v>21</v>
      </c>
      <c r="C6" s="22">
        <v>460</v>
      </c>
      <c r="D6" s="22">
        <v>475</v>
      </c>
      <c r="E6" s="22">
        <v>385</v>
      </c>
      <c r="F6" s="22">
        <v>165</v>
      </c>
      <c r="G6" s="22"/>
      <c r="H6" s="22">
        <v>220</v>
      </c>
      <c r="I6" s="22">
        <v>220</v>
      </c>
    </row>
    <row r="7" spans="1:9" ht="18.600000000000001" thickBot="1" x14ac:dyDescent="0.35">
      <c r="A7" s="1">
        <v>6</v>
      </c>
      <c r="B7" s="21" t="s">
        <v>22</v>
      </c>
      <c r="C7" s="22">
        <v>360</v>
      </c>
      <c r="D7" s="22">
        <v>485</v>
      </c>
      <c r="E7" s="22">
        <v>190</v>
      </c>
      <c r="F7" s="22">
        <v>220</v>
      </c>
      <c r="G7" s="22"/>
      <c r="H7" s="22">
        <v>10</v>
      </c>
      <c r="I7" s="22">
        <v>60</v>
      </c>
    </row>
    <row r="8" spans="1:9" ht="18.600000000000001" thickBot="1" x14ac:dyDescent="0.35">
      <c r="A8" s="1">
        <v>7</v>
      </c>
      <c r="B8" s="21" t="s">
        <v>23</v>
      </c>
      <c r="C8" s="22">
        <v>340</v>
      </c>
      <c r="D8" s="22">
        <v>325</v>
      </c>
      <c r="E8" s="22">
        <v>110</v>
      </c>
      <c r="F8" s="22">
        <v>140</v>
      </c>
      <c r="G8" s="22"/>
      <c r="H8" s="22">
        <v>30</v>
      </c>
      <c r="I8" s="22">
        <v>30</v>
      </c>
    </row>
    <row r="9" spans="1:9" ht="18.600000000000001" thickBot="1" x14ac:dyDescent="0.35">
      <c r="A9" s="1">
        <v>9</v>
      </c>
      <c r="B9" s="21" t="s">
        <v>24</v>
      </c>
      <c r="C9" s="22">
        <v>350</v>
      </c>
      <c r="D9" s="22">
        <v>185</v>
      </c>
      <c r="E9" s="22">
        <v>415</v>
      </c>
      <c r="F9" s="22">
        <v>108</v>
      </c>
      <c r="G9" s="22"/>
      <c r="H9" s="22">
        <v>60</v>
      </c>
      <c r="I9" s="22">
        <v>160</v>
      </c>
    </row>
    <row r="10" spans="1:9" ht="18.600000000000001" thickBot="1" x14ac:dyDescent="0.35">
      <c r="A10" s="1">
        <v>11</v>
      </c>
      <c r="B10" s="21" t="s">
        <v>25</v>
      </c>
      <c r="C10" s="22">
        <v>205</v>
      </c>
      <c r="D10" s="22">
        <v>98</v>
      </c>
      <c r="E10" s="22">
        <v>125</v>
      </c>
      <c r="F10" s="22">
        <v>185</v>
      </c>
      <c r="G10" s="22"/>
      <c r="H10" s="22">
        <v>40</v>
      </c>
      <c r="I10" s="22">
        <v>40</v>
      </c>
    </row>
    <row r="11" spans="1:9" ht="18.600000000000001" thickBot="1" x14ac:dyDescent="0.35">
      <c r="A11" s="23"/>
      <c r="B11" s="21"/>
      <c r="C11" s="21"/>
      <c r="D11" s="21"/>
      <c r="E11" s="21"/>
      <c r="F11" s="21"/>
      <c r="G11" s="21"/>
      <c r="H11" s="21"/>
      <c r="I11" s="21"/>
    </row>
    <row r="12" spans="1:9" ht="18.600000000000001" thickBot="1" x14ac:dyDescent="0.35">
      <c r="A12" s="23"/>
      <c r="B12" s="21" t="s">
        <v>29</v>
      </c>
      <c r="C12" s="28">
        <v>250</v>
      </c>
      <c r="D12" s="28">
        <v>200</v>
      </c>
      <c r="E12" s="28">
        <v>180</v>
      </c>
      <c r="F12" s="28">
        <v>120</v>
      </c>
      <c r="G12" s="21"/>
      <c r="H12" s="28">
        <f>SUM(H2:H10)</f>
        <v>750</v>
      </c>
      <c r="I12" s="28">
        <f>SUM(I2:I10)</f>
        <v>1050</v>
      </c>
    </row>
    <row r="13" spans="1:9" ht="18.600000000000001" thickBot="1" x14ac:dyDescent="0.35">
      <c r="C13" s="28">
        <v>250</v>
      </c>
      <c r="D13" s="28">
        <v>200</v>
      </c>
      <c r="E13" s="28">
        <v>180</v>
      </c>
      <c r="F13" s="28">
        <v>420</v>
      </c>
      <c r="G13" s="28">
        <f>SUM(C13:F13)</f>
        <v>1050</v>
      </c>
      <c r="H13" s="28">
        <f>SUM(I2:I10)</f>
        <v>1050</v>
      </c>
    </row>
    <row r="14" spans="1:9" ht="15" thickBot="1" x14ac:dyDescent="0.35">
      <c r="A14" t="s">
        <v>30</v>
      </c>
    </row>
    <row r="15" spans="1:9" ht="18.600000000000001" thickBot="1" x14ac:dyDescent="0.35">
      <c r="A15" s="19"/>
      <c r="B15" s="20"/>
      <c r="C15" s="20" t="s">
        <v>12</v>
      </c>
      <c r="D15" s="20" t="s">
        <v>13</v>
      </c>
      <c r="E15" s="20" t="s">
        <v>14</v>
      </c>
      <c r="F15" s="20" t="s">
        <v>15</v>
      </c>
      <c r="G15" s="20"/>
      <c r="H15" s="29" t="s">
        <v>16</v>
      </c>
    </row>
    <row r="16" spans="1:9" ht="18.600000000000001" thickBot="1" x14ac:dyDescent="0.35">
      <c r="A16" s="1">
        <v>1</v>
      </c>
      <c r="B16" s="21" t="s">
        <v>17</v>
      </c>
      <c r="C16" s="22">
        <v>120</v>
      </c>
      <c r="D16" s="22">
        <v>0</v>
      </c>
      <c r="E16" s="22">
        <v>0</v>
      </c>
      <c r="F16" s="22">
        <v>0</v>
      </c>
      <c r="G16" s="22"/>
      <c r="H16" s="22">
        <f>SUM(C16:F16)</f>
        <v>120</v>
      </c>
    </row>
    <row r="17" spans="1:13" ht="18.600000000000001" thickBot="1" x14ac:dyDescent="0.35">
      <c r="A17" s="1">
        <v>2</v>
      </c>
      <c r="B17" s="21" t="s">
        <v>18</v>
      </c>
      <c r="C17" s="22">
        <v>80</v>
      </c>
      <c r="D17" s="22">
        <v>40</v>
      </c>
      <c r="E17" s="22">
        <v>0</v>
      </c>
      <c r="F17" s="22">
        <v>0</v>
      </c>
      <c r="G17" s="22"/>
      <c r="H17" s="22">
        <f t="shared" ref="H17:H24" si="0">SUM(C17:F17)</f>
        <v>120</v>
      </c>
    </row>
    <row r="18" spans="1:13" ht="18.600000000000001" thickBot="1" x14ac:dyDescent="0.35">
      <c r="A18" s="1">
        <v>3</v>
      </c>
      <c r="B18" s="21" t="s">
        <v>19</v>
      </c>
      <c r="C18" s="22">
        <v>0</v>
      </c>
      <c r="D18" s="22">
        <v>0</v>
      </c>
      <c r="E18" s="22">
        <v>0</v>
      </c>
      <c r="F18" s="22">
        <v>150</v>
      </c>
      <c r="G18" s="22"/>
      <c r="H18" s="22">
        <f t="shared" si="0"/>
        <v>150</v>
      </c>
    </row>
    <row r="19" spans="1:13" ht="18.600000000000001" thickBot="1" x14ac:dyDescent="0.35">
      <c r="A19" s="1">
        <v>4</v>
      </c>
      <c r="B19" s="21" t="s">
        <v>20</v>
      </c>
      <c r="C19" s="22">
        <v>0</v>
      </c>
      <c r="D19" s="22">
        <v>0</v>
      </c>
      <c r="E19" s="22">
        <v>0</v>
      </c>
      <c r="F19" s="22">
        <v>150</v>
      </c>
      <c r="G19" s="22"/>
      <c r="H19" s="22">
        <f t="shared" si="0"/>
        <v>150</v>
      </c>
    </row>
    <row r="20" spans="1:13" ht="18.600000000000001" thickBot="1" x14ac:dyDescent="0.35">
      <c r="A20" s="1">
        <v>5</v>
      </c>
      <c r="B20" s="21" t="s">
        <v>21</v>
      </c>
      <c r="C20" s="22">
        <v>50</v>
      </c>
      <c r="D20" s="22">
        <v>0</v>
      </c>
      <c r="E20" s="22">
        <v>50</v>
      </c>
      <c r="F20" s="22">
        <v>120</v>
      </c>
      <c r="G20" s="22"/>
      <c r="H20" s="22">
        <f t="shared" si="0"/>
        <v>220</v>
      </c>
    </row>
    <row r="21" spans="1:13" ht="18.600000000000001" thickBot="1" x14ac:dyDescent="0.35">
      <c r="A21" s="1">
        <v>6</v>
      </c>
      <c r="B21" s="21" t="s">
        <v>22</v>
      </c>
      <c r="C21" s="22">
        <v>0</v>
      </c>
      <c r="D21" s="22">
        <v>0</v>
      </c>
      <c r="E21" s="22">
        <v>60</v>
      </c>
      <c r="F21" s="22">
        <v>0</v>
      </c>
      <c r="G21" s="22"/>
      <c r="H21" s="22">
        <f t="shared" si="0"/>
        <v>60</v>
      </c>
    </row>
    <row r="22" spans="1:13" ht="18.600000000000001" thickBot="1" x14ac:dyDescent="0.35">
      <c r="A22" s="1">
        <v>7</v>
      </c>
      <c r="B22" s="21" t="s">
        <v>23</v>
      </c>
      <c r="C22" s="22">
        <v>0</v>
      </c>
      <c r="D22" s="22">
        <v>0</v>
      </c>
      <c r="E22" s="22">
        <v>30</v>
      </c>
      <c r="F22" s="22">
        <v>0</v>
      </c>
      <c r="G22" s="22"/>
      <c r="H22" s="22">
        <f t="shared" si="0"/>
        <v>30</v>
      </c>
      <c r="L22">
        <v>359360</v>
      </c>
      <c r="M22" t="s">
        <v>31</v>
      </c>
    </row>
    <row r="23" spans="1:13" ht="18.600000000000001" thickBot="1" x14ac:dyDescent="0.35">
      <c r="A23" s="1">
        <v>9</v>
      </c>
      <c r="B23" s="21" t="s">
        <v>24</v>
      </c>
      <c r="C23" s="22">
        <v>0</v>
      </c>
      <c r="D23" s="22">
        <v>160</v>
      </c>
      <c r="E23" s="22">
        <v>0</v>
      </c>
      <c r="F23" s="22">
        <v>0</v>
      </c>
      <c r="G23" s="22"/>
      <c r="H23" s="22">
        <f t="shared" si="0"/>
        <v>160</v>
      </c>
      <c r="L23">
        <v>316880</v>
      </c>
      <c r="M23" t="s">
        <v>32</v>
      </c>
    </row>
    <row r="24" spans="1:13" ht="18.600000000000001" thickBot="1" x14ac:dyDescent="0.35">
      <c r="A24" s="1">
        <v>11</v>
      </c>
      <c r="B24" s="21" t="s">
        <v>25</v>
      </c>
      <c r="C24" s="22">
        <v>0</v>
      </c>
      <c r="D24" s="22">
        <v>0</v>
      </c>
      <c r="E24" s="22">
        <v>40</v>
      </c>
      <c r="F24" s="22">
        <v>0</v>
      </c>
      <c r="G24" s="22"/>
      <c r="H24" s="22">
        <f t="shared" si="0"/>
        <v>40</v>
      </c>
      <c r="L24">
        <v>340110</v>
      </c>
      <c r="M24" t="s">
        <v>33</v>
      </c>
    </row>
    <row r="25" spans="1:13" ht="18.600000000000001" thickBot="1" x14ac:dyDescent="0.35">
      <c r="A25" s="23"/>
      <c r="B25" s="21"/>
      <c r="C25" s="22"/>
      <c r="D25" s="22"/>
      <c r="E25" s="22"/>
      <c r="F25" s="22"/>
      <c r="G25" s="22"/>
      <c r="H25" s="22"/>
      <c r="L25">
        <v>253760</v>
      </c>
      <c r="M25" t="s">
        <v>34</v>
      </c>
    </row>
    <row r="26" spans="1:13" ht="18.600000000000001" thickBot="1" x14ac:dyDescent="0.35">
      <c r="A26" s="23"/>
      <c r="B26" s="21" t="s">
        <v>26</v>
      </c>
      <c r="C26" s="22">
        <f>SUM(C16:C24)</f>
        <v>250</v>
      </c>
      <c r="D26" s="22">
        <f t="shared" ref="D26:F26" si="1">SUM(D16:D24)</f>
        <v>200</v>
      </c>
      <c r="E26" s="22">
        <f t="shared" si="1"/>
        <v>180</v>
      </c>
      <c r="F26" s="22">
        <f t="shared" si="1"/>
        <v>420</v>
      </c>
      <c r="G26" s="22"/>
      <c r="H26" s="22">
        <f>SUM(H16:H24)</f>
        <v>1050</v>
      </c>
    </row>
    <row r="27" spans="1:13" ht="18.600000000000001" thickBot="1" x14ac:dyDescent="0.35">
      <c r="A27" s="23"/>
      <c r="B27" s="21"/>
      <c r="C27" s="21"/>
      <c r="D27" s="21"/>
      <c r="E27" s="21"/>
      <c r="F27" s="21"/>
      <c r="G27" s="21"/>
      <c r="H27" s="21"/>
      <c r="L27" t="s">
        <v>35</v>
      </c>
    </row>
    <row r="28" spans="1:13" ht="18.600000000000001" thickBot="1" x14ac:dyDescent="0.35">
      <c r="A28" s="23"/>
      <c r="B28" s="21" t="s">
        <v>27</v>
      </c>
      <c r="C28" s="24">
        <f>SUMPRODUCT(C2:F10,C16:F24)</f>
        <v>253760</v>
      </c>
      <c r="D28" s="25"/>
      <c r="E28" s="26"/>
      <c r="F28" s="26"/>
      <c r="G28" s="26"/>
      <c r="H28" s="27"/>
      <c r="L28" s="30">
        <f>MIN(L22:L25)</f>
        <v>253760</v>
      </c>
      <c r="M28" s="31" t="str">
        <f>VLOOKUP(L28,L22:M25,2,FALSE)</f>
        <v>План 4. Доп мощность в Модене</v>
      </c>
    </row>
    <row r="30" spans="1:13" ht="15" thickBot="1" x14ac:dyDescent="0.35">
      <c r="L30" t="s">
        <v>36</v>
      </c>
    </row>
    <row r="31" spans="1:13" ht="15" thickBot="1" x14ac:dyDescent="0.35">
      <c r="L31" s="32">
        <f>MIN(L25:L28)</f>
        <v>253760</v>
      </c>
      <c r="M31" s="33" t="str">
        <f>VLOOKUP(L31,L25:M28,2,FALSE)</f>
        <v>План 4. Доп мощность в Модене</v>
      </c>
    </row>
  </sheetData>
  <mergeCells count="1">
    <mergeCell ref="D28:H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2022-09-08T16:05:22Z</dcterms:created>
  <dcterms:modified xsi:type="dcterms:W3CDTF">2022-09-08T17:25:03Z</dcterms:modified>
</cp:coreProperties>
</file>