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BE025E6E-4DF9-4649-B103-2FB90F0C21BA}" xr6:coauthVersionLast="47" xr6:coauthVersionMax="47" xr10:uidLastSave="{00000000-0000-0000-0000-000000000000}"/>
  <bookViews>
    <workbookView xWindow="-108" yWindow="-108" windowWidth="23256" windowHeight="12576" activeTab="2" xr2:uid="{8169E76D-BBB1-452D-B4BB-696B3E617BA9}"/>
  </bookViews>
  <sheets>
    <sheet name="Распил досок" sheetId="1" r:id="rId1"/>
    <sheet name="Пиво рыба раки" sheetId="2" r:id="rId2"/>
    <sheet name="Инвестиционный план" sheetId="3" r:id="rId3"/>
  </sheets>
  <definedNames>
    <definedName name="solver_adj" localSheetId="2" hidden="1">'Инвестиционный план'!$B$8:$E$12</definedName>
    <definedName name="solver_adj" localSheetId="1" hidden="1">'Пиво рыба раки'!$E$2:$E$4</definedName>
    <definedName name="solver_adj" localSheetId="0" hidden="1">'Распил досок'!$B$22:$B$24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2</definedName>
    <definedName name="solver_eng" localSheetId="2" hidden="1">2</definedName>
    <definedName name="solver_eng" localSheetId="1" hidden="1">1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'Инвестиционный план'!$B$13:$E$13</definedName>
    <definedName name="solver_lhs1" localSheetId="1" hidden="1">'Пиво рыба раки'!$E$2:$E$4</definedName>
    <definedName name="solver_lhs1" localSheetId="0" hidden="1">'Распил досок'!$B$22:$B$24</definedName>
    <definedName name="solver_lhs2" localSheetId="2" hidden="1">'Инвестиционный план'!$B$8:$E$12</definedName>
    <definedName name="solver_lhs2" localSheetId="1" hidden="1">'Пиво рыба раки'!$G$6</definedName>
    <definedName name="solver_lhs2" localSheetId="0" hidden="1">'Распил досок'!$G$25:$H$25</definedName>
    <definedName name="solver_lhs3" localSheetId="2" hidden="1">'Инвестиционный план'!$I$14</definedName>
    <definedName name="solver_lhs3" localSheetId="0" hidden="1">'Распил досок'!$G$25:$H$25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2</definedName>
    <definedName name="solver_num" localSheetId="0" hidden="1">3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'Инвестиционный план'!$I$18</definedName>
    <definedName name="solver_opt" localSheetId="1" hidden="1">'Пиво рыба раки'!$F$6</definedName>
    <definedName name="solver_opt" localSheetId="0" hidden="1">'Распил досок'!$J$25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2</definedName>
    <definedName name="solver_rel1" localSheetId="2" hidden="1">1</definedName>
    <definedName name="solver_rel1" localSheetId="1" hidden="1">4</definedName>
    <definedName name="solver_rel1" localSheetId="0" hidden="1">4</definedName>
    <definedName name="solver_rel2" localSheetId="2" hidden="1">5</definedName>
    <definedName name="solver_rel2" localSheetId="1" hidden="1">1</definedName>
    <definedName name="solver_rel2" localSheetId="0" hidden="1">1</definedName>
    <definedName name="solver_rel3" localSheetId="2" hidden="1">1</definedName>
    <definedName name="solver_rel3" localSheetId="0" hidden="1">3</definedName>
    <definedName name="solver_rhs1" localSheetId="2" hidden="1">1</definedName>
    <definedName name="solver_rhs1" localSheetId="1" hidden="1">"целое"</definedName>
    <definedName name="solver_rhs1" localSheetId="0" hidden="1">"целое"</definedName>
    <definedName name="solver_rhs2" localSheetId="2" hidden="1">"бинарное"</definedName>
    <definedName name="solver_rhs2" localSheetId="1" hidden="1">'Пиво рыба раки'!$I$6</definedName>
    <definedName name="solver_rhs2" localSheetId="0" hidden="1">'Распил досок'!$C$27</definedName>
    <definedName name="solver_rhs3" localSheetId="2" hidden="1">'Инвестиционный план'!$I$15</definedName>
    <definedName name="solver_rhs3" localSheetId="0" hidden="1">'Распил досок'!$C$26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3" l="1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H8" i="3"/>
  <c r="I8" i="3"/>
  <c r="J8" i="3"/>
  <c r="G8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C15" i="3"/>
  <c r="D15" i="3"/>
  <c r="E15" i="3"/>
  <c r="B15" i="3"/>
  <c r="C13" i="3"/>
  <c r="D13" i="3"/>
  <c r="E13" i="3"/>
  <c r="B13" i="3"/>
  <c r="I14" i="3" l="1"/>
  <c r="G2" i="2" l="1"/>
  <c r="F2" i="2"/>
  <c r="G3" i="2"/>
  <c r="G4" i="2"/>
  <c r="F3" i="2"/>
  <c r="F4" i="2"/>
  <c r="G22" i="1"/>
  <c r="H22" i="1"/>
  <c r="J24" i="1"/>
  <c r="J22" i="1"/>
  <c r="H24" i="1"/>
  <c r="H23" i="1"/>
  <c r="G23" i="1"/>
  <c r="G6" i="2" l="1"/>
  <c r="F6" i="2"/>
  <c r="G25" i="1"/>
  <c r="H25" i="1"/>
  <c r="J25" i="1"/>
</calcChain>
</file>

<file path=xl/sharedStrings.xml><?xml version="1.0" encoding="utf-8"?>
<sst xmlns="http://schemas.openxmlformats.org/spreadsheetml/2006/main" count="43" uniqueCount="43">
  <si>
    <t>р</t>
  </si>
  <si>
    <t>f1</t>
  </si>
  <si>
    <t>f2</t>
  </si>
  <si>
    <t>f3</t>
  </si>
  <si>
    <t>f4</t>
  </si>
  <si>
    <t>Доход-</t>
  </si>
  <si>
    <t>ность</t>
  </si>
  <si>
    <t>инвес-</t>
  </si>
  <si>
    <t>тиций</t>
  </si>
  <si>
    <r>
      <t>Опорный план 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</si>
  <si>
    <t>Ограни-чения</t>
  </si>
  <si>
    <r>
      <t>р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</si>
  <si>
    <t>Инвестиции</t>
  </si>
  <si>
    <t>Двоич-</t>
  </si>
  <si>
    <t>ные</t>
  </si>
  <si>
    <r>
      <t>S</t>
    </r>
    <r>
      <rPr>
        <sz val="11"/>
        <color theme="1"/>
        <rFont val="Calibri"/>
        <family val="2"/>
        <charset val="204"/>
        <scheme val="minor"/>
      </rPr>
      <t xml:space="preserve"> 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</si>
  <si>
    <r>
      <t>£</t>
    </r>
    <r>
      <rPr>
        <sz val="11"/>
        <color theme="1"/>
        <rFont val="Calibri"/>
        <family val="2"/>
        <charset val="204"/>
        <scheme val="minor"/>
      </rPr>
      <t>1</t>
    </r>
  </si>
  <si>
    <r>
      <t>f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  <r>
      <rPr>
        <sz val="11"/>
        <color theme="1"/>
        <rFont val="Calibri"/>
        <family val="2"/>
        <charset val="204"/>
        <scheme val="minor"/>
      </rPr>
      <t xml:space="preserve"> * 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</si>
  <si>
    <r>
      <t>Sum(р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  <r>
      <rPr>
        <sz val="11"/>
        <color theme="1"/>
        <rFont val="Calibri"/>
        <family val="2"/>
        <charset val="204"/>
        <scheme val="minor"/>
      </rPr>
      <t>)</t>
    </r>
  </si>
  <si>
    <t>Ограничение</t>
  </si>
  <si>
    <t>Целевая</t>
  </si>
  <si>
    <r>
      <t>Sum(f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  <r>
      <rPr>
        <sz val="11"/>
        <color theme="1"/>
        <rFont val="Calibri"/>
        <family val="2"/>
        <charset val="204"/>
        <scheme val="minor"/>
      </rPr>
      <t>*х</t>
    </r>
    <r>
      <rPr>
        <b/>
        <vertAlign val="subscript"/>
        <sz val="11"/>
        <color theme="1"/>
        <rFont val="Calibri"/>
        <family val="2"/>
        <charset val="204"/>
        <scheme val="minor"/>
      </rPr>
      <t>ik</t>
    </r>
    <r>
      <rPr>
        <sz val="11"/>
        <color theme="1"/>
        <rFont val="Calibri"/>
        <family val="2"/>
        <charset val="204"/>
        <scheme val="minor"/>
      </rPr>
      <t>)</t>
    </r>
  </si>
  <si>
    <t>А</t>
  </si>
  <si>
    <t>Б</t>
  </si>
  <si>
    <t>х1</t>
  </si>
  <si>
    <t>х2</t>
  </si>
  <si>
    <t>х3</t>
  </si>
  <si>
    <t>Изд.</t>
  </si>
  <si>
    <t>Количество</t>
  </si>
  <si>
    <t>Цена</t>
  </si>
  <si>
    <t>Минимум</t>
  </si>
  <si>
    <t>Полезность α</t>
  </si>
  <si>
    <r>
      <t xml:space="preserve">Количество </t>
    </r>
    <r>
      <rPr>
        <i/>
        <sz val="11"/>
        <color theme="1"/>
        <rFont val="Calibri"/>
        <family val="2"/>
        <charset val="204"/>
        <scheme val="minor"/>
      </rPr>
      <t>X</t>
    </r>
  </si>
  <si>
    <t>(X-Xmin)^α</t>
  </si>
  <si>
    <t>Стоимость</t>
  </si>
  <si>
    <t>Пиво</t>
  </si>
  <si>
    <t>Рыба</t>
  </si>
  <si>
    <t>Раки</t>
  </si>
  <si>
    <t>Виды досок</t>
  </si>
  <si>
    <t>Ограничения</t>
  </si>
  <si>
    <t>Целевая функция - минимизировать</t>
  </si>
  <si>
    <t>Итого</t>
  </si>
  <si>
    <t>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</si>
</sst>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2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457200</xdr:colOff>
      <xdr:row>17</xdr:row>
      <xdr:rowOff>140573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B65803-3E62-139C-4FE7-A2DF24B22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366260" cy="324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2004-4408-4824-A827-89CCD94F7557}">
  <dimension ref="A19:K27"/>
  <sheetViews>
    <sheetView topLeftCell="A7" workbookViewId="0">
      <selection activeCell="F26" sqref="F26"/>
    </sheetView>
  </sheetViews>
  <sheetFormatPr defaultRowHeight="14.4" x14ac:dyDescent="0.3"/>
  <cols>
    <col min="2" max="2" width="12.5546875" customWidth="1"/>
    <col min="10" max="12" width="8.88671875" customWidth="1"/>
  </cols>
  <sheetData>
    <row r="19" spans="1:11" x14ac:dyDescent="0.3">
      <c r="B19" s="25" t="s">
        <v>38</v>
      </c>
      <c r="C19" t="s">
        <v>22</v>
      </c>
      <c r="D19" t="s">
        <v>23</v>
      </c>
    </row>
    <row r="20" spans="1:11" x14ac:dyDescent="0.3">
      <c r="B20" s="25"/>
      <c r="C20" s="12">
        <v>1.2</v>
      </c>
      <c r="D20" s="12">
        <v>0.9</v>
      </c>
    </row>
    <row r="21" spans="1:11" ht="15" thickBot="1" x14ac:dyDescent="0.35">
      <c r="G21" s="19" t="s">
        <v>28</v>
      </c>
      <c r="H21" s="19"/>
      <c r="J21" t="s">
        <v>27</v>
      </c>
    </row>
    <row r="22" spans="1:11" x14ac:dyDescent="0.3">
      <c r="A22" s="13" t="s">
        <v>24</v>
      </c>
      <c r="B22" s="14">
        <v>7</v>
      </c>
      <c r="C22">
        <v>1.2</v>
      </c>
      <c r="D22">
        <v>1.2</v>
      </c>
      <c r="G22" s="13">
        <f>2 *B22</f>
        <v>14</v>
      </c>
      <c r="H22" s="14">
        <f>1 * B22</f>
        <v>7</v>
      </c>
      <c r="J22" s="20">
        <f xml:space="preserve"> 0.6 * B22</f>
        <v>4.2</v>
      </c>
    </row>
    <row r="23" spans="1:11" x14ac:dyDescent="0.3">
      <c r="A23" s="15" t="s">
        <v>25</v>
      </c>
      <c r="B23" s="16">
        <v>36</v>
      </c>
      <c r="C23">
        <v>1.2</v>
      </c>
      <c r="D23">
        <v>0.9</v>
      </c>
      <c r="E23">
        <v>0.9</v>
      </c>
      <c r="G23" s="15">
        <f>1 *B23</f>
        <v>36</v>
      </c>
      <c r="H23" s="16">
        <f>2 * B23</f>
        <v>72</v>
      </c>
      <c r="J23" s="21">
        <v>0</v>
      </c>
    </row>
    <row r="24" spans="1:11" ht="15" thickBot="1" x14ac:dyDescent="0.35">
      <c r="A24" s="17" t="s">
        <v>26</v>
      </c>
      <c r="B24" s="18">
        <v>0</v>
      </c>
      <c r="C24">
        <v>0.9</v>
      </c>
      <c r="D24">
        <v>0.9</v>
      </c>
      <c r="E24">
        <v>0.9</v>
      </c>
      <c r="G24" s="17">
        <v>0</v>
      </c>
      <c r="H24" s="18">
        <f>3 * B24</f>
        <v>0</v>
      </c>
      <c r="J24" s="22">
        <f>0.3 * B24</f>
        <v>0</v>
      </c>
    </row>
    <row r="25" spans="1:11" ht="15" thickBot="1" x14ac:dyDescent="0.35">
      <c r="F25" t="s">
        <v>41</v>
      </c>
      <c r="G25">
        <f>SUM(G22:G24)</f>
        <v>50</v>
      </c>
      <c r="H25">
        <f>SUM(H22:H24)</f>
        <v>79</v>
      </c>
      <c r="J25">
        <f>SUM(J22:J24)</f>
        <v>4.2</v>
      </c>
      <c r="K25" t="s">
        <v>40</v>
      </c>
    </row>
    <row r="26" spans="1:11" x14ac:dyDescent="0.3">
      <c r="B26" s="26" t="s">
        <v>39</v>
      </c>
      <c r="C26" s="20">
        <v>50</v>
      </c>
    </row>
    <row r="27" spans="1:11" ht="15" thickBot="1" x14ac:dyDescent="0.35">
      <c r="B27" s="26"/>
      <c r="C27" s="22">
        <v>81</v>
      </c>
    </row>
  </sheetData>
  <mergeCells count="3">
    <mergeCell ref="G21:H21"/>
    <mergeCell ref="B19:B20"/>
    <mergeCell ref="B26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0EB1-9213-4B1C-88F8-2873557BD00A}">
  <dimension ref="A1:I6"/>
  <sheetViews>
    <sheetView workbookViewId="0">
      <selection activeCell="G6" sqref="G6"/>
    </sheetView>
  </sheetViews>
  <sheetFormatPr defaultRowHeight="14.4" x14ac:dyDescent="0.3"/>
  <cols>
    <col min="6" max="6" width="11.44140625" bestFit="1" customWidth="1"/>
  </cols>
  <sheetData>
    <row r="1" spans="1:9" ht="29.4" thickBot="1" x14ac:dyDescent="0.35">
      <c r="A1" s="1"/>
      <c r="B1" s="6" t="s">
        <v>29</v>
      </c>
      <c r="C1" s="6" t="s">
        <v>30</v>
      </c>
      <c r="D1" s="6" t="s">
        <v>31</v>
      </c>
      <c r="E1" s="6" t="s">
        <v>32</v>
      </c>
      <c r="F1" s="23" t="s">
        <v>33</v>
      </c>
      <c r="G1" s="6" t="s">
        <v>34</v>
      </c>
    </row>
    <row r="2" spans="1:9" ht="15" thickBot="1" x14ac:dyDescent="0.35">
      <c r="A2" s="2" t="s">
        <v>35</v>
      </c>
      <c r="B2" s="3">
        <v>80</v>
      </c>
      <c r="C2" s="3">
        <v>1</v>
      </c>
      <c r="D2" s="3">
        <v>0.3</v>
      </c>
      <c r="E2" s="3">
        <v>8</v>
      </c>
      <c r="F2" s="3">
        <f>(E2-C2)^D2</f>
        <v>1.7927899625209971</v>
      </c>
      <c r="G2" s="3">
        <f>E2*B2</f>
        <v>640</v>
      </c>
    </row>
    <row r="3" spans="1:9" ht="15" thickBot="1" x14ac:dyDescent="0.35">
      <c r="A3" s="2" t="s">
        <v>36</v>
      </c>
      <c r="B3" s="3">
        <v>50</v>
      </c>
      <c r="C3" s="3">
        <v>1</v>
      </c>
      <c r="D3" s="3">
        <v>0.25</v>
      </c>
      <c r="E3" s="3">
        <v>9</v>
      </c>
      <c r="F3" s="3">
        <f t="shared" ref="F3:F4" si="0">(E3-C3)^D3</f>
        <v>1.681792830507429</v>
      </c>
      <c r="G3" s="3">
        <f t="shared" ref="G3:G4" si="1">E3*B3</f>
        <v>450</v>
      </c>
    </row>
    <row r="4" spans="1:9" ht="15" thickBot="1" x14ac:dyDescent="0.35">
      <c r="A4" s="2" t="s">
        <v>37</v>
      </c>
      <c r="B4" s="3">
        <v>150</v>
      </c>
      <c r="C4" s="3">
        <v>0</v>
      </c>
      <c r="D4" s="3">
        <v>0.45</v>
      </c>
      <c r="E4" s="3">
        <v>6</v>
      </c>
      <c r="F4" s="7">
        <f t="shared" si="0"/>
        <v>2.2395876433994766</v>
      </c>
      <c r="G4" s="3">
        <f t="shared" si="1"/>
        <v>900</v>
      </c>
    </row>
    <row r="5" spans="1:9" ht="15" thickBot="1" x14ac:dyDescent="0.35">
      <c r="A5" s="2"/>
      <c r="B5" s="3"/>
      <c r="C5" s="3"/>
      <c r="D5" s="3"/>
      <c r="E5" s="9"/>
      <c r="F5" s="24"/>
      <c r="G5" s="3"/>
      <c r="I5" t="s">
        <v>42</v>
      </c>
    </row>
    <row r="6" spans="1:9" ht="15" thickBot="1" x14ac:dyDescent="0.35">
      <c r="A6" s="2"/>
      <c r="B6" s="3"/>
      <c r="C6" s="3"/>
      <c r="D6" s="3"/>
      <c r="E6" s="3"/>
      <c r="F6" s="3">
        <f>PRODUCT(F2:F4)</f>
        <v>6.7525836275600302</v>
      </c>
      <c r="G6" s="3">
        <f>SUM(G2:G4)</f>
        <v>1990</v>
      </c>
      <c r="I6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C197-4BAE-4DA1-9F35-3E93BA0C16AF}">
  <dimension ref="A1:J19"/>
  <sheetViews>
    <sheetView tabSelected="1" workbookViewId="0">
      <selection activeCell="M15" sqref="M15"/>
    </sheetView>
  </sheetViews>
  <sheetFormatPr defaultRowHeight="14.4" x14ac:dyDescent="0.3"/>
  <sheetData>
    <row r="1" spans="1:10" ht="15" thickBot="1" x14ac:dyDescent="0.3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  <c r="H1" s="6"/>
      <c r="I1" s="6"/>
      <c r="J1" s="6"/>
    </row>
    <row r="2" spans="1:10" ht="15" thickBot="1" x14ac:dyDescent="0.35">
      <c r="A2" s="2">
        <v>1</v>
      </c>
      <c r="B2" s="3">
        <v>8</v>
      </c>
      <c r="C2" s="3">
        <v>6</v>
      </c>
      <c r="D2" s="3">
        <v>3</v>
      </c>
      <c r="E2" s="3">
        <v>4</v>
      </c>
      <c r="F2" s="7" t="s">
        <v>5</v>
      </c>
      <c r="G2" s="3"/>
      <c r="H2" s="3"/>
      <c r="I2" s="3"/>
      <c r="J2" s="3"/>
    </row>
    <row r="3" spans="1:10" ht="15" thickBot="1" x14ac:dyDescent="0.35">
      <c r="A3" s="2">
        <v>2</v>
      </c>
      <c r="B3" s="3">
        <v>10</v>
      </c>
      <c r="C3" s="3">
        <v>9</v>
      </c>
      <c r="D3" s="3">
        <v>4</v>
      </c>
      <c r="E3" s="3">
        <v>6</v>
      </c>
      <c r="F3" s="7" t="s">
        <v>6</v>
      </c>
      <c r="G3" s="3"/>
      <c r="H3" s="3"/>
      <c r="I3" s="3"/>
      <c r="J3" s="3"/>
    </row>
    <row r="4" spans="1:10" ht="15" thickBot="1" x14ac:dyDescent="0.35">
      <c r="A4" s="2">
        <v>3</v>
      </c>
      <c r="B4" s="3">
        <v>11</v>
      </c>
      <c r="C4" s="3">
        <v>11</v>
      </c>
      <c r="D4" s="3">
        <v>7</v>
      </c>
      <c r="E4" s="3">
        <v>8</v>
      </c>
      <c r="F4" s="7" t="s">
        <v>7</v>
      </c>
      <c r="G4" s="3"/>
      <c r="H4" s="3"/>
      <c r="I4" s="3"/>
      <c r="J4" s="3"/>
    </row>
    <row r="5" spans="1:10" ht="15" thickBot="1" x14ac:dyDescent="0.35">
      <c r="A5" s="2">
        <v>4</v>
      </c>
      <c r="B5" s="3">
        <v>12</v>
      </c>
      <c r="C5" s="3">
        <v>13</v>
      </c>
      <c r="D5" s="3">
        <v>11</v>
      </c>
      <c r="E5" s="3">
        <v>13</v>
      </c>
      <c r="F5" s="7" t="s">
        <v>8</v>
      </c>
      <c r="G5" s="3"/>
      <c r="H5" s="3"/>
      <c r="I5" s="3"/>
      <c r="J5" s="3"/>
    </row>
    <row r="6" spans="1:10" ht="15" thickBot="1" x14ac:dyDescent="0.35">
      <c r="A6" s="2">
        <v>5</v>
      </c>
      <c r="B6" s="3">
        <v>18</v>
      </c>
      <c r="C6" s="3">
        <v>15</v>
      </c>
      <c r="D6" s="3">
        <v>18</v>
      </c>
      <c r="E6" s="3">
        <v>16</v>
      </c>
      <c r="F6" s="8"/>
      <c r="G6" s="3"/>
      <c r="H6" s="3"/>
      <c r="I6" s="3"/>
      <c r="J6" s="3"/>
    </row>
    <row r="7" spans="1:10" ht="29.4" thickBot="1" x14ac:dyDescent="0.35">
      <c r="A7" s="2"/>
      <c r="B7" s="4" t="s">
        <v>9</v>
      </c>
      <c r="C7" s="5"/>
      <c r="D7" s="3"/>
      <c r="E7" s="3"/>
      <c r="F7" s="3" t="s">
        <v>10</v>
      </c>
      <c r="G7" s="3" t="s">
        <v>11</v>
      </c>
      <c r="H7" s="3" t="s">
        <v>12</v>
      </c>
      <c r="I7" s="3"/>
      <c r="J7" s="3"/>
    </row>
    <row r="8" spans="1:10" ht="15" thickBot="1" x14ac:dyDescent="0.35">
      <c r="A8" s="2">
        <v>1</v>
      </c>
      <c r="B8" s="3">
        <v>1</v>
      </c>
      <c r="C8" s="3">
        <v>0</v>
      </c>
      <c r="D8" s="3">
        <v>1</v>
      </c>
      <c r="E8" s="3">
        <v>1</v>
      </c>
      <c r="F8" s="3"/>
      <c r="G8" s="3">
        <f>$A8*B8</f>
        <v>1</v>
      </c>
      <c r="H8" s="3">
        <f t="shared" ref="H8:J8" si="0">$A8*C8</f>
        <v>0</v>
      </c>
      <c r="I8" s="3">
        <f t="shared" si="0"/>
        <v>1</v>
      </c>
      <c r="J8" s="3">
        <f t="shared" si="0"/>
        <v>1</v>
      </c>
    </row>
    <row r="9" spans="1:10" ht="15" thickBot="1" x14ac:dyDescent="0.35">
      <c r="A9" s="2">
        <v>2</v>
      </c>
      <c r="B9" s="3">
        <v>0</v>
      </c>
      <c r="C9" s="3">
        <v>1</v>
      </c>
      <c r="D9" s="3">
        <v>0</v>
      </c>
      <c r="E9" s="3">
        <v>0</v>
      </c>
      <c r="F9" s="7" t="s">
        <v>13</v>
      </c>
      <c r="G9" s="3">
        <f t="shared" ref="G9:G12" si="1">$A9*B9</f>
        <v>0</v>
      </c>
      <c r="H9" s="3">
        <f t="shared" ref="H9:H12" si="2">$A9*C9</f>
        <v>2</v>
      </c>
      <c r="I9" s="3">
        <f t="shared" ref="I9:I12" si="3">$A9*D9</f>
        <v>0</v>
      </c>
      <c r="J9" s="3">
        <f t="shared" ref="J9:J12" si="4">$A9*E9</f>
        <v>0</v>
      </c>
    </row>
    <row r="10" spans="1:10" ht="15" thickBot="1" x14ac:dyDescent="0.35">
      <c r="A10" s="2">
        <v>3</v>
      </c>
      <c r="B10" s="3">
        <v>0</v>
      </c>
      <c r="C10" s="3">
        <v>0</v>
      </c>
      <c r="D10" s="3">
        <v>0</v>
      </c>
      <c r="E10" s="3">
        <v>0</v>
      </c>
      <c r="F10" s="3" t="s">
        <v>14</v>
      </c>
      <c r="G10" s="3">
        <f t="shared" si="1"/>
        <v>0</v>
      </c>
      <c r="H10" s="3">
        <f t="shared" si="2"/>
        <v>0</v>
      </c>
      <c r="I10" s="3">
        <f t="shared" si="3"/>
        <v>0</v>
      </c>
      <c r="J10" s="3">
        <f t="shared" si="4"/>
        <v>0</v>
      </c>
    </row>
    <row r="11" spans="1:10" ht="15" thickBot="1" x14ac:dyDescent="0.35">
      <c r="A11" s="2">
        <v>4</v>
      </c>
      <c r="B11" s="3">
        <v>0</v>
      </c>
      <c r="C11" s="3">
        <v>0</v>
      </c>
      <c r="D11" s="3">
        <v>0</v>
      </c>
      <c r="E11" s="3">
        <v>0</v>
      </c>
      <c r="F11" s="3"/>
      <c r="G11" s="3">
        <f t="shared" si="1"/>
        <v>0</v>
      </c>
      <c r="H11" s="3">
        <f t="shared" si="2"/>
        <v>0</v>
      </c>
      <c r="I11" s="3">
        <f t="shared" si="3"/>
        <v>0</v>
      </c>
      <c r="J11" s="3">
        <f t="shared" si="4"/>
        <v>0</v>
      </c>
    </row>
    <row r="12" spans="1:10" ht="15" thickBot="1" x14ac:dyDescent="0.35">
      <c r="A12" s="2">
        <v>5</v>
      </c>
      <c r="B12" s="3">
        <v>0</v>
      </c>
      <c r="C12" s="3">
        <v>0</v>
      </c>
      <c r="D12" s="3">
        <v>0</v>
      </c>
      <c r="E12" s="3">
        <v>0</v>
      </c>
      <c r="F12" s="3"/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</row>
    <row r="13" spans="1:10" ht="16.2" thickBot="1" x14ac:dyDescent="0.35">
      <c r="A13" s="10" t="s">
        <v>15</v>
      </c>
      <c r="B13" s="3">
        <f>SUM(B8:B12)</f>
        <v>1</v>
      </c>
      <c r="C13" s="3">
        <f t="shared" ref="C13:E13" si="5">SUM(C8:C12)</f>
        <v>1</v>
      </c>
      <c r="D13" s="3">
        <f t="shared" si="5"/>
        <v>1</v>
      </c>
      <c r="E13" s="3">
        <f t="shared" si="5"/>
        <v>1</v>
      </c>
      <c r="F13" s="11" t="s">
        <v>16</v>
      </c>
      <c r="G13" s="3"/>
      <c r="H13" s="3"/>
      <c r="I13" s="3"/>
      <c r="J13" s="3"/>
    </row>
    <row r="14" spans="1:10" ht="31.8" thickBot="1" x14ac:dyDescent="0.35">
      <c r="A14" s="2"/>
      <c r="B14" s="3" t="s">
        <v>17</v>
      </c>
      <c r="C14" s="3"/>
      <c r="D14" s="3"/>
      <c r="E14" s="3"/>
      <c r="F14" s="3"/>
      <c r="G14" s="3"/>
      <c r="H14" s="3" t="s">
        <v>18</v>
      </c>
      <c r="I14" s="3">
        <f>SUM(G8:J12)</f>
        <v>5</v>
      </c>
      <c r="J14" s="3"/>
    </row>
    <row r="15" spans="1:10" ht="29.4" thickBot="1" x14ac:dyDescent="0.35">
      <c r="A15" s="2">
        <v>1</v>
      </c>
      <c r="B15" s="3">
        <f>B2*B8</f>
        <v>8</v>
      </c>
      <c r="C15" s="3">
        <f t="shared" ref="C15:E15" si="6">C2*C8</f>
        <v>0</v>
      </c>
      <c r="D15" s="3">
        <f t="shared" si="6"/>
        <v>3</v>
      </c>
      <c r="E15" s="3">
        <f t="shared" si="6"/>
        <v>4</v>
      </c>
      <c r="F15" s="3"/>
      <c r="G15" s="3"/>
      <c r="H15" s="3" t="s">
        <v>19</v>
      </c>
      <c r="I15" s="3">
        <v>5</v>
      </c>
      <c r="J15" s="3"/>
    </row>
    <row r="16" spans="1:10" ht="15" thickBot="1" x14ac:dyDescent="0.35">
      <c r="A16" s="2">
        <v>2</v>
      </c>
      <c r="B16" s="3">
        <f t="shared" ref="B16:E16" si="7">B3*B9</f>
        <v>0</v>
      </c>
      <c r="C16" s="3">
        <f t="shared" si="7"/>
        <v>9</v>
      </c>
      <c r="D16" s="3">
        <f t="shared" si="7"/>
        <v>0</v>
      </c>
      <c r="E16" s="3">
        <f t="shared" si="7"/>
        <v>0</v>
      </c>
      <c r="F16" s="3"/>
      <c r="G16" s="3"/>
      <c r="H16" s="3"/>
      <c r="I16" s="3"/>
      <c r="J16" s="3"/>
    </row>
    <row r="17" spans="1:10" ht="15" thickBot="1" x14ac:dyDescent="0.35">
      <c r="A17" s="2">
        <v>3</v>
      </c>
      <c r="B17" s="3">
        <f t="shared" ref="B17:E17" si="8">B4*B10</f>
        <v>0</v>
      </c>
      <c r="C17" s="3">
        <f t="shared" si="8"/>
        <v>0</v>
      </c>
      <c r="D17" s="3">
        <f t="shared" si="8"/>
        <v>0</v>
      </c>
      <c r="E17" s="3">
        <f t="shared" si="8"/>
        <v>0</v>
      </c>
      <c r="F17" s="3"/>
      <c r="G17" s="3"/>
      <c r="H17" s="3" t="s">
        <v>20</v>
      </c>
      <c r="I17" s="3"/>
      <c r="J17" s="3"/>
    </row>
    <row r="18" spans="1:10" ht="31.8" thickBot="1" x14ac:dyDescent="0.35">
      <c r="A18" s="2">
        <v>4</v>
      </c>
      <c r="B18" s="3">
        <f t="shared" ref="B18:E18" si="9">B5*B11</f>
        <v>0</v>
      </c>
      <c r="C18" s="3">
        <f t="shared" si="9"/>
        <v>0</v>
      </c>
      <c r="D18" s="3">
        <f t="shared" si="9"/>
        <v>0</v>
      </c>
      <c r="E18" s="3">
        <f t="shared" si="9"/>
        <v>0</v>
      </c>
      <c r="F18" s="3"/>
      <c r="G18" s="3"/>
      <c r="H18" s="3" t="s">
        <v>21</v>
      </c>
      <c r="I18" s="3">
        <f>SUM(B15:E19)</f>
        <v>24</v>
      </c>
      <c r="J18" s="3"/>
    </row>
    <row r="19" spans="1:10" ht="15" thickBot="1" x14ac:dyDescent="0.35">
      <c r="A19" s="2">
        <v>5</v>
      </c>
      <c r="B19" s="3">
        <f t="shared" ref="B19:E19" si="10">B6*B12</f>
        <v>0</v>
      </c>
      <c r="C19" s="3">
        <f t="shared" si="10"/>
        <v>0</v>
      </c>
      <c r="D19" s="3">
        <f t="shared" si="10"/>
        <v>0</v>
      </c>
      <c r="E19" s="3">
        <f t="shared" si="10"/>
        <v>0</v>
      </c>
      <c r="F19" s="3"/>
      <c r="G19" s="3"/>
      <c r="H19" s="3"/>
      <c r="I19" s="3"/>
      <c r="J19" s="3"/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Распил досок</vt:lpstr>
      <vt:lpstr>Пиво рыба раки</vt:lpstr>
      <vt:lpstr>Инвестиционный 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2022-09-15T16:23:04Z</dcterms:created>
  <dcterms:modified xsi:type="dcterms:W3CDTF">2022-09-15T17:25:04Z</dcterms:modified>
</cp:coreProperties>
</file>