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6D2BD149-00FB-468D-8A26-4029D9E401E7}" xr6:coauthVersionLast="47" xr6:coauthVersionMax="47" xr10:uidLastSave="{00000000-0000-0000-0000-000000000000}"/>
  <bookViews>
    <workbookView xWindow="-108" yWindow="-108" windowWidth="23256" windowHeight="12576" xr2:uid="{A0CF8F49-EF75-4AF9-ADB6-A17726760176}"/>
  </bookViews>
  <sheets>
    <sheet name="Оптимизация сетевого трафика" sheetId="1" r:id="rId1"/>
    <sheet name="Лист2" sheetId="2" r:id="rId2"/>
  </sheets>
  <definedNames>
    <definedName name="solver_adj" localSheetId="0" hidden="1">'Оптимизация сетевого трафика'!$E$3:$E$16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'Оптимизация сетевого трафика'!$E$18</definedName>
    <definedName name="solver_lhs2" localSheetId="0" hidden="1">'Оптимизация сетевого трафика'!$E$3:$E$16</definedName>
    <definedName name="solver_lhs3" localSheetId="0" hidden="1">'Оптимизация сетевого трафика'!$E$3:$E$16</definedName>
    <definedName name="solver_lhs4" localSheetId="0" hidden="1">'Оптимизация сетевого трафика'!$H$3:$J$17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'Оптимизация сетевого трафика'!$F$20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0</definedName>
    <definedName name="solver_rhs2" localSheetId="0" hidden="1">'Оптимизация сетевого трафика'!$U$5</definedName>
    <definedName name="solver_rhs3" localSheetId="0" hidden="1">'Оптимизация сетевого трафика'!$U$4</definedName>
    <definedName name="solver_rhs4" localSheetId="0" hidden="1">'Оптимизация сетевого трафика'!$F$20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L4" i="1"/>
  <c r="L3" i="1"/>
  <c r="L6" i="1"/>
  <c r="L7" i="1"/>
  <c r="L8" i="1"/>
  <c r="L9" i="1"/>
  <c r="L10" i="1"/>
  <c r="L11" i="1"/>
  <c r="L12" i="1"/>
  <c r="L13" i="1"/>
  <c r="L14" i="1"/>
  <c r="L15" i="1"/>
  <c r="L16" i="1"/>
  <c r="F16" i="1"/>
  <c r="F9" i="1"/>
  <c r="F8" i="1"/>
  <c r="F4" i="1"/>
  <c r="G7" i="1" s="1"/>
  <c r="F10" i="1"/>
  <c r="F11" i="1"/>
  <c r="F15" i="1"/>
  <c r="F13" i="1" l="1"/>
  <c r="F14" i="1"/>
  <c r="F12" i="1"/>
  <c r="F7" i="1"/>
  <c r="I9" i="1" s="1"/>
  <c r="F6" i="1"/>
  <c r="F5" i="1"/>
  <c r="G8" i="1" s="1"/>
  <c r="G11" i="1" s="1"/>
  <c r="I14" i="1" s="1"/>
  <c r="F20" i="1" l="1"/>
  <c r="F3" i="1"/>
  <c r="G6" i="1" s="1"/>
  <c r="H9" i="1" s="1"/>
  <c r="G9" i="1" s="1"/>
  <c r="H14" i="1" s="1"/>
  <c r="G14" i="1" s="1"/>
  <c r="H17" i="1" s="1"/>
  <c r="E18" i="1"/>
  <c r="G16" i="1"/>
  <c r="J17" i="1" s="1"/>
  <c r="I15" i="1"/>
  <c r="H15" i="1" l="1"/>
  <c r="G15" i="1" s="1"/>
  <c r="I17" i="1" s="1"/>
  <c r="G17" i="1" s="1"/>
</calcChain>
</file>

<file path=xl/sharedStrings.xml><?xml version="1.0" encoding="utf-8"?>
<sst xmlns="http://schemas.openxmlformats.org/spreadsheetml/2006/main" count="32" uniqueCount="30">
  <si>
    <t>Собы-тия</t>
  </si>
  <si>
    <t>Опорные события</t>
  </si>
  <si>
    <t>Работа</t>
  </si>
  <si>
    <t>t работ</t>
  </si>
  <si>
    <t>Х</t>
  </si>
  <si>
    <t>t нов. работ</t>
  </si>
  <si>
    <t>Макс</t>
  </si>
  <si>
    <t>t новые событий</t>
  </si>
  <si>
    <t>.1-2</t>
  </si>
  <si>
    <t>.1-3</t>
  </si>
  <si>
    <t>.1-4</t>
  </si>
  <si>
    <t>.2-5</t>
  </si>
  <si>
    <t>.3-5</t>
  </si>
  <si>
    <t>.4-6</t>
  </si>
  <si>
    <t>2,  3</t>
  </si>
  <si>
    <t>.5-7</t>
  </si>
  <si>
    <t>.5-8</t>
  </si>
  <si>
    <t>.6-7</t>
  </si>
  <si>
    <t>.6-8</t>
  </si>
  <si>
    <t>.6-9</t>
  </si>
  <si>
    <t>5,  6</t>
  </si>
  <si>
    <t>.7-10</t>
  </si>
  <si>
    <t>.8-10</t>
  </si>
  <si>
    <t>.9-10</t>
  </si>
  <si>
    <t>7,  8 ,  9</t>
  </si>
  <si>
    <r>
      <t>S</t>
    </r>
    <r>
      <rPr>
        <sz val="11"/>
        <color theme="1"/>
        <rFont val="Calibri"/>
        <family val="2"/>
        <charset val="204"/>
        <scheme val="minor"/>
      </rPr>
      <t>Х</t>
    </r>
  </si>
  <si>
    <t>t крит</t>
  </si>
  <si>
    <t>x-</t>
  </si>
  <si>
    <t>x+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</si>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</sst>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b/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/>
      <right/>
      <top style="thin">
        <color rgb="FFFF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2" borderId="0" xfId="0" applyFill="1"/>
    <xf numFmtId="0" fontId="0" fillId="0" borderId="10" xfId="0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0" fillId="0" borderId="3" xfId="0" applyBorder="1" applyAlignment="1">
      <alignment vertical="center"/>
    </xf>
    <xf numFmtId="0" fontId="0" fillId="0" borderId="1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3" xfId="0" applyBorder="1" applyAlignment="1">
      <alignment vertical="center"/>
    </xf>
    <xf numFmtId="0" fontId="0" fillId="0" borderId="8" xfId="0" applyBorder="1" applyAlignment="1">
      <alignment vertical="center" wrapText="1"/>
    </xf>
    <xf numFmtId="0" fontId="2" fillId="0" borderId="13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4" xfId="0" applyBorder="1"/>
    <xf numFmtId="0" fontId="0" fillId="0" borderId="22" xfId="0" applyBorder="1"/>
    <xf numFmtId="0" fontId="0" fillId="0" borderId="23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Fill="1"/>
    <xf numFmtId="0" fontId="0" fillId="0" borderId="0" xfId="0" applyFill="1" applyBorder="1" applyAlignment="1">
      <alignment vertical="center"/>
    </xf>
    <xf numFmtId="0" fontId="0" fillId="0" borderId="35" xfId="0" applyBorder="1" applyAlignment="1">
      <alignment vertical="center"/>
    </xf>
    <xf numFmtId="0" fontId="0" fillId="0" borderId="36" xfId="0" applyFill="1" applyBorder="1"/>
    <xf numFmtId="0" fontId="0" fillId="0" borderId="22" xfId="0" applyFill="1" applyBorder="1"/>
    <xf numFmtId="0" fontId="0" fillId="0" borderId="4" xfId="0" applyFill="1" applyBorder="1"/>
    <xf numFmtId="0" fontId="5" fillId="0" borderId="21" xfId="0" applyFont="1" applyBorder="1" applyAlignment="1">
      <alignment vertical="center"/>
    </xf>
    <xf numFmtId="0" fontId="5" fillId="0" borderId="24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456353</xdr:colOff>
      <xdr:row>0</xdr:row>
      <xdr:rowOff>182457</xdr:rowOff>
    </xdr:from>
    <xdr:ext cx="3685496" cy="88178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F89DE-037D-4E26-52A1-0C53A255C513}"/>
                </a:ext>
              </a:extLst>
            </xdr:cNvPr>
            <xdr:cNvSpPr txBox="1"/>
          </xdr:nvSpPr>
          <xdr:spPr>
            <a:xfrm>
              <a:off x="77715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критический путь </m:t>
                    </m:r>
                    <m:r>
                      <m:rPr>
                        <m:nor/>
                      </m:rPr>
                      <a:rPr lang="ru-RU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1=&gt;4=&gt;6=&gt;7=&gt;10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                   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крит.нов.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6нов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7нов</m:t>
                    </m:r>
                    <m:r>
                      <m:rPr>
                        <m:nor/>
                      </m:rP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m:rPr>
                        <m:nor/>
                      </m:rPr>
                      <a:rPr lang="en-US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10нов</m:t>
                    </m:r>
                    <m:r>
                      <m:rPr>
                        <m:nor/>
                      </m:rPr>
                      <a:rPr lang="ru-RU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.    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ru-RU" sz="1100" b="1" i="1" baseline="-250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нов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t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-</m:t>
                    </m:r>
                    <m:r>
                      <m:rPr>
                        <m:nor/>
                      </m:rPr>
                      <a:rPr lang="en-US" sz="1100" b="1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bX</m:t>
                    </m:r>
                  </m:oMath>
                </m:oMathPara>
              </a14:m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E89F89DE-037D-4E26-52A1-0C53A255C513}"/>
                </a:ext>
              </a:extLst>
            </xdr:cNvPr>
            <xdr:cNvSpPr txBox="1"/>
          </xdr:nvSpPr>
          <xdr:spPr>
            <a:xfrm>
              <a:off x="7771553" y="182457"/>
              <a:ext cx="3685496" cy="8817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 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"критический путь 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1=&gt;4=&gt;6=&gt;7=&gt;10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                   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крит.нов.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4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7нов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10нов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   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"t</a:t>
              </a:r>
              <a:r>
                <a:rPr lang="ru-RU" sz="1100" b="1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нов</a:t>
              </a:r>
              <a:r>
                <a:rPr lang="en-US" sz="11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t-bX</a:t>
              </a:r>
              <a:r>
                <a:rPr lang="ru-RU" sz="11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ru-RU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 editAs="oneCell">
    <xdr:from>
      <xdr:col>12</xdr:col>
      <xdr:colOff>254001</xdr:colOff>
      <xdr:row>8</xdr:row>
      <xdr:rowOff>42333</xdr:rowOff>
    </xdr:from>
    <xdr:to>
      <xdr:col>18</xdr:col>
      <xdr:colOff>429260</xdr:colOff>
      <xdr:row>23</xdr:row>
      <xdr:rowOff>172750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EE701B5-A535-B97D-BB6A-1D82F1B2E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69201" y="1718733"/>
          <a:ext cx="3832859" cy="30260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0BDF-C516-464D-A629-CBCB491058AD}">
  <dimension ref="A1:U20"/>
  <sheetViews>
    <sheetView tabSelected="1" zoomScale="90" zoomScaleNormal="90" workbookViewId="0">
      <selection activeCell="G8" sqref="G8"/>
    </sheetView>
  </sheetViews>
  <sheetFormatPr defaultRowHeight="14.4" x14ac:dyDescent="0.3"/>
  <cols>
    <col min="5" max="5" width="11.109375" bestFit="1" customWidth="1"/>
  </cols>
  <sheetData>
    <row r="1" spans="1:21" x14ac:dyDescent="0.3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  <c r="G1" s="22" t="s">
        <v>6</v>
      </c>
      <c r="H1" s="23"/>
      <c r="I1" s="24"/>
      <c r="J1" s="25"/>
      <c r="L1" s="48"/>
      <c r="M1" s="5"/>
      <c r="N1" s="5"/>
      <c r="O1" s="5"/>
      <c r="P1" s="5"/>
      <c r="Q1" s="5"/>
      <c r="R1" s="5"/>
    </row>
    <row r="2" spans="1:21" ht="15" thickBot="1" x14ac:dyDescent="0.35">
      <c r="A2" s="26"/>
      <c r="B2" s="4"/>
      <c r="C2" s="4"/>
      <c r="D2" s="4"/>
      <c r="E2" s="50"/>
      <c r="F2" s="4"/>
      <c r="G2" s="31" t="s">
        <v>7</v>
      </c>
      <c r="H2" s="14" t="s">
        <v>7</v>
      </c>
      <c r="I2" s="15"/>
      <c r="J2" s="27"/>
      <c r="L2" s="48"/>
      <c r="M2" s="5"/>
      <c r="N2" s="5"/>
      <c r="O2" s="5"/>
      <c r="P2" s="5"/>
      <c r="Q2" s="5"/>
      <c r="R2" s="5"/>
    </row>
    <row r="3" spans="1:21" ht="15" thickBot="1" x14ac:dyDescent="0.35">
      <c r="A3" s="28">
        <v>1</v>
      </c>
      <c r="B3" s="1"/>
      <c r="C3" s="1" t="s">
        <v>8</v>
      </c>
      <c r="D3" s="13">
        <v>12</v>
      </c>
      <c r="E3" s="51">
        <v>20.342954333626949</v>
      </c>
      <c r="F3" s="13">
        <f>D3 - $U$6*E3</f>
        <v>9.9657045666373048</v>
      </c>
      <c r="G3" s="45">
        <v>0</v>
      </c>
      <c r="H3" s="42">
        <v>0</v>
      </c>
      <c r="I3" s="54">
        <v>0</v>
      </c>
      <c r="J3" s="55">
        <v>0</v>
      </c>
      <c r="L3" s="48">
        <f ca="1">RAND() * 100 - 50</f>
        <v>-18.121959263368147</v>
      </c>
      <c r="M3" s="5"/>
      <c r="N3" s="5"/>
      <c r="O3" s="5"/>
      <c r="P3" s="5"/>
      <c r="Q3" s="5"/>
      <c r="R3" s="5"/>
    </row>
    <row r="4" spans="1:21" ht="18.600000000000001" thickBot="1" x14ac:dyDescent="0.4">
      <c r="A4" s="16"/>
      <c r="B4" s="1"/>
      <c r="C4" s="1" t="s">
        <v>9</v>
      </c>
      <c r="D4" s="13">
        <v>8</v>
      </c>
      <c r="E4" s="51">
        <v>16.295786281577893</v>
      </c>
      <c r="F4" s="13">
        <f t="shared" ref="F4:F16" si="0">D4 - $U$6*E4</f>
        <v>6.3704213718422107</v>
      </c>
      <c r="G4" s="46">
        <v>0</v>
      </c>
      <c r="H4" s="37">
        <v>0</v>
      </c>
      <c r="I4" s="37">
        <v>0</v>
      </c>
      <c r="J4" s="37">
        <v>0</v>
      </c>
      <c r="K4" s="49"/>
      <c r="L4" s="48">
        <f ca="1">RAND() * 100 - 50</f>
        <v>-47.854369093128149</v>
      </c>
      <c r="M4" s="5"/>
      <c r="N4" s="5"/>
      <c r="O4" s="5"/>
      <c r="P4" s="5"/>
      <c r="Q4" s="5"/>
      <c r="R4" s="5"/>
      <c r="T4" s="7" t="s">
        <v>27</v>
      </c>
      <c r="U4" s="8">
        <v>-50</v>
      </c>
    </row>
    <row r="5" spans="1:21" ht="18.600000000000001" thickBot="1" x14ac:dyDescent="0.4">
      <c r="A5" s="16"/>
      <c r="B5" s="1"/>
      <c r="C5" s="2" t="s">
        <v>10</v>
      </c>
      <c r="D5" s="13">
        <v>6</v>
      </c>
      <c r="E5" s="51">
        <v>39.81713135911582</v>
      </c>
      <c r="F5" s="13">
        <f t="shared" si="0"/>
        <v>2.018286864088418</v>
      </c>
      <c r="G5" s="46">
        <v>0</v>
      </c>
      <c r="H5" s="42">
        <v>0</v>
      </c>
      <c r="I5" s="35">
        <v>0</v>
      </c>
      <c r="J5" s="35">
        <v>0</v>
      </c>
      <c r="L5" s="48">
        <f ca="1">RAND() * 100 - 50</f>
        <v>-4.7437024750356471</v>
      </c>
      <c r="M5" s="5"/>
      <c r="N5" s="5"/>
      <c r="O5" s="5"/>
      <c r="P5" s="5"/>
      <c r="Q5" s="5"/>
      <c r="R5" s="5"/>
      <c r="T5" s="9" t="s">
        <v>28</v>
      </c>
      <c r="U5" s="10">
        <v>50</v>
      </c>
    </row>
    <row r="6" spans="1:21" ht="18.600000000000001" thickBot="1" x14ac:dyDescent="0.4">
      <c r="A6" s="16">
        <v>2</v>
      </c>
      <c r="B6" s="1">
        <v>1</v>
      </c>
      <c r="C6" s="1" t="s">
        <v>11</v>
      </c>
      <c r="D6" s="13">
        <v>5</v>
      </c>
      <c r="E6" s="51">
        <v>15.676508375946183</v>
      </c>
      <c r="F6" s="13">
        <f t="shared" si="0"/>
        <v>3.4323491624053819</v>
      </c>
      <c r="G6" s="46">
        <f>G3+F3</f>
        <v>9.9657045666373048</v>
      </c>
      <c r="H6" s="41">
        <v>0</v>
      </c>
      <c r="I6" s="35">
        <v>0</v>
      </c>
      <c r="J6" s="34">
        <v>0</v>
      </c>
      <c r="L6" s="48">
        <f t="shared" ref="L4:L16" ca="1" si="1">RAND() * 100 - 50</f>
        <v>-15.474733913312178</v>
      </c>
      <c r="M6" s="5"/>
      <c r="N6" s="5"/>
      <c r="O6" s="5"/>
      <c r="P6" s="5"/>
      <c r="Q6" s="5"/>
      <c r="R6" s="5"/>
      <c r="T6" s="11" t="s">
        <v>29</v>
      </c>
      <c r="U6" s="12">
        <v>0.1</v>
      </c>
    </row>
    <row r="7" spans="1:21" ht="15" thickBot="1" x14ac:dyDescent="0.35">
      <c r="A7" s="16">
        <v>3</v>
      </c>
      <c r="B7" s="1">
        <v>1</v>
      </c>
      <c r="C7" s="1" t="s">
        <v>12</v>
      </c>
      <c r="D7" s="13">
        <v>7</v>
      </c>
      <c r="E7" s="51">
        <v>-0.2763334154006713</v>
      </c>
      <c r="F7" s="13">
        <f t="shared" si="0"/>
        <v>7.0276333415400671</v>
      </c>
      <c r="G7" s="46">
        <f>G3+F4</f>
        <v>6.3704213718422107</v>
      </c>
      <c r="H7" s="30">
        <v>0</v>
      </c>
      <c r="I7" s="36">
        <v>0</v>
      </c>
      <c r="J7" s="35">
        <v>0</v>
      </c>
      <c r="L7" s="48">
        <f t="shared" ca="1" si="1"/>
        <v>-14.843444484652267</v>
      </c>
      <c r="M7" s="5"/>
      <c r="N7" s="5"/>
      <c r="O7" s="5"/>
      <c r="P7" s="5"/>
      <c r="Q7" s="5"/>
      <c r="R7" s="5"/>
    </row>
    <row r="8" spans="1:21" ht="15" thickBot="1" x14ac:dyDescent="0.35">
      <c r="A8" s="28">
        <v>4</v>
      </c>
      <c r="B8" s="1">
        <v>1</v>
      </c>
      <c r="C8" s="2" t="s">
        <v>13</v>
      </c>
      <c r="D8" s="13">
        <v>9</v>
      </c>
      <c r="E8" s="51">
        <v>50</v>
      </c>
      <c r="F8" s="13">
        <f t="shared" si="0"/>
        <v>4</v>
      </c>
      <c r="G8" s="46">
        <f>G3+F5</f>
        <v>2.018286864088418</v>
      </c>
      <c r="H8" s="44">
        <v>0</v>
      </c>
      <c r="I8" s="36">
        <v>0</v>
      </c>
      <c r="J8" s="34">
        <v>0</v>
      </c>
      <c r="L8" s="48">
        <f t="shared" ca="1" si="1"/>
        <v>26.026523690184817</v>
      </c>
      <c r="M8" s="5"/>
      <c r="N8" s="5"/>
      <c r="O8" s="5"/>
      <c r="P8" s="5"/>
      <c r="Q8" s="5"/>
      <c r="R8" s="5"/>
    </row>
    <row r="9" spans="1:21" ht="15" thickBot="1" x14ac:dyDescent="0.35">
      <c r="A9" s="16">
        <v>5</v>
      </c>
      <c r="B9" s="1" t="s">
        <v>14</v>
      </c>
      <c r="C9" s="1" t="s">
        <v>15</v>
      </c>
      <c r="D9" s="13">
        <v>6</v>
      </c>
      <c r="E9" s="53">
        <v>3.7976437567826165</v>
      </c>
      <c r="F9" s="13">
        <f t="shared" si="0"/>
        <v>5.6202356243217384</v>
      </c>
      <c r="G9" s="46">
        <f>MAX(H9,I9)</f>
        <v>13.398054713382278</v>
      </c>
      <c r="H9" s="41">
        <f>G6+F6</f>
        <v>13.398053729042687</v>
      </c>
      <c r="I9" s="35">
        <f xml:space="preserve"> F7 +G7</f>
        <v>13.398054713382278</v>
      </c>
      <c r="J9" s="38">
        <v>0</v>
      </c>
      <c r="L9" s="48">
        <f t="shared" ca="1" si="1"/>
        <v>-22.914905958437625</v>
      </c>
    </row>
    <row r="10" spans="1:21" ht="15" thickBot="1" x14ac:dyDescent="0.35">
      <c r="A10" s="16"/>
      <c r="B10" s="1"/>
      <c r="C10" s="1" t="s">
        <v>16</v>
      </c>
      <c r="D10" s="13">
        <v>6</v>
      </c>
      <c r="E10" s="52">
        <v>-12.369510955565406</v>
      </c>
      <c r="F10" s="13">
        <f t="shared" si="0"/>
        <v>7.2369510955565408</v>
      </c>
      <c r="G10" s="46">
        <v>0</v>
      </c>
      <c r="H10" s="34">
        <v>0</v>
      </c>
      <c r="I10" s="34">
        <v>0</v>
      </c>
      <c r="J10" s="36">
        <v>0</v>
      </c>
      <c r="L10" s="48">
        <f t="shared" ca="1" si="1"/>
        <v>-12.855352935799594</v>
      </c>
    </row>
    <row r="11" spans="1:21" ht="15" thickBot="1" x14ac:dyDescent="0.35">
      <c r="A11" s="28">
        <v>6</v>
      </c>
      <c r="B11" s="1">
        <v>4</v>
      </c>
      <c r="C11" s="2" t="s">
        <v>17</v>
      </c>
      <c r="D11" s="13">
        <v>8</v>
      </c>
      <c r="E11" s="52">
        <v>-50</v>
      </c>
      <c r="F11" s="13">
        <f t="shared" si="0"/>
        <v>13</v>
      </c>
      <c r="G11" s="46">
        <f>G8+F8</f>
        <v>6.0182868640884184</v>
      </c>
      <c r="H11" s="30">
        <v>0</v>
      </c>
      <c r="I11" s="43">
        <v>0</v>
      </c>
      <c r="J11" s="36">
        <v>0</v>
      </c>
      <c r="L11" s="48">
        <f t="shared" ca="1" si="1"/>
        <v>47.04133263074975</v>
      </c>
    </row>
    <row r="12" spans="1:21" ht="15" thickBot="1" x14ac:dyDescent="0.35">
      <c r="A12" s="16"/>
      <c r="B12" s="1"/>
      <c r="C12" s="1" t="s">
        <v>18</v>
      </c>
      <c r="D12" s="13">
        <v>4</v>
      </c>
      <c r="E12" s="52">
        <v>-50</v>
      </c>
      <c r="F12" s="13">
        <f t="shared" si="0"/>
        <v>9</v>
      </c>
      <c r="G12" s="46">
        <v>0</v>
      </c>
      <c r="H12" s="41">
        <v>0</v>
      </c>
      <c r="I12" s="35">
        <v>0</v>
      </c>
      <c r="J12" s="36">
        <v>0</v>
      </c>
      <c r="L12" s="48">
        <f t="shared" ca="1" si="1"/>
        <v>-46.796163577646809</v>
      </c>
    </row>
    <row r="13" spans="1:21" ht="15" thickBot="1" x14ac:dyDescent="0.35">
      <c r="A13" s="16"/>
      <c r="B13" s="1"/>
      <c r="C13" s="1" t="s">
        <v>19</v>
      </c>
      <c r="D13" s="13">
        <v>5</v>
      </c>
      <c r="E13" s="52">
        <v>-21.953477896360418</v>
      </c>
      <c r="F13" s="13">
        <f t="shared" si="0"/>
        <v>7.1953477896360418</v>
      </c>
      <c r="G13" s="46">
        <v>0</v>
      </c>
      <c r="H13" s="37">
        <v>0</v>
      </c>
      <c r="I13" s="35">
        <v>0</v>
      </c>
      <c r="J13" s="37">
        <v>0</v>
      </c>
      <c r="L13" s="48">
        <f t="shared" ca="1" si="1"/>
        <v>-2.7241847708811662</v>
      </c>
    </row>
    <row r="14" spans="1:21" ht="15" thickBot="1" x14ac:dyDescent="0.35">
      <c r="A14" s="28">
        <v>7</v>
      </c>
      <c r="B14" s="1" t="s">
        <v>20</v>
      </c>
      <c r="C14" s="2" t="s">
        <v>21</v>
      </c>
      <c r="D14" s="13">
        <v>9</v>
      </c>
      <c r="E14" s="52">
        <v>23.5162102718919</v>
      </c>
      <c r="F14" s="13">
        <f t="shared" si="0"/>
        <v>6.6483789728108098</v>
      </c>
      <c r="G14" s="46">
        <f>MAX(H14,I14)</f>
        <v>19.018290337704016</v>
      </c>
      <c r="H14" s="37">
        <f>G9+F9</f>
        <v>19.018290337704016</v>
      </c>
      <c r="I14" s="40">
        <f>F11+G11</f>
        <v>19.018286864088417</v>
      </c>
      <c r="J14" s="35">
        <v>0</v>
      </c>
      <c r="L14" s="48">
        <f t="shared" ca="1" si="1"/>
        <v>49.464498048798518</v>
      </c>
    </row>
    <row r="15" spans="1:21" ht="15" thickBot="1" x14ac:dyDescent="0.35">
      <c r="A15" s="16">
        <v>8</v>
      </c>
      <c r="B15" s="1" t="s">
        <v>20</v>
      </c>
      <c r="C15" s="1" t="s">
        <v>22</v>
      </c>
      <c r="D15" s="13">
        <v>3</v>
      </c>
      <c r="E15" s="52">
        <v>-20.316600279482927</v>
      </c>
      <c r="F15" s="13">
        <f t="shared" si="0"/>
        <v>5.031660027948293</v>
      </c>
      <c r="G15" s="46">
        <f>MAX(H15,I15)</f>
        <v>20.635005808938818</v>
      </c>
      <c r="H15" s="41">
        <f>G9+F10</f>
        <v>20.635005808938818</v>
      </c>
      <c r="I15" s="39">
        <f>G11+F12</f>
        <v>15.018286864088418</v>
      </c>
      <c r="J15" s="35">
        <v>0</v>
      </c>
      <c r="L15" s="48">
        <f t="shared" ca="1" si="1"/>
        <v>25.94834421693821</v>
      </c>
    </row>
    <row r="16" spans="1:21" ht="15" thickBot="1" x14ac:dyDescent="0.35">
      <c r="A16" s="16">
        <v>9</v>
      </c>
      <c r="B16" s="1">
        <v>6</v>
      </c>
      <c r="C16" s="1" t="s">
        <v>23</v>
      </c>
      <c r="D16" s="13">
        <v>11</v>
      </c>
      <c r="E16" s="52">
        <v>-14.530311831751314</v>
      </c>
      <c r="F16" s="13">
        <f t="shared" si="0"/>
        <v>12.453031183175131</v>
      </c>
      <c r="G16" s="46">
        <f>G11+F13</f>
        <v>13.21363465372446</v>
      </c>
      <c r="H16" s="30">
        <v>0</v>
      </c>
      <c r="I16" s="39">
        <v>0</v>
      </c>
      <c r="J16" s="35">
        <v>0</v>
      </c>
      <c r="L16" s="48">
        <f t="shared" ca="1" si="1"/>
        <v>36.872985071870318</v>
      </c>
    </row>
    <row r="17" spans="1:12" ht="15" thickBot="1" x14ac:dyDescent="0.35">
      <c r="A17" s="28">
        <v>10</v>
      </c>
      <c r="B17" s="1" t="s">
        <v>24</v>
      </c>
      <c r="C17" s="1"/>
      <c r="D17" s="1"/>
      <c r="E17" s="1"/>
      <c r="F17" s="13"/>
      <c r="G17" s="47">
        <f>MAX(H17:J17)</f>
        <v>25.666669310514827</v>
      </c>
      <c r="H17" s="42">
        <f>G14+F14</f>
        <v>25.666669310514827</v>
      </c>
      <c r="I17" s="41">
        <f>G15+F15</f>
        <v>25.666665836887113</v>
      </c>
      <c r="J17" s="35">
        <f>G16+F16</f>
        <v>25.66666583689959</v>
      </c>
      <c r="L17" s="48"/>
    </row>
    <row r="18" spans="1:12" ht="15" thickBot="1" x14ac:dyDescent="0.35">
      <c r="A18" s="16"/>
      <c r="B18" s="1"/>
      <c r="C18" s="1"/>
      <c r="D18" s="3" t="s">
        <v>25</v>
      </c>
      <c r="E18" s="1">
        <f>SUM(E3:E16)</f>
        <v>3.8062886176248867E-10</v>
      </c>
      <c r="F18" s="13"/>
      <c r="G18" s="32"/>
      <c r="H18" s="33"/>
      <c r="I18" s="33"/>
      <c r="J18" s="6"/>
    </row>
    <row r="19" spans="1:12" ht="15" thickBot="1" x14ac:dyDescent="0.35">
      <c r="A19" s="16"/>
      <c r="B19" s="1"/>
      <c r="C19" s="1"/>
      <c r="D19" s="1"/>
      <c r="E19" s="1"/>
      <c r="F19" s="13"/>
      <c r="G19" s="17"/>
      <c r="H19" s="18"/>
      <c r="I19" s="18"/>
      <c r="J19" s="19"/>
    </row>
    <row r="20" spans="1:12" ht="15" thickBot="1" x14ac:dyDescent="0.35">
      <c r="A20" s="17"/>
      <c r="B20" s="18"/>
      <c r="C20" s="18"/>
      <c r="D20" s="18"/>
      <c r="E20" s="29" t="s">
        <v>26</v>
      </c>
      <c r="F20" s="18">
        <f>F5+F8+F11+F14</f>
        <v>25.666665836899227</v>
      </c>
      <c r="G20" s="18"/>
      <c r="H20" s="18"/>
      <c r="I20" s="18"/>
      <c r="J20" s="19"/>
    </row>
  </sheetData>
  <mergeCells count="8">
    <mergeCell ref="H1:J1"/>
    <mergeCell ref="H2:J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BF5-E158-496A-9C39-E2AACADF6547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Оптимизация сетевого трафика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2022-10-27T14:04:05Z</dcterms:created>
  <dcterms:modified xsi:type="dcterms:W3CDTF">2022-10-27T17:13:19Z</dcterms:modified>
</cp:coreProperties>
</file>