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eses Sin Intereses" sheetId="1" state="visible" r:id="rId2"/>
    <sheet name="Presupuesto" sheetId="2" state="visible" r:id="rId3"/>
    <sheet name="Enero" sheetId="3" state="visible" r:id="rId4"/>
    <sheet name="Febrero" sheetId="4" state="visible" r:id="rId5"/>
    <sheet name="Marzo" sheetId="5" state="visible" r:id="rId6"/>
    <sheet name="Abril" sheetId="6" state="visible" r:id="rId7"/>
    <sheet name="Mayo" sheetId="7" state="visible" r:id="rId8"/>
    <sheet name="Viaje USA" sheetId="8" state="visible" r:id="rId9"/>
    <sheet name="Junio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<sst xmlns="http://schemas.openxmlformats.org/spreadsheetml/2006/main" count="381" uniqueCount="221">
  <si>
    <t>Gasto</t>
  </si>
  <si>
    <t>Banco</t>
  </si>
  <si>
    <t>Costo Total</t>
  </si>
  <si>
    <t>Meses</t>
  </si>
  <si>
    <t>Pago por mes</t>
  </si>
  <si>
    <t>Pagos faltantes</t>
  </si>
  <si>
    <t>Falta por pagar</t>
  </si>
  <si>
    <t>Totales</t>
  </si>
  <si>
    <t>Fechas de Corte</t>
  </si>
  <si>
    <t>Camara Nikon</t>
  </si>
  <si>
    <t>Banamex</t>
  </si>
  <si>
    <t>Mes</t>
  </si>
  <si>
    <t>Total</t>
  </si>
  <si>
    <t>Camara</t>
  </si>
  <si>
    <t>Baño</t>
  </si>
  <si>
    <t>Ultrasonido/Electrodos</t>
  </si>
  <si>
    <t>Tarjetas Mothy</t>
  </si>
  <si>
    <t>Diezmo</t>
  </si>
  <si>
    <t>Vuelo Brasil</t>
  </si>
  <si>
    <t>Scotiabank</t>
  </si>
  <si>
    <t>Celular Blu</t>
  </si>
  <si>
    <t>Seguro Camioneta</t>
  </si>
  <si>
    <t>Tenis Mothy</t>
  </si>
  <si>
    <t>Liverpool</t>
  </si>
  <si>
    <t>Gasto MSI</t>
  </si>
  <si>
    <t>Gasto Hipoteca</t>
  </si>
  <si>
    <t>Ultima actualización</t>
  </si>
  <si>
    <t>21 Feb 2015</t>
  </si>
  <si>
    <t>Gasto Carro</t>
  </si>
  <si>
    <t>Ingreso Mensual</t>
  </si>
  <si>
    <t>Gasto corriente</t>
  </si>
  <si>
    <t>Ingresos</t>
  </si>
  <si>
    <t>Disponible</t>
  </si>
  <si>
    <t>Salario Emanuel</t>
  </si>
  <si>
    <t>Egresos</t>
  </si>
  <si>
    <t>Gastos Casa</t>
  </si>
  <si>
    <t>-&gt;(disponible)</t>
  </si>
  <si>
    <t>MSI Tarjetas</t>
  </si>
  <si>
    <t>Gasolina</t>
  </si>
  <si>
    <t>Carro</t>
  </si>
  <si>
    <t>Comida</t>
  </si>
  <si>
    <t>Hipoteca</t>
  </si>
  <si>
    <t>Telefono</t>
  </si>
  <si>
    <t>Mothy</t>
  </si>
  <si>
    <t>Cel Emanuel</t>
  </si>
  <si>
    <t>Emanuel</t>
  </si>
  <si>
    <t>Luz</t>
  </si>
  <si>
    <t>Casa</t>
  </si>
  <si>
    <t>Agua</t>
  </si>
  <si>
    <t>Dentista</t>
  </si>
  <si>
    <t>Parches</t>
  </si>
  <si>
    <t>Sams</t>
  </si>
  <si>
    <t>Cel Mothy</t>
  </si>
  <si>
    <t>Blacky</t>
  </si>
  <si>
    <t>Pagar antes del 15/enero</t>
  </si>
  <si>
    <t>Personal</t>
  </si>
  <si>
    <t>Otros</t>
  </si>
  <si>
    <t>Spotify Dic</t>
  </si>
  <si>
    <t>Bancomer</t>
  </si>
  <si>
    <t>Gasolina 5/Dic</t>
  </si>
  <si>
    <t>Unicef Dic</t>
  </si>
  <si>
    <t>Telcel Dic</t>
  </si>
  <si>
    <t>Okuma 16/Dic</t>
  </si>
  <si>
    <t>Luz Dic</t>
  </si>
  <si>
    <t>Uber 17/Dic</t>
  </si>
  <si>
    <t>Cinepolis 25/Dic</t>
  </si>
  <si>
    <t>Pagar antes del 31/Enero</t>
  </si>
  <si>
    <t>Amazon Portaretratos</t>
  </si>
  <si>
    <t>Gasolina 11/Dic (rancho)</t>
  </si>
  <si>
    <t>Mascota Jabon Blacky</t>
  </si>
  <si>
    <t>Audible</t>
  </si>
  <si>
    <t>Gasolina 15/Dic</t>
  </si>
  <si>
    <t>Seguro Vida</t>
  </si>
  <si>
    <t>Gasolina 20/Dic</t>
  </si>
  <si>
    <t>Ropa Walmart</t>
  </si>
  <si>
    <t>Gasolina 22/Dic</t>
  </si>
  <si>
    <t>Servicio 10k</t>
  </si>
  <si>
    <t>Intereses Scotia </t>
  </si>
  <si>
    <t>Pagar antes del 15/Febrero</t>
  </si>
  <si>
    <t>Casetas</t>
  </si>
  <si>
    <t>Burger King</t>
  </si>
  <si>
    <t>Gasolina 27/Dic</t>
  </si>
  <si>
    <t>Italian Cofee</t>
  </si>
  <si>
    <t>Fruta Abastos</t>
  </si>
  <si>
    <t>Kliniken</t>
  </si>
  <si>
    <t>Gasolina 10/Ene</t>
  </si>
  <si>
    <t>Soriana 18/Ene</t>
  </si>
  <si>
    <t>Farmacia 19/Ene</t>
  </si>
  <si>
    <t>Farmacia 27/Ene</t>
  </si>
  <si>
    <t>Total Play</t>
  </si>
  <si>
    <t>WalMart</t>
  </si>
  <si>
    <t>Pagar antes del 28/Febrero</t>
  </si>
  <si>
    <t>Tokai 21/Ene</t>
  </si>
  <si>
    <t>Scotia</t>
  </si>
  <si>
    <t>Siapa</t>
  </si>
  <si>
    <t>Gasolina 22/01</t>
  </si>
  <si>
    <t>Intereses Scotia</t>
  </si>
  <si>
    <t>Pagar antes del 15/Marzo</t>
  </si>
  <si>
    <t>Cinepolis 28/Ene</t>
  </si>
  <si>
    <t>Gasolina Camionera</t>
  </si>
  <si>
    <t>Uber Mothy 9/Feb</t>
  </si>
  <si>
    <t>Gasolina 5/Feb</t>
  </si>
  <si>
    <t>Sams Regalo</t>
  </si>
  <si>
    <t>Especies Moy 7/Feb</t>
  </si>
  <si>
    <t>Office Depot 29/Ene</t>
  </si>
  <si>
    <t>Shelo 27/Ene</t>
  </si>
  <si>
    <t>Farmacia Ahorro 27/Ene</t>
  </si>
  <si>
    <t>Croquetas</t>
  </si>
  <si>
    <t>Farmacia ABC</t>
  </si>
  <si>
    <t>Farmacia GDL 14/Feb</t>
  </si>
  <si>
    <t>Cinepolis 22/02</t>
  </si>
  <si>
    <t>Soriana 17/Feb</t>
  </si>
  <si>
    <t>Marisa 25/02</t>
  </si>
  <si>
    <t>Telcel</t>
  </si>
  <si>
    <t>Soriana 25/02</t>
  </si>
  <si>
    <t>Pagar antes del 15/Abril</t>
  </si>
  <si>
    <t>Vuelos DF de Mayo</t>
  </si>
  <si>
    <t>Enviar a Mothy</t>
  </si>
  <si>
    <t>Especies Moy 28/Feb</t>
  </si>
  <si>
    <t>Farm GDL 29/Feb</t>
  </si>
  <si>
    <t>Okuma Mar 8</t>
  </si>
  <si>
    <t>Fruta Abastos 28/Feb</t>
  </si>
  <si>
    <t>Farm Ahorro Mar 13</t>
  </si>
  <si>
    <t>Spotify</t>
  </si>
  <si>
    <t>Gasolina 29/Feb</t>
  </si>
  <si>
    <t>Caseta Ocotlan</t>
  </si>
  <si>
    <t>Vuelo 1/6</t>
  </si>
  <si>
    <t>Gasolina Mar/12</t>
  </si>
  <si>
    <t>Caseta Zapo</t>
  </si>
  <si>
    <t>Caseta Zamora</t>
  </si>
  <si>
    <t>Estetica Blacky</t>
  </si>
  <si>
    <t>Shelo</t>
  </si>
  <si>
    <t>Uber Mar 18</t>
  </si>
  <si>
    <t>Pagar antes del 30/Abril</t>
  </si>
  <si>
    <t>Cinepolis 15/Mar</t>
  </si>
  <si>
    <t>Farm GDL 17/03</t>
  </si>
  <si>
    <t>Empanadas</t>
  </si>
  <si>
    <t>Mapfre</t>
  </si>
  <si>
    <t>Sirloin</t>
  </si>
  <si>
    <t>Croquetas Mascota</t>
  </si>
  <si>
    <t>Super Salads</t>
  </si>
  <si>
    <t>Gasolina Rancho</t>
  </si>
  <si>
    <t>Soriana</t>
  </si>
  <si>
    <t>Pagar antes del 15/Mayo</t>
  </si>
  <si>
    <t>Sonoras Meat</t>
  </si>
  <si>
    <t>Liverpool Bras</t>
  </si>
  <si>
    <t>Tokai</t>
  </si>
  <si>
    <t>Gasolina 27/Mar</t>
  </si>
  <si>
    <t>Vuelo Volaris 2/9</t>
  </si>
  <si>
    <t>Fruta 10/Abr</t>
  </si>
  <si>
    <t>Vuelo United 2/6</t>
  </si>
  <si>
    <t>Moy 10/Abr</t>
  </si>
  <si>
    <t>Farm Gdl 31/Mar</t>
  </si>
  <si>
    <t>Iusacell</t>
  </si>
  <si>
    <t>Farm Gdl 4/Abr</t>
  </si>
  <si>
    <t>Gasolina 8/Abr</t>
  </si>
  <si>
    <t>Farm Gdl 20/Abr</t>
  </si>
  <si>
    <t>Lentes</t>
  </si>
  <si>
    <t>Uber 29/Mar</t>
  </si>
  <si>
    <t>Uber 31/Mar</t>
  </si>
  <si>
    <t>CPK 17/04</t>
  </si>
  <si>
    <t>Regalo Denia</t>
  </si>
  <si>
    <t>Sushi Express</t>
  </si>
  <si>
    <t>Gasolina 18/04</t>
  </si>
  <si>
    <t>Veterinaria 19/Abr</t>
  </si>
  <si>
    <t>Walmart</t>
  </si>
  <si>
    <t>Veterinaria 26/Abr</t>
  </si>
  <si>
    <t>Gasolina Mazda</t>
  </si>
  <si>
    <t>Groupon Fumigar</t>
  </si>
  <si>
    <t>Intereses</t>
  </si>
  <si>
    <t>Viaje USA</t>
  </si>
  <si>
    <t>Torre Latino</t>
  </si>
  <si>
    <t>banamex</t>
  </si>
  <si>
    <t>Hotel</t>
  </si>
  <si>
    <t>Chilis</t>
  </si>
  <si>
    <t>scotia</t>
  </si>
  <si>
    <t>Flexi</t>
  </si>
  <si>
    <t>Nutrisa</t>
  </si>
  <si>
    <t>Sanborns Cena</t>
  </si>
  <si>
    <t>Uber</t>
  </si>
  <si>
    <t>Hotel </t>
  </si>
  <si>
    <t>Flexi Huaraches</t>
  </si>
  <si>
    <t>Sanborns</t>
  </si>
  <si>
    <t>JC Penney reembolso</t>
  </si>
  <si>
    <t>JC Penney </t>
  </si>
  <si>
    <t>Burlington</t>
  </si>
  <si>
    <t>Old Navy</t>
  </si>
  <si>
    <t>Pagar antes del 15/Junio</t>
  </si>
  <si>
    <t>Donacion Wikipedia</t>
  </si>
  <si>
    <t>Uber 19/may</t>
  </si>
  <si>
    <t>Groupon Spa 1/3</t>
  </si>
  <si>
    <t>Cloe</t>
  </si>
  <si>
    <t>Dollar General</t>
  </si>
  <si>
    <t>Superama</t>
  </si>
  <si>
    <t>Vuelo Volaris 3/9</t>
  </si>
  <si>
    <t>Klinikken</t>
  </si>
  <si>
    <t>Chocavena</t>
  </si>
  <si>
    <t>Vuelo United 3/6</t>
  </si>
  <si>
    <t>Gas 2/May</t>
  </si>
  <si>
    <t>Uber 18/may</t>
  </si>
  <si>
    <t>Tokai 4/May</t>
  </si>
  <si>
    <t>Walmart Villa</t>
  </si>
  <si>
    <t>Cine 27/Abr</t>
  </si>
  <si>
    <t>Chedraui Villa</t>
  </si>
  <si>
    <t>Hotel Kristal</t>
  </si>
  <si>
    <t>Uber /6 may</t>
  </si>
  <si>
    <t>Pagar antes del 30/Junio</t>
  </si>
  <si>
    <t>Starbucks Houston</t>
  </si>
  <si>
    <t>Farm GDL 15/05</t>
  </si>
  <si>
    <t>Wings</t>
  </si>
  <si>
    <t>Gasolina 16/05</t>
  </si>
  <si>
    <t>Farm GDL 21/05</t>
  </si>
  <si>
    <t>Pollo Pepe</t>
  </si>
  <si>
    <t>CFE</t>
  </si>
  <si>
    <t>Suburbia regalo</t>
  </si>
  <si>
    <t>Soriana 25/05</t>
  </si>
  <si>
    <t>cuarto de kilo</t>
  </si>
  <si>
    <t>Gasolina 26/05</t>
  </si>
  <si>
    <t>Cinepolis 18/05</t>
  </si>
  <si>
    <t>Superama 27/05</t>
  </si>
  <si>
    <t>Kizishi sushi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</si>
</sst>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B2B2B2"/>
        <bgColor rgb="FF969696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3333"/>
      </patternFill>
    </fill>
    <fill>
      <patternFill patternType="solid">
        <fgColor rgb="FF007826"/>
        <bgColor rgb="FF008080"/>
      </patternFill>
    </fill>
    <fill>
      <patternFill patternType="solid">
        <fgColor rgb="FF111111"/>
        <bgColor rgb="FF000000"/>
      </patternFill>
    </fill>
    <fill>
      <patternFill patternType="solid">
        <fgColor rgb="FF000000"/>
        <bgColor rgb="FF111111"/>
      </patternFill>
    </fill>
    <fill>
      <patternFill patternType="solid">
        <fgColor rgb="FFFF3333"/>
        <bgColor rgb="FFFF0000"/>
      </patternFill>
    </fill>
    <fill>
      <patternFill patternType="solid">
        <fgColor rgb="FF0066FF"/>
        <bgColor rgb="FF3366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7826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3333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20" zoomScaleNormal="120" zoomScalePageLayoutView="100" workbookViewId="0">
      <selection pane="topLeft" activeCell="E10" activeCellId="0" sqref="E10"/>
    </sheetView>
  </sheetViews>
  <sheetFormatPr defaultRowHeight="12.75"/>
  <cols>
    <col collapsed="false" hidden="false" max="1" min="1" style="0" width="52.5408163265306"/>
    <col collapsed="false" hidden="false" max="2" min="2" style="0" width="19.2857142857143"/>
    <col collapsed="false" hidden="false" max="3" min="3" style="0" width="17.1785714285714"/>
    <col collapsed="false" hidden="false" max="4" min="4" style="0" width="9.24489795918367"/>
    <col collapsed="false" hidden="false" max="5" min="5" style="0" width="37.3724489795918"/>
    <col collapsed="false" hidden="false" max="6" min="6" style="0" width="22.3979591836735"/>
    <col collapsed="false" hidden="false" max="7" min="7" style="0" width="47.6173469387755"/>
    <col collapsed="false" hidden="false" max="8" min="8" style="0" width="43.8010204081633"/>
    <col collapsed="false" hidden="false" max="9" min="9" style="0" width="9.24489795918367"/>
    <col collapsed="false" hidden="false" max="10" min="10" style="0" width="56.6581632653061"/>
    <col collapsed="false" hidden="false" max="1025" min="11" style="0" width="9.24489795918367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</row>
    <row r="2" customFormat="false" ht="12.8" hidden="false" customHeight="false" outlineLevel="0" collapsed="false">
      <c r="A2" s="2" t="s">
        <v>9</v>
      </c>
      <c r="B2" s="2" t="s">
        <v>10</v>
      </c>
      <c r="C2" s="2" t="n">
        <v>8080</v>
      </c>
      <c r="D2" s="2" t="n">
        <v>18</v>
      </c>
      <c r="E2" s="2" t="n">
        <f aca="false">C2/D2</f>
        <v>448.888888888889</v>
      </c>
      <c r="F2" s="2" t="n">
        <v>14</v>
      </c>
      <c r="G2" s="2" t="n">
        <f aca="false">E2*F2</f>
        <v>6284.44444444445</v>
      </c>
      <c r="H2" s="3" t="n">
        <f aca="false">SUM(E2:E6)</f>
        <v>1837.04777777778</v>
      </c>
      <c r="I2" s="4" t="s">
        <v>11</v>
      </c>
      <c r="J2" s="3" t="n">
        <v>27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3" t="n">
        <f aca="false">SUM(G2:G6)</f>
        <v>9060.76222222222</v>
      </c>
      <c r="I3" s="4" t="s">
        <v>12</v>
      </c>
    </row>
    <row r="4" customFormat="false" ht="14.65" hidden="false" customHeight="false" outlineLevel="0" collapsed="false">
      <c r="A4" s="2" t="s">
        <v>13</v>
      </c>
      <c r="B4" s="2" t="s">
        <v>10</v>
      </c>
      <c r="C4" s="2" t="n">
        <v>1699</v>
      </c>
      <c r="D4" s="2" t="n">
        <v>18</v>
      </c>
      <c r="E4" s="2" t="n">
        <f aca="false">C4/D4</f>
        <v>94.3888888888889</v>
      </c>
      <c r="F4" s="2" t="n">
        <v>2</v>
      </c>
      <c r="G4" s="2" t="n">
        <f aca="false">E4*F4</f>
        <v>188.777777777778</v>
      </c>
    </row>
    <row r="5" customFormat="false" ht="14.65" hidden="false" customHeight="false" outlineLevel="0" collapsed="false">
      <c r="A5" s="2" t="s">
        <v>14</v>
      </c>
      <c r="B5" s="2" t="s">
        <v>10</v>
      </c>
      <c r="C5" s="2" t="n">
        <v>4417.86</v>
      </c>
      <c r="D5" s="2" t="n">
        <v>18</v>
      </c>
      <c r="E5" s="2" t="n">
        <f aca="false">C5/D5</f>
        <v>245.436666666667</v>
      </c>
      <c r="F5" s="2" t="n">
        <v>2</v>
      </c>
      <c r="G5" s="2" t="n">
        <f aca="false">E5*F5</f>
        <v>490.873333333334</v>
      </c>
    </row>
    <row r="6" customFormat="false" ht="12.8" hidden="false" customHeight="false" outlineLevel="0" collapsed="false">
      <c r="A6" s="2" t="s">
        <v>15</v>
      </c>
      <c r="B6" s="2" t="s">
        <v>10</v>
      </c>
      <c r="C6" s="2" t="n">
        <v>6290</v>
      </c>
      <c r="D6" s="2" t="n">
        <v>6</v>
      </c>
      <c r="E6" s="2" t="n">
        <f aca="false">C6/D6</f>
        <v>1048.33333333333</v>
      </c>
      <c r="F6" s="2" t="n">
        <v>2</v>
      </c>
      <c r="G6" s="2" t="n">
        <f aca="false">E6*F6</f>
        <v>2096.66666666666</v>
      </c>
    </row>
    <row r="7" customFormat="false" ht="12.8" hidden="false" customHeight="false" outlineLevel="0" collapsed="false">
      <c r="A7" s="5" t="s">
        <v>16</v>
      </c>
      <c r="B7" s="5"/>
      <c r="C7" s="5" t="n">
        <v>3000</v>
      </c>
      <c r="D7" s="5" t="n">
        <v>6</v>
      </c>
      <c r="E7" s="5" t="n">
        <f aca="false">C7/D7</f>
        <v>500</v>
      </c>
      <c r="F7" s="5" t="n">
        <v>2</v>
      </c>
      <c r="G7" s="5" t="n">
        <f aca="false">E7*F7</f>
        <v>1000</v>
      </c>
      <c r="H7" s="6" t="n">
        <f aca="false">SUM(E7:E9)</f>
        <v>1500</v>
      </c>
      <c r="I7" s="7" t="s">
        <v>11</v>
      </c>
      <c r="J7" s="6" t="n">
        <v>4</v>
      </c>
    </row>
    <row r="8" customFormat="false" ht="12.8" hidden="false" customHeight="false" outlineLevel="0" collapsed="false">
      <c r="A8" s="5" t="s">
        <v>17</v>
      </c>
      <c r="B8" s="5"/>
      <c r="C8" s="5" t="n">
        <v>1000</v>
      </c>
      <c r="D8" s="5" t="n">
        <v>1</v>
      </c>
      <c r="E8" s="5" t="n">
        <f aca="false">C8/D8</f>
        <v>1000</v>
      </c>
      <c r="F8" s="5" t="n">
        <v>1</v>
      </c>
      <c r="G8" s="5" t="n">
        <f aca="false">E8*F8</f>
        <v>1000</v>
      </c>
      <c r="H8" s="6" t="n">
        <f aca="false">SUM(G7:G9)</f>
        <v>2000</v>
      </c>
      <c r="I8" s="7" t="s">
        <v>12</v>
      </c>
    </row>
    <row r="9" customFormat="false" ht="14.65" hidden="false" customHeight="false" outlineLevel="0" collapsed="false">
      <c r="A9" s="5"/>
      <c r="B9" s="5"/>
      <c r="C9" s="5"/>
      <c r="D9" s="5"/>
      <c r="E9" s="5"/>
      <c r="F9" s="5"/>
      <c r="G9" s="5"/>
    </row>
    <row r="10" customFormat="false" ht="12.8" hidden="false" customHeight="false" outlineLevel="0" collapsed="false">
      <c r="A10" s="8" t="s">
        <v>18</v>
      </c>
      <c r="B10" s="8" t="s">
        <v>19</v>
      </c>
      <c r="C10" s="8" t="n">
        <v>20981.64</v>
      </c>
      <c r="D10" s="8" t="n">
        <v>12</v>
      </c>
      <c r="E10" s="8" t="n">
        <f aca="false">C10/D10</f>
        <v>1748.47</v>
      </c>
      <c r="F10" s="8" t="n">
        <v>11</v>
      </c>
      <c r="G10" s="8" t="n">
        <f aca="false">E10*F10</f>
        <v>19233.17</v>
      </c>
      <c r="H10" s="9" t="n">
        <f aca="false">SUM(E10:E14)</f>
        <v>2377.845</v>
      </c>
      <c r="I10" s="10" t="s">
        <v>11</v>
      </c>
      <c r="J10" s="9" t="n">
        <v>13</v>
      </c>
    </row>
    <row r="11" customFormat="false" ht="14.65" hidden="false" customHeight="false" outlineLevel="0" collapsed="false">
      <c r="A11" s="8" t="s">
        <v>20</v>
      </c>
      <c r="B11" s="8" t="s">
        <v>19</v>
      </c>
      <c r="C11" s="8" t="n">
        <v>3465.28</v>
      </c>
      <c r="D11" s="8" t="n">
        <v>12</v>
      </c>
      <c r="E11" s="8" t="n">
        <f aca="false">C11/D11</f>
        <v>288.773333333333</v>
      </c>
      <c r="F11" s="8" t="n">
        <v>2</v>
      </c>
      <c r="G11" s="8" t="n">
        <f aca="false">E11*F11</f>
        <v>577.546666666666</v>
      </c>
      <c r="H11" s="9" t="n">
        <f aca="false">SUM(G10:G14)</f>
        <v>20491.92</v>
      </c>
      <c r="I11" s="10" t="s">
        <v>12</v>
      </c>
    </row>
    <row r="12" customFormat="false" ht="14.65" hidden="false" customHeight="false" outlineLevel="0" collapsed="false">
      <c r="A12" s="8" t="s">
        <v>21</v>
      </c>
      <c r="B12" s="8" t="s">
        <v>19</v>
      </c>
      <c r="C12" s="8" t="n">
        <v>4087.22</v>
      </c>
      <c r="D12" s="8" t="n">
        <v>12</v>
      </c>
      <c r="E12" s="8" t="n">
        <f aca="false">C12/D12</f>
        <v>340.601666666667</v>
      </c>
      <c r="F12" s="8" t="n">
        <v>2</v>
      </c>
      <c r="G12" s="8" t="n">
        <f aca="false">E12*F12</f>
        <v>681.203333333334</v>
      </c>
    </row>
    <row r="13" customFormat="false" ht="12.8" hidden="false" customHeight="false" outlineLevel="0" collapsed="false">
      <c r="A13" s="8"/>
      <c r="B13" s="8"/>
      <c r="C13" s="8"/>
      <c r="D13" s="8"/>
      <c r="E13" s="8"/>
      <c r="F13" s="8"/>
      <c r="G13" s="8"/>
    </row>
    <row r="14" customFormat="false" ht="14.65" hidden="false" customHeight="false" outlineLevel="0" collapsed="false">
      <c r="A14" s="8"/>
      <c r="B14" s="8"/>
      <c r="C14" s="8"/>
      <c r="D14" s="8"/>
      <c r="E14" s="8"/>
      <c r="F14" s="8"/>
      <c r="G14" s="8"/>
    </row>
    <row r="15" customFormat="false" ht="12.8" hidden="false" customHeight="false" outlineLevel="0" collapsed="false">
      <c r="A15" s="11"/>
      <c r="B15" s="11"/>
      <c r="C15" s="11"/>
      <c r="D15" s="11"/>
      <c r="E15" s="11"/>
      <c r="F15" s="11"/>
      <c r="G15" s="11"/>
      <c r="H15" s="12" t="n">
        <f aca="false">SUM(E15:E16)</f>
        <v>77.6666666666667</v>
      </c>
      <c r="I15" s="13" t="s">
        <v>11</v>
      </c>
      <c r="J15" s="12" t="n">
        <v>14</v>
      </c>
    </row>
    <row r="16" customFormat="false" ht="12.8" hidden="false" customHeight="false" outlineLevel="0" collapsed="false">
      <c r="A16" s="11" t="s">
        <v>22</v>
      </c>
      <c r="B16" s="11" t="s">
        <v>23</v>
      </c>
      <c r="C16" s="11" t="n">
        <v>699</v>
      </c>
      <c r="D16" s="11" t="n">
        <v>9</v>
      </c>
      <c r="E16" s="11" t="n">
        <f aca="false">C16/D16</f>
        <v>77.6666666666667</v>
      </c>
      <c r="F16" s="11" t="n">
        <v>9</v>
      </c>
      <c r="G16" s="11" t="n">
        <f aca="false">E16*F16</f>
        <v>699</v>
      </c>
      <c r="H16" s="12" t="n">
        <f aca="false">SUM(G15:G16)</f>
        <v>699</v>
      </c>
      <c r="I16" s="13" t="s">
        <v>12</v>
      </c>
    </row>
    <row r="17" customFormat="false" ht="12.75" hidden="false" customHeight="false" outlineLevel="0" collapsed="false">
      <c r="A17" s="14" t="s">
        <v>24</v>
      </c>
      <c r="B17" s="14" t="n">
        <v>6500</v>
      </c>
      <c r="C17" s="14"/>
      <c r="D17" s="14"/>
      <c r="E17" s="14" t="n">
        <f aca="false">SUM(E2:E16)</f>
        <v>5792.55944444444</v>
      </c>
      <c r="F17" s="14"/>
      <c r="G17" s="14" t="n">
        <f aca="false">SUM(G2:G16)</f>
        <v>32251.6822222222</v>
      </c>
    </row>
    <row r="18" customFormat="false" ht="12.8" hidden="false" customHeight="false" outlineLevel="0" collapsed="false">
      <c r="A18" s="14" t="s">
        <v>25</v>
      </c>
      <c r="B18" s="14" t="n">
        <v>5237</v>
      </c>
      <c r="C18" s="14"/>
      <c r="J18" s="15" t="s">
        <v>26</v>
      </c>
      <c r="K18" s="0" t="s">
        <v>27</v>
      </c>
    </row>
    <row r="19" customFormat="false" ht="12.75" hidden="false" customHeight="false" outlineLevel="0" collapsed="false">
      <c r="A19" s="14" t="s">
        <v>28</v>
      </c>
      <c r="B19" s="14" t="n">
        <v>4672</v>
      </c>
      <c r="C19" s="14"/>
    </row>
    <row r="21" customFormat="false" ht="12.75" hidden="false" customHeight="false" outlineLevel="0" collapsed="false">
      <c r="A21" s="16" t="s">
        <v>29</v>
      </c>
      <c r="B21" s="16" t="n">
        <v>26921.2</v>
      </c>
    </row>
    <row r="23" customFormat="false" ht="12.75" hidden="false" customHeight="false" outlineLevel="0" collapsed="false">
      <c r="A23" s="15" t="s">
        <v>30</v>
      </c>
      <c r="B23" s="15" t="n">
        <f aca="false">B21-B17-B18-B19</f>
        <v>10512.2</v>
      </c>
    </row>
    <row r="26" customFormat="false" ht="14.6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1" activeCellId="0" sqref="B11"/>
    </sheetView>
  </sheetViews>
  <sheetFormatPr defaultRowHeight="12.75"/>
  <cols>
    <col collapsed="false" hidden="false" max="1" min="1" style="0" width="45.3010204081633"/>
    <col collapsed="false" hidden="false" max="3" min="2" style="0" width="9.24489795918367"/>
    <col collapsed="false" hidden="false" max="4" min="4" style="0" width="24.7142857142857"/>
    <col collapsed="false" hidden="false" max="1025" min="5" style="0" width="9.24489795918367"/>
  </cols>
  <sheetData>
    <row r="1" customFormat="false" ht="14.65" hidden="false" customHeight="false" outlineLevel="0" collapsed="false">
      <c r="A1" s="17" t="s">
        <v>31</v>
      </c>
      <c r="B1" s="16"/>
      <c r="D1" s="0" t="s">
        <v>32</v>
      </c>
      <c r="E1" s="0" t="n">
        <f aca="false">B2-SUM(B5:B10)</f>
        <v>0</v>
      </c>
    </row>
    <row r="2" customFormat="false" ht="12.8" hidden="false" customHeight="false" outlineLevel="0" collapsed="false">
      <c r="A2" s="16" t="s">
        <v>33</v>
      </c>
      <c r="B2" s="16" t="n">
        <v>26921.2</v>
      </c>
    </row>
    <row r="4" customFormat="false" ht="14.65" hidden="false" customHeight="false" outlineLevel="0" collapsed="false">
      <c r="A4" s="18" t="s">
        <v>34</v>
      </c>
      <c r="B4" s="19"/>
      <c r="D4" s="20" t="s">
        <v>35</v>
      </c>
      <c r="E4" s="20" t="n">
        <f aca="false">B10-SUM(E5:E15)</f>
        <v>-35.8000000000002</v>
      </c>
      <c r="F4" s="0" t="s">
        <v>36</v>
      </c>
    </row>
    <row r="5" customFormat="false" ht="14.65" hidden="false" customHeight="false" outlineLevel="0" collapsed="false">
      <c r="A5" s="14" t="s">
        <v>37</v>
      </c>
      <c r="B5" s="14" t="n">
        <v>6500</v>
      </c>
      <c r="D5" s="21" t="s">
        <v>38</v>
      </c>
      <c r="E5" s="21" t="n">
        <v>1200</v>
      </c>
    </row>
    <row r="6" customFormat="false" ht="14.65" hidden="false" customHeight="false" outlineLevel="0" collapsed="false">
      <c r="A6" s="14" t="s">
        <v>39</v>
      </c>
      <c r="B6" s="14" t="n">
        <v>4672</v>
      </c>
      <c r="D6" s="21" t="s">
        <v>40</v>
      </c>
      <c r="E6" s="21" t="n">
        <v>800</v>
      </c>
    </row>
    <row r="7" customFormat="false" ht="14.65" hidden="false" customHeight="false" outlineLevel="0" collapsed="false">
      <c r="A7" s="14" t="s">
        <v>41</v>
      </c>
      <c r="B7" s="14" t="n">
        <v>5237</v>
      </c>
      <c r="D7" s="21" t="s">
        <v>42</v>
      </c>
      <c r="E7" s="21" t="n">
        <v>499</v>
      </c>
    </row>
    <row r="8" customFormat="false" ht="14.65" hidden="false" customHeight="false" outlineLevel="0" collapsed="false">
      <c r="A8" s="14" t="s">
        <v>43</v>
      </c>
      <c r="B8" s="14" t="n">
        <v>3000</v>
      </c>
      <c r="D8" s="21" t="s">
        <v>44</v>
      </c>
      <c r="E8" s="21" t="n">
        <v>200</v>
      </c>
    </row>
    <row r="9" customFormat="false" ht="14.65" hidden="false" customHeight="false" outlineLevel="0" collapsed="false">
      <c r="A9" s="14" t="s">
        <v>45</v>
      </c>
      <c r="B9" s="14" t="n">
        <v>3000</v>
      </c>
      <c r="D9" s="21" t="s">
        <v>46</v>
      </c>
      <c r="E9" s="21" t="n">
        <v>100</v>
      </c>
    </row>
    <row r="10" customFormat="false" ht="14.65" hidden="false" customHeight="false" outlineLevel="0" collapsed="false">
      <c r="A10" s="14" t="s">
        <v>47</v>
      </c>
      <c r="B10" s="14" t="n">
        <v>4512.2</v>
      </c>
      <c r="D10" s="21" t="s">
        <v>48</v>
      </c>
      <c r="E10" s="21" t="n">
        <v>100</v>
      </c>
    </row>
    <row r="11" customFormat="false" ht="12.8" hidden="false" customHeight="false" outlineLevel="0" collapsed="false">
      <c r="D11" s="22" t="s">
        <v>49</v>
      </c>
      <c r="E11" s="22" t="n">
        <v>350</v>
      </c>
    </row>
    <row r="12" customFormat="false" ht="12.8" hidden="false" customHeight="false" outlineLevel="0" collapsed="false">
      <c r="D12" s="22" t="s">
        <v>50</v>
      </c>
      <c r="E12" s="22" t="n">
        <v>200</v>
      </c>
    </row>
    <row r="13" customFormat="false" ht="12.8" hidden="false" customHeight="false" outlineLevel="0" collapsed="false">
      <c r="D13" s="22" t="s">
        <v>51</v>
      </c>
      <c r="E13" s="22" t="n">
        <v>500</v>
      </c>
    </row>
    <row r="14" customFormat="false" ht="12.8" hidden="false" customHeight="false" outlineLevel="0" collapsed="false">
      <c r="D14" s="22" t="s">
        <v>52</v>
      </c>
      <c r="E14" s="22" t="n">
        <v>299</v>
      </c>
    </row>
    <row r="15" customFormat="false" ht="12.8" hidden="false" customHeight="false" outlineLevel="0" collapsed="false">
      <c r="D15" s="22" t="s">
        <v>53</v>
      </c>
      <c r="E15" s="22" t="n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1" activeCellId="0" sqref="D21"/>
    </sheetView>
  </sheetViews>
  <sheetFormatPr defaultRowHeight="12.75"/>
  <cols>
    <col collapsed="false" hidden="false" max="1" min="1" style="0" width="57.5612244897959"/>
    <col collapsed="false" hidden="false" max="3" min="2" style="0" width="9.24489795918367"/>
    <col collapsed="false" hidden="false" max="4" min="4" style="0" width="53.2397959183674"/>
    <col collapsed="false" hidden="false" max="6" min="5" style="0" width="9.24489795918367"/>
    <col collapsed="false" hidden="false" max="7" min="7" style="0" width="45.0051020408163"/>
    <col collapsed="false" hidden="false" max="1025" min="8" style="0" width="9.24489795918367"/>
  </cols>
  <sheetData>
    <row r="1" customFormat="false" ht="12.8" hidden="false" customHeight="false" outlineLevel="0" collapsed="false">
      <c r="A1" s="23" t="s">
        <v>54</v>
      </c>
    </row>
    <row r="2" customFormat="false" ht="12.8" hidden="false" customHeight="false" outlineLevel="0" collapsed="false">
      <c r="A2" s="24" t="s">
        <v>55</v>
      </c>
      <c r="B2" s="24"/>
      <c r="C2" s="24"/>
      <c r="D2" s="25" t="s">
        <v>47</v>
      </c>
      <c r="E2" s="25"/>
      <c r="F2" s="25"/>
      <c r="G2" s="26" t="s">
        <v>56</v>
      </c>
      <c r="H2" s="26"/>
      <c r="I2" s="26"/>
    </row>
    <row r="3" customFormat="false" ht="12.8" hidden="false" customHeight="false" outlineLevel="0" collapsed="false">
      <c r="A3" s="27" t="s">
        <v>57</v>
      </c>
      <c r="B3" s="27" t="n">
        <v>149</v>
      </c>
      <c r="C3" s="27" t="s">
        <v>58</v>
      </c>
      <c r="D3" s="22" t="s">
        <v>59</v>
      </c>
      <c r="E3" s="22" t="n">
        <v>530</v>
      </c>
      <c r="F3" s="22" t="s">
        <v>58</v>
      </c>
      <c r="G3" s="3"/>
      <c r="H3" s="3"/>
      <c r="I3" s="3"/>
    </row>
    <row r="4" customFormat="false" ht="12.8" hidden="false" customHeight="false" outlineLevel="0" collapsed="false">
      <c r="A4" s="27" t="s">
        <v>60</v>
      </c>
      <c r="B4" s="27" t="n">
        <v>250</v>
      </c>
      <c r="C4" s="27" t="s">
        <v>58</v>
      </c>
      <c r="D4" s="22" t="s">
        <v>61</v>
      </c>
      <c r="E4" s="22" t="n">
        <v>224.66</v>
      </c>
      <c r="F4" s="22" t="s">
        <v>58</v>
      </c>
      <c r="G4" s="3"/>
      <c r="H4" s="3"/>
      <c r="I4" s="3"/>
    </row>
    <row r="5" customFormat="false" ht="12.8" hidden="false" customHeight="false" outlineLevel="0" collapsed="false">
      <c r="A5" s="27" t="s">
        <v>62</v>
      </c>
      <c r="B5" s="27" t="n">
        <v>170</v>
      </c>
      <c r="C5" s="27" t="s">
        <v>58</v>
      </c>
      <c r="D5" s="22" t="s">
        <v>63</v>
      </c>
      <c r="E5" s="22" t="n">
        <v>75</v>
      </c>
      <c r="F5" s="22" t="s">
        <v>58</v>
      </c>
      <c r="G5" s="3"/>
      <c r="H5" s="3"/>
      <c r="I5" s="3"/>
    </row>
    <row r="6" customFormat="false" ht="12.8" hidden="false" customHeight="false" outlineLevel="0" collapsed="false">
      <c r="A6" s="27" t="s">
        <v>64</v>
      </c>
      <c r="B6" s="27" t="n">
        <v>27.71</v>
      </c>
      <c r="C6" s="27" t="s">
        <v>58</v>
      </c>
      <c r="D6" s="22"/>
      <c r="E6" s="22"/>
      <c r="F6" s="22"/>
      <c r="G6" s="3"/>
      <c r="H6" s="3"/>
      <c r="I6" s="3"/>
    </row>
    <row r="7" customFormat="false" ht="12.8" hidden="false" customHeight="false" outlineLevel="0" collapsed="false">
      <c r="A7" s="27" t="s">
        <v>65</v>
      </c>
      <c r="B7" s="27" t="n">
        <v>222</v>
      </c>
      <c r="C7" s="27" t="s">
        <v>58</v>
      </c>
      <c r="D7" s="22"/>
      <c r="E7" s="22"/>
      <c r="F7" s="22"/>
      <c r="G7" s="3"/>
      <c r="H7" s="3"/>
      <c r="I7" s="3"/>
    </row>
    <row r="8" customFormat="false" ht="12.8" hidden="false" customHeight="false" outlineLevel="0" collapsed="false">
      <c r="A8" s="27"/>
      <c r="B8" s="27"/>
      <c r="C8" s="27"/>
      <c r="D8" s="22"/>
      <c r="E8" s="22"/>
      <c r="F8" s="22"/>
      <c r="G8" s="3"/>
      <c r="H8" s="3"/>
      <c r="I8" s="3"/>
    </row>
    <row r="9" customFormat="false" ht="12.8" hidden="false" customHeight="false" outlineLevel="0" collapsed="false">
      <c r="A9" s="27"/>
      <c r="B9" s="27"/>
      <c r="C9" s="27"/>
      <c r="D9" s="22"/>
      <c r="E9" s="22"/>
      <c r="F9" s="22"/>
      <c r="G9" s="3"/>
      <c r="H9" s="3"/>
      <c r="I9" s="3"/>
    </row>
    <row r="10" customFormat="false" ht="12.8" hidden="false" customHeight="false" outlineLevel="0" collapsed="false">
      <c r="A10" s="27"/>
      <c r="B10" s="27"/>
      <c r="C10" s="27"/>
      <c r="D10" s="22"/>
      <c r="E10" s="22"/>
      <c r="F10" s="22"/>
      <c r="G10" s="3"/>
      <c r="H10" s="3"/>
      <c r="I10" s="3"/>
    </row>
    <row r="11" customFormat="false" ht="12.8" hidden="false" customHeight="false" outlineLevel="0" collapsed="false">
      <c r="A11" s="27"/>
      <c r="B11" s="27"/>
      <c r="C11" s="27"/>
      <c r="D11" s="22"/>
      <c r="E11" s="22"/>
      <c r="F11" s="22"/>
      <c r="G11" s="3"/>
      <c r="H11" s="3"/>
      <c r="I11" s="3"/>
    </row>
    <row r="12" customFormat="false" ht="12.8" hidden="false" customHeight="false" outlineLevel="0" collapsed="false">
      <c r="A12" s="27"/>
      <c r="B12" s="27"/>
      <c r="C12" s="27"/>
      <c r="D12" s="22"/>
      <c r="E12" s="22"/>
      <c r="F12" s="22"/>
      <c r="G12" s="3"/>
      <c r="H12" s="3"/>
      <c r="I12" s="3"/>
    </row>
    <row r="13" customFormat="false" ht="12.8" hidden="false" customHeight="false" outlineLevel="0" collapsed="false">
      <c r="A13" s="28" t="s">
        <v>12</v>
      </c>
      <c r="B13" s="28" t="n">
        <f aca="false">SUM(B3:B7)</f>
        <v>818.71</v>
      </c>
      <c r="C13" s="28"/>
      <c r="D13" s="28"/>
      <c r="E13" s="28" t="n">
        <f aca="false">SUM(E3:E12)</f>
        <v>829.66</v>
      </c>
      <c r="F13" s="28"/>
      <c r="G13" s="29"/>
      <c r="H13" s="29"/>
      <c r="I13" s="29"/>
    </row>
    <row r="14" customFormat="false" ht="12.8" hidden="false" customHeight="false" outlineLevel="0" collapsed="false">
      <c r="A14" s="28" t="s">
        <v>66</v>
      </c>
      <c r="B14" s="15"/>
      <c r="C14" s="15"/>
      <c r="D14" s="15"/>
      <c r="E14" s="15"/>
      <c r="F14" s="15"/>
      <c r="G14" s="15"/>
      <c r="H14" s="15"/>
      <c r="I14" s="15"/>
    </row>
    <row r="15" customFormat="false" ht="12.8" hidden="false" customHeight="false" outlineLevel="0" collapsed="false">
      <c r="A15" s="24" t="s">
        <v>55</v>
      </c>
      <c r="B15" s="24"/>
      <c r="C15" s="24"/>
      <c r="D15" s="30" t="s">
        <v>47</v>
      </c>
      <c r="E15" s="30"/>
      <c r="F15" s="30"/>
      <c r="G15" s="26" t="s">
        <v>56</v>
      </c>
      <c r="H15" s="26"/>
      <c r="I15" s="26"/>
    </row>
    <row r="16" customFormat="false" ht="12.8" hidden="false" customHeight="false" outlineLevel="0" collapsed="false">
      <c r="A16" s="27" t="s">
        <v>67</v>
      </c>
      <c r="B16" s="27" t="n">
        <v>637.04</v>
      </c>
      <c r="C16" s="27" t="s">
        <v>19</v>
      </c>
      <c r="D16" s="31" t="s">
        <v>68</v>
      </c>
      <c r="E16" s="31" t="n">
        <v>500.6</v>
      </c>
      <c r="F16" s="31" t="s">
        <v>19</v>
      </c>
      <c r="G16" s="3" t="s">
        <v>69</v>
      </c>
      <c r="H16" s="3" t="n">
        <v>152</v>
      </c>
      <c r="I16" s="3" t="s">
        <v>19</v>
      </c>
    </row>
    <row r="17" customFormat="false" ht="12.8" hidden="false" customHeight="false" outlineLevel="0" collapsed="false">
      <c r="A17" s="27" t="s">
        <v>70</v>
      </c>
      <c r="B17" s="27" t="n">
        <v>131.27</v>
      </c>
      <c r="C17" s="27" t="s">
        <v>19</v>
      </c>
      <c r="D17" s="31" t="s">
        <v>71</v>
      </c>
      <c r="E17" s="31" t="n">
        <v>535.04</v>
      </c>
      <c r="F17" s="31" t="s">
        <v>19</v>
      </c>
      <c r="G17" s="3" t="s">
        <v>72</v>
      </c>
      <c r="H17" s="3" t="n">
        <v>3079.86</v>
      </c>
      <c r="I17" s="3" t="s">
        <v>19</v>
      </c>
    </row>
    <row r="18" customFormat="false" ht="12.8" hidden="false" customHeight="false" outlineLevel="0" collapsed="false">
      <c r="A18" s="32"/>
      <c r="B18" s="32"/>
      <c r="C18" s="32"/>
      <c r="D18" s="31" t="s">
        <v>73</v>
      </c>
      <c r="E18" s="31" t="n">
        <v>529.91</v>
      </c>
      <c r="F18" s="31" t="s">
        <v>19</v>
      </c>
      <c r="G18" s="3" t="s">
        <v>74</v>
      </c>
      <c r="H18" s="3" t="n">
        <v>318.02</v>
      </c>
      <c r="I18" s="3" t="s">
        <v>19</v>
      </c>
    </row>
    <row r="19" customFormat="false" ht="12.8" hidden="false" customHeight="false" outlineLevel="0" collapsed="false">
      <c r="A19" s="32"/>
      <c r="B19" s="32"/>
      <c r="C19" s="32"/>
      <c r="D19" s="31" t="s">
        <v>75</v>
      </c>
      <c r="E19" s="31" t="n">
        <v>513.22</v>
      </c>
      <c r="F19" s="31" t="s">
        <v>19</v>
      </c>
      <c r="G19" s="3" t="s">
        <v>76</v>
      </c>
      <c r="H19" s="3" t="n">
        <v>2150</v>
      </c>
      <c r="I19" s="3" t="s">
        <v>19</v>
      </c>
    </row>
    <row r="20" customFormat="false" ht="12.8" hidden="false" customHeight="false" outlineLevel="0" collapsed="false">
      <c r="A20" s="32"/>
      <c r="B20" s="32"/>
      <c r="C20" s="32"/>
      <c r="D20" s="31" t="s">
        <v>50</v>
      </c>
      <c r="E20" s="31" t="n">
        <v>293.5</v>
      </c>
      <c r="F20" s="31" t="s">
        <v>19</v>
      </c>
      <c r="G20" s="3" t="s">
        <v>77</v>
      </c>
      <c r="H20" s="3" t="n">
        <v>447.6</v>
      </c>
      <c r="I20" s="3" t="s">
        <v>19</v>
      </c>
    </row>
    <row r="21" customFormat="false" ht="12.8" hidden="false" customHeight="false" outlineLevel="0" collapsed="false">
      <c r="A21" s="32"/>
      <c r="B21" s="32"/>
      <c r="C21" s="32"/>
      <c r="D21" s="31"/>
      <c r="E21" s="31"/>
      <c r="F21" s="31"/>
      <c r="G21" s="3"/>
      <c r="H21" s="3"/>
      <c r="I21" s="3"/>
    </row>
    <row r="22" customFormat="false" ht="12.8" hidden="false" customHeight="false" outlineLevel="0" collapsed="false">
      <c r="A22" s="32"/>
      <c r="B22" s="32"/>
      <c r="C22" s="32"/>
      <c r="D22" s="31"/>
      <c r="E22" s="31"/>
      <c r="F22" s="31"/>
      <c r="G22" s="3"/>
      <c r="H22" s="3"/>
      <c r="I22" s="3"/>
    </row>
    <row r="23" customFormat="false" ht="12.8" hidden="false" customHeight="false" outlineLevel="0" collapsed="false">
      <c r="A23" s="32"/>
      <c r="B23" s="32"/>
      <c r="C23" s="32"/>
      <c r="D23" s="31"/>
      <c r="E23" s="31"/>
      <c r="F23" s="31"/>
      <c r="G23" s="3"/>
      <c r="H23" s="3"/>
      <c r="I23" s="3"/>
    </row>
    <row r="24" customFormat="false" ht="12.8" hidden="false" customHeight="false" outlineLevel="0" collapsed="false">
      <c r="A24" s="32"/>
      <c r="B24" s="32"/>
      <c r="C24" s="32"/>
      <c r="D24" s="31"/>
      <c r="E24" s="31"/>
      <c r="F24" s="31"/>
      <c r="G24" s="3"/>
      <c r="H24" s="3"/>
      <c r="I24" s="3"/>
    </row>
    <row r="25" customFormat="false" ht="12.8" hidden="false" customHeight="false" outlineLevel="0" collapsed="false">
      <c r="A25" s="28" t="s">
        <v>12</v>
      </c>
      <c r="B25" s="28" t="n">
        <f aca="false">SUM(B16:B24)</f>
        <v>768.31</v>
      </c>
      <c r="C25" s="28"/>
      <c r="D25" s="28"/>
      <c r="E25" s="28" t="n">
        <f aca="false">SUM(E16:E24)</f>
        <v>2372.27</v>
      </c>
      <c r="F25" s="28"/>
      <c r="G25" s="28"/>
      <c r="H25" s="28" t="n">
        <f aca="false">SUM(H16:H24)</f>
        <v>6147.48</v>
      </c>
      <c r="I25" s="28"/>
    </row>
    <row r="26" customFormat="false" ht="12.8" hidden="false" customHeight="false" outlineLevel="0" collapsed="false">
      <c r="A26" s="28"/>
      <c r="B26" s="28" t="n">
        <f aca="false">B13+B25</f>
        <v>1587.02</v>
      </c>
      <c r="C26" s="28"/>
      <c r="D26" s="28"/>
      <c r="E26" s="28" t="n">
        <f aca="false">E13+E25</f>
        <v>3201.93</v>
      </c>
      <c r="F26" s="28"/>
      <c r="G26" s="28"/>
      <c r="H26" s="28" t="n">
        <f aca="false">H13+H25</f>
        <v>6147.48</v>
      </c>
      <c r="I26" s="28"/>
    </row>
    <row r="27" customFormat="false" ht="12.8" hidden="false" customHeight="false" outlineLevel="0" collapsed="false">
      <c r="A27" s="28"/>
      <c r="B27" s="28"/>
      <c r="C27" s="28"/>
      <c r="D27" s="28"/>
      <c r="E27" s="28"/>
      <c r="F27" s="28"/>
      <c r="G27" s="28"/>
      <c r="H27" s="28"/>
      <c r="I27" s="28"/>
    </row>
  </sheetData>
  <mergeCells count="6">
    <mergeCell ref="A2:C2"/>
    <mergeCell ref="D2:F2"/>
    <mergeCell ref="G2:I2"/>
    <mergeCell ref="A15:C15"/>
    <mergeCell ref="D15:F15"/>
    <mergeCell ref="G15:I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RowHeight="12.8"/>
  <cols>
    <col collapsed="false" hidden="false" max="1" min="1" style="0" width="50.3316326530612"/>
    <col collapsed="false" hidden="false" max="4" min="4" style="0" width="38.4744897959184"/>
    <col collapsed="false" hidden="false" max="7" min="7" style="0" width="27.7295918367347"/>
  </cols>
  <sheetData>
    <row r="1" customFormat="false" ht="12.8" hidden="false" customHeight="false" outlineLevel="0" collapsed="false">
      <c r="A1" s="23" t="s">
        <v>78</v>
      </c>
    </row>
    <row r="2" customFormat="false" ht="12.8" hidden="false" customHeight="false" outlineLevel="0" collapsed="false">
      <c r="A2" s="24" t="s">
        <v>55</v>
      </c>
      <c r="B2" s="24"/>
      <c r="C2" s="24"/>
      <c r="D2" s="25" t="s">
        <v>47</v>
      </c>
      <c r="E2" s="25"/>
      <c r="F2" s="25"/>
      <c r="G2" s="26" t="s">
        <v>56</v>
      </c>
      <c r="H2" s="26"/>
      <c r="I2" s="26"/>
      <c r="K2" s="0" t="s">
        <v>79</v>
      </c>
    </row>
    <row r="3" customFormat="false" ht="12.8" hidden="false" customHeight="false" outlineLevel="0" collapsed="false">
      <c r="A3" s="27" t="s">
        <v>80</v>
      </c>
      <c r="B3" s="27" t="n">
        <v>187</v>
      </c>
      <c r="C3" s="27" t="s">
        <v>10</v>
      </c>
      <c r="D3" s="22" t="s">
        <v>81</v>
      </c>
      <c r="E3" s="22" t="n">
        <v>511.24</v>
      </c>
      <c r="F3" s="22" t="s">
        <v>10</v>
      </c>
      <c r="G3" s="33"/>
      <c r="H3" s="33"/>
      <c r="I3" s="3"/>
      <c r="K3" s="0" t="n">
        <v>20</v>
      </c>
    </row>
    <row r="4" customFormat="false" ht="12.8" hidden="false" customHeight="false" outlineLevel="0" collapsed="false">
      <c r="A4" s="27" t="s">
        <v>82</v>
      </c>
      <c r="B4" s="27" t="n">
        <v>73</v>
      </c>
      <c r="C4" s="27" t="s">
        <v>10</v>
      </c>
      <c r="D4" s="22" t="s">
        <v>83</v>
      </c>
      <c r="E4" s="22" t="n">
        <v>153.55</v>
      </c>
      <c r="F4" s="22" t="s">
        <v>10</v>
      </c>
      <c r="G4" s="3" t="s">
        <v>84</v>
      </c>
      <c r="H4" s="3" t="n">
        <v>350</v>
      </c>
      <c r="I4" s="3" t="s">
        <v>10</v>
      </c>
      <c r="K4" s="0" t="n">
        <v>20</v>
      </c>
    </row>
    <row r="5" customFormat="false" ht="12.8" hidden="false" customHeight="false" outlineLevel="0" collapsed="false">
      <c r="A5" s="27"/>
      <c r="B5" s="27"/>
      <c r="C5" s="27"/>
      <c r="D5" s="22" t="s">
        <v>85</v>
      </c>
      <c r="E5" s="22" t="n">
        <v>516.49</v>
      </c>
      <c r="F5" s="22" t="s">
        <v>10</v>
      </c>
      <c r="G5" s="3"/>
      <c r="H5" s="3"/>
      <c r="I5" s="3"/>
      <c r="K5" s="0" t="n">
        <v>155</v>
      </c>
    </row>
    <row r="6" customFormat="false" ht="12.8" hidden="false" customHeight="false" outlineLevel="0" collapsed="false">
      <c r="A6" s="27"/>
      <c r="B6" s="27"/>
      <c r="C6" s="27"/>
      <c r="D6" s="22" t="s">
        <v>86</v>
      </c>
      <c r="E6" s="22" t="n">
        <v>359.86</v>
      </c>
      <c r="F6" s="22" t="s">
        <v>10</v>
      </c>
      <c r="G6" s="3"/>
      <c r="H6" s="3"/>
      <c r="I6" s="3"/>
      <c r="K6" s="0" t="n">
        <v>55</v>
      </c>
    </row>
    <row r="7" customFormat="false" ht="12.8" hidden="false" customHeight="false" outlineLevel="0" collapsed="false">
      <c r="A7" s="27"/>
      <c r="B7" s="27"/>
      <c r="C7" s="27"/>
      <c r="D7" s="22" t="s">
        <v>87</v>
      </c>
      <c r="E7" s="22" t="n">
        <v>264.72</v>
      </c>
      <c r="F7" s="22" t="s">
        <v>10</v>
      </c>
      <c r="G7" s="3"/>
      <c r="H7" s="3"/>
      <c r="I7" s="3"/>
      <c r="K7" s="0" t="n">
        <v>170</v>
      </c>
    </row>
    <row r="8" customFormat="false" ht="12.8" hidden="false" customHeight="false" outlineLevel="0" collapsed="false">
      <c r="A8" s="27"/>
      <c r="B8" s="27"/>
      <c r="C8" s="27"/>
      <c r="D8" s="22" t="s">
        <v>88</v>
      </c>
      <c r="E8" s="22" t="n">
        <v>94.95</v>
      </c>
      <c r="F8" s="22" t="s">
        <v>10</v>
      </c>
      <c r="G8" s="3"/>
      <c r="H8" s="3"/>
      <c r="I8" s="3"/>
      <c r="K8" s="0" t="n">
        <v>85</v>
      </c>
    </row>
    <row r="9" customFormat="false" ht="12.8" hidden="false" customHeight="false" outlineLevel="0" collapsed="false">
      <c r="A9" s="27"/>
      <c r="B9" s="27"/>
      <c r="C9" s="27"/>
      <c r="D9" s="22" t="s">
        <v>89</v>
      </c>
      <c r="E9" s="22" t="n">
        <v>499</v>
      </c>
      <c r="F9" s="22" t="s">
        <v>10</v>
      </c>
      <c r="G9" s="3"/>
      <c r="H9" s="3"/>
      <c r="I9" s="3"/>
      <c r="K9" s="0" t="n">
        <v>17</v>
      </c>
    </row>
    <row r="10" customFormat="false" ht="12.8" hidden="false" customHeight="false" outlineLevel="0" collapsed="false">
      <c r="A10" s="27"/>
      <c r="B10" s="27"/>
      <c r="C10" s="27"/>
      <c r="D10" s="22" t="s">
        <v>51</v>
      </c>
      <c r="E10" s="22" t="n">
        <f aca="false">556+534</f>
        <v>1090</v>
      </c>
      <c r="F10" s="22" t="s">
        <v>90</v>
      </c>
      <c r="G10" s="3"/>
      <c r="H10" s="3"/>
      <c r="I10" s="3"/>
      <c r="K10" s="0" t="n">
        <v>110</v>
      </c>
    </row>
    <row r="11" customFormat="false" ht="12.8" hidden="false" customHeight="false" outlineLevel="0" collapsed="false">
      <c r="A11" s="27"/>
      <c r="B11" s="27"/>
      <c r="C11" s="27"/>
      <c r="D11" s="22"/>
      <c r="E11" s="22"/>
      <c r="F11" s="22"/>
      <c r="G11" s="3"/>
      <c r="H11" s="3"/>
      <c r="I11" s="3"/>
      <c r="K11" s="0" t="n">
        <v>24</v>
      </c>
    </row>
    <row r="12" customFormat="false" ht="12.8" hidden="false" customHeight="false" outlineLevel="0" collapsed="false">
      <c r="A12" s="27"/>
      <c r="B12" s="27"/>
      <c r="C12" s="27"/>
      <c r="D12" s="22"/>
      <c r="E12" s="22"/>
      <c r="F12" s="22"/>
      <c r="G12" s="3"/>
      <c r="H12" s="3"/>
      <c r="I12" s="3"/>
      <c r="K12" s="0" t="n">
        <v>30</v>
      </c>
    </row>
    <row r="13" customFormat="false" ht="12.8" hidden="false" customHeight="false" outlineLevel="0" collapsed="false">
      <c r="A13" s="28" t="s">
        <v>12</v>
      </c>
      <c r="B13" s="28" t="n">
        <f aca="false">SUM(B3:B7)</f>
        <v>260</v>
      </c>
      <c r="C13" s="28"/>
      <c r="D13" s="28"/>
      <c r="E13" s="28" t="n">
        <f aca="false">SUM(E3:E12)</f>
        <v>3489.81</v>
      </c>
      <c r="F13" s="28"/>
      <c r="G13" s="29"/>
      <c r="H13" s="28" t="n">
        <f aca="false">SUM(H3:H12)</f>
        <v>350</v>
      </c>
      <c r="I13" s="29"/>
      <c r="K13" s="0" t="n">
        <v>60</v>
      </c>
    </row>
    <row r="14" customFormat="false" ht="12.8" hidden="false" customHeight="false" outlineLevel="0" collapsed="false">
      <c r="A14" s="28" t="s">
        <v>91</v>
      </c>
      <c r="B14" s="15"/>
      <c r="C14" s="15"/>
      <c r="D14" s="15"/>
      <c r="E14" s="15"/>
      <c r="F14" s="15"/>
      <c r="G14" s="15"/>
      <c r="H14" s="15"/>
      <c r="I14" s="15"/>
      <c r="K14" s="0" t="n">
        <v>45</v>
      </c>
    </row>
    <row r="15" customFormat="false" ht="12.8" hidden="false" customHeight="false" outlineLevel="0" collapsed="false">
      <c r="A15" s="24" t="s">
        <v>55</v>
      </c>
      <c r="B15" s="24"/>
      <c r="C15" s="24"/>
      <c r="D15" s="30" t="s">
        <v>47</v>
      </c>
      <c r="E15" s="30"/>
      <c r="F15" s="30"/>
      <c r="G15" s="26" t="s">
        <v>56</v>
      </c>
      <c r="H15" s="26"/>
      <c r="I15" s="26"/>
      <c r="K15" s="0" t="n">
        <v>133</v>
      </c>
    </row>
    <row r="16" customFormat="false" ht="12.8" hidden="false" customHeight="false" outlineLevel="0" collapsed="false">
      <c r="A16" s="27" t="s">
        <v>92</v>
      </c>
      <c r="B16" s="27" t="n">
        <v>237</v>
      </c>
      <c r="C16" s="27" t="s">
        <v>93</v>
      </c>
      <c r="D16" s="31" t="s">
        <v>94</v>
      </c>
      <c r="E16" s="31" t="n">
        <v>249</v>
      </c>
      <c r="F16" s="31" t="s">
        <v>93</v>
      </c>
      <c r="G16" s="3" t="s">
        <v>49</v>
      </c>
      <c r="H16" s="3" t="n">
        <v>2061</v>
      </c>
      <c r="I16" s="3" t="s">
        <v>93</v>
      </c>
      <c r="K16" s="0" t="n">
        <v>70</v>
      </c>
    </row>
    <row r="17" customFormat="false" ht="12.8" hidden="false" customHeight="false" outlineLevel="0" collapsed="false">
      <c r="A17" s="27"/>
      <c r="B17" s="27"/>
      <c r="C17" s="27"/>
      <c r="D17" s="31" t="s">
        <v>95</v>
      </c>
      <c r="E17" s="31" t="n">
        <v>539.99</v>
      </c>
      <c r="F17" s="31" t="s">
        <v>93</v>
      </c>
      <c r="G17" s="3" t="s">
        <v>96</v>
      </c>
      <c r="H17" s="3" t="n">
        <v>403.38</v>
      </c>
      <c r="I17" s="3" t="s">
        <v>93</v>
      </c>
      <c r="K17" s="0" t="n">
        <v>65</v>
      </c>
    </row>
    <row r="18" customFormat="false" ht="12.8" hidden="false" customHeight="false" outlineLevel="0" collapsed="false">
      <c r="A18" s="32"/>
      <c r="B18" s="32"/>
      <c r="C18" s="32"/>
      <c r="D18" s="31" t="s">
        <v>46</v>
      </c>
      <c r="E18" s="31" t="n">
        <v>38</v>
      </c>
      <c r="F18" s="31" t="s">
        <v>93</v>
      </c>
      <c r="G18" s="3"/>
      <c r="H18" s="3"/>
      <c r="I18" s="3"/>
      <c r="K18" s="0" t="n">
        <v>65</v>
      </c>
    </row>
    <row r="19" customFormat="false" ht="12.8" hidden="false" customHeight="false" outlineLevel="0" collapsed="false">
      <c r="A19" s="32"/>
      <c r="B19" s="32"/>
      <c r="C19" s="32"/>
      <c r="D19" s="31"/>
      <c r="E19" s="31"/>
      <c r="F19" s="31"/>
      <c r="G19" s="3"/>
      <c r="H19" s="3"/>
      <c r="I19" s="3"/>
      <c r="K19" s="0" t="n">
        <v>54</v>
      </c>
    </row>
    <row r="20" customFormat="false" ht="12.8" hidden="false" customHeight="false" outlineLevel="0" collapsed="false">
      <c r="A20" s="32"/>
      <c r="B20" s="32"/>
      <c r="C20" s="32"/>
      <c r="D20" s="31"/>
      <c r="E20" s="31"/>
      <c r="F20" s="31"/>
      <c r="G20" s="3"/>
      <c r="H20" s="3"/>
      <c r="I20" s="3"/>
      <c r="K20" s="0" t="n">
        <f aca="false">SUM(K3:K19)</f>
        <v>1178</v>
      </c>
    </row>
    <row r="21" customFormat="false" ht="12.8" hidden="false" customHeight="false" outlineLevel="0" collapsed="false">
      <c r="A21" s="32"/>
      <c r="B21" s="32"/>
      <c r="C21" s="32"/>
      <c r="D21" s="31"/>
      <c r="E21" s="31"/>
      <c r="F21" s="31"/>
      <c r="G21" s="3"/>
      <c r="H21" s="3"/>
      <c r="I21" s="3"/>
    </row>
    <row r="22" customFormat="false" ht="12.8" hidden="false" customHeight="false" outlineLevel="0" collapsed="false">
      <c r="A22" s="32"/>
      <c r="B22" s="32"/>
      <c r="C22" s="32"/>
      <c r="D22" s="31"/>
      <c r="E22" s="31"/>
      <c r="F22" s="31"/>
      <c r="G22" s="3"/>
      <c r="H22" s="3"/>
      <c r="I22" s="3"/>
    </row>
    <row r="23" customFormat="false" ht="12.8" hidden="false" customHeight="false" outlineLevel="0" collapsed="false">
      <c r="A23" s="32"/>
      <c r="B23" s="32"/>
      <c r="C23" s="32"/>
      <c r="D23" s="31"/>
      <c r="E23" s="31"/>
      <c r="F23" s="31"/>
      <c r="G23" s="3"/>
      <c r="H23" s="3"/>
      <c r="I23" s="3"/>
    </row>
    <row r="24" customFormat="false" ht="12.8" hidden="false" customHeight="false" outlineLevel="0" collapsed="false">
      <c r="A24" s="32"/>
      <c r="B24" s="32"/>
      <c r="C24" s="32"/>
      <c r="D24" s="31"/>
      <c r="E24" s="31"/>
      <c r="F24" s="31"/>
      <c r="G24" s="3"/>
      <c r="H24" s="3"/>
      <c r="I24" s="3"/>
    </row>
    <row r="25" customFormat="false" ht="12.8" hidden="false" customHeight="false" outlineLevel="0" collapsed="false">
      <c r="A25" s="28" t="s">
        <v>12</v>
      </c>
      <c r="B25" s="28" t="n">
        <f aca="false">SUM(B16:B24)</f>
        <v>237</v>
      </c>
      <c r="C25" s="28"/>
      <c r="D25" s="28"/>
      <c r="E25" s="28" t="n">
        <f aca="false">SUM(E16:E24)</f>
        <v>826.99</v>
      </c>
      <c r="F25" s="28"/>
      <c r="G25" s="28"/>
      <c r="H25" s="28" t="n">
        <f aca="false">SUM(H16:H24)</f>
        <v>2464.38</v>
      </c>
      <c r="I25" s="28"/>
    </row>
    <row r="26" customFormat="false" ht="12.8" hidden="false" customHeight="false" outlineLevel="0" collapsed="false">
      <c r="A26" s="28"/>
      <c r="B26" s="28" t="n">
        <f aca="false">B13+B25</f>
        <v>497</v>
      </c>
      <c r="C26" s="28"/>
      <c r="D26" s="28"/>
      <c r="E26" s="28" t="n">
        <f aca="false">E13+E25</f>
        <v>4316.8</v>
      </c>
      <c r="F26" s="28"/>
      <c r="G26" s="28"/>
      <c r="H26" s="28" t="n">
        <f aca="false">H13+H25</f>
        <v>2814.38</v>
      </c>
      <c r="I26" s="28"/>
    </row>
    <row r="27" customFormat="false" ht="12.8" hidden="false" customHeight="false" outlineLevel="0" collapsed="false">
      <c r="H27" s="28" t="n">
        <f aca="false">SUM(B26,E26,H26,K20)</f>
        <v>8806.18</v>
      </c>
    </row>
  </sheetData>
  <mergeCells count="6">
    <mergeCell ref="A2:C2"/>
    <mergeCell ref="D2:F2"/>
    <mergeCell ref="G2:I2"/>
    <mergeCell ref="A15:C15"/>
    <mergeCell ref="D15:F15"/>
    <mergeCell ref="G15:I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0.3316326530612"/>
    <col collapsed="false" hidden="false" max="4" min="4" style="0" width="38.4744897959184"/>
    <col collapsed="false" hidden="false" max="6" min="6" style="0" width="16.1734693877551"/>
    <col collapsed="false" hidden="false" max="7" min="7" style="0" width="39.3826530612245"/>
  </cols>
  <sheetData>
    <row r="1" customFormat="false" ht="12.8" hidden="false" customHeight="false" outlineLevel="0" collapsed="false">
      <c r="A1" s="23" t="s">
        <v>97</v>
      </c>
    </row>
    <row r="2" customFormat="false" ht="12.8" hidden="false" customHeight="false" outlineLevel="0" collapsed="false">
      <c r="A2" s="24" t="s">
        <v>55</v>
      </c>
      <c r="B2" s="24"/>
      <c r="C2" s="24"/>
      <c r="D2" s="25" t="s">
        <v>47</v>
      </c>
      <c r="E2" s="25"/>
      <c r="F2" s="25"/>
      <c r="G2" s="26" t="s">
        <v>56</v>
      </c>
      <c r="H2" s="26"/>
      <c r="I2" s="26"/>
      <c r="K2" s="0" t="s">
        <v>79</v>
      </c>
    </row>
    <row r="3" customFormat="false" ht="12.8" hidden="false" customHeight="false" outlineLevel="0" collapsed="false">
      <c r="A3" s="27" t="s">
        <v>98</v>
      </c>
      <c r="B3" s="27" t="n">
        <v>185</v>
      </c>
      <c r="C3" s="27" t="s">
        <v>10</v>
      </c>
      <c r="D3" s="22" t="s">
        <v>99</v>
      </c>
      <c r="E3" s="22" t="n">
        <v>200</v>
      </c>
      <c r="F3" s="22" t="s">
        <v>10</v>
      </c>
      <c r="G3" s="33" t="s">
        <v>100</v>
      </c>
      <c r="H3" s="33" t="n">
        <v>59.1</v>
      </c>
      <c r="I3" s="3" t="s">
        <v>10</v>
      </c>
      <c r="K3" s="0" t="n">
        <v>20</v>
      </c>
    </row>
    <row r="4" customFormat="false" ht="12.8" hidden="false" customHeight="false" outlineLevel="0" collapsed="false">
      <c r="A4" s="27" t="s">
        <v>70</v>
      </c>
      <c r="B4" s="27" t="n">
        <v>138.92</v>
      </c>
      <c r="C4" s="27" t="s">
        <v>10</v>
      </c>
      <c r="D4" s="22" t="s">
        <v>101</v>
      </c>
      <c r="E4" s="22" t="n">
        <v>522.18</v>
      </c>
      <c r="F4" s="22" t="s">
        <v>10</v>
      </c>
      <c r="G4" s="3" t="s">
        <v>84</v>
      </c>
      <c r="H4" s="3" t="n">
        <v>350</v>
      </c>
      <c r="I4" s="3" t="s">
        <v>10</v>
      </c>
      <c r="K4" s="0" t="n">
        <v>20</v>
      </c>
    </row>
    <row r="5" customFormat="false" ht="12.8" hidden="false" customHeight="false" outlineLevel="0" collapsed="false">
      <c r="A5" s="27" t="s">
        <v>102</v>
      </c>
      <c r="B5" s="27" t="n">
        <v>305.88</v>
      </c>
      <c r="C5" s="27" t="s">
        <v>10</v>
      </c>
      <c r="D5" s="22" t="s">
        <v>103</v>
      </c>
      <c r="E5" s="22" t="n">
        <v>204.46</v>
      </c>
      <c r="F5" s="22" t="s">
        <v>10</v>
      </c>
      <c r="G5" s="3" t="s">
        <v>104</v>
      </c>
      <c r="H5" s="3" t="n">
        <v>18.9</v>
      </c>
      <c r="I5" s="3" t="s">
        <v>10</v>
      </c>
      <c r="K5" s="0" t="n">
        <v>155</v>
      </c>
    </row>
    <row r="6" customFormat="false" ht="12.8" hidden="false" customHeight="false" outlineLevel="0" collapsed="false">
      <c r="A6" s="27"/>
      <c r="B6" s="27"/>
      <c r="C6" s="27"/>
      <c r="D6" s="22" t="s">
        <v>83</v>
      </c>
      <c r="E6" s="22" t="n">
        <v>310.55</v>
      </c>
      <c r="F6" s="22" t="s">
        <v>10</v>
      </c>
      <c r="G6" s="3" t="s">
        <v>105</v>
      </c>
      <c r="H6" s="3" t="n">
        <v>396.55</v>
      </c>
      <c r="I6" s="3" t="s">
        <v>10</v>
      </c>
      <c r="K6" s="0" t="n">
        <v>55</v>
      </c>
    </row>
    <row r="7" customFormat="false" ht="12.8" hidden="false" customHeight="false" outlineLevel="0" collapsed="false">
      <c r="A7" s="27"/>
      <c r="B7" s="27"/>
      <c r="C7" s="27"/>
      <c r="D7" s="22"/>
      <c r="E7" s="22"/>
      <c r="F7" s="22"/>
      <c r="G7" s="3" t="s">
        <v>106</v>
      </c>
      <c r="H7" s="3" t="n">
        <v>94.95</v>
      </c>
      <c r="I7" s="3" t="s">
        <v>10</v>
      </c>
      <c r="K7" s="0" t="n">
        <v>170</v>
      </c>
    </row>
    <row r="8" customFormat="false" ht="12.8" hidden="false" customHeight="false" outlineLevel="0" collapsed="false">
      <c r="A8" s="27"/>
      <c r="B8" s="27"/>
      <c r="C8" s="27"/>
      <c r="D8" s="22"/>
      <c r="E8" s="22"/>
      <c r="F8" s="22"/>
      <c r="G8" s="3" t="s">
        <v>107</v>
      </c>
      <c r="H8" s="3" t="n">
        <v>180</v>
      </c>
      <c r="I8" s="3" t="s">
        <v>10</v>
      </c>
      <c r="K8" s="0" t="n">
        <v>85</v>
      </c>
    </row>
    <row r="9" customFormat="false" ht="12.8" hidden="false" customHeight="false" outlineLevel="0" collapsed="false">
      <c r="A9" s="27"/>
      <c r="B9" s="27"/>
      <c r="C9" s="27"/>
      <c r="D9" s="22" t="s">
        <v>89</v>
      </c>
      <c r="E9" s="22" t="n">
        <v>499</v>
      </c>
      <c r="F9" s="22" t="s">
        <v>10</v>
      </c>
      <c r="G9" s="3" t="s">
        <v>108</v>
      </c>
      <c r="H9" s="3" t="n">
        <v>318</v>
      </c>
      <c r="I9" s="3" t="s">
        <v>10</v>
      </c>
      <c r="K9" s="0" t="n">
        <v>17</v>
      </c>
    </row>
    <row r="10" customFormat="false" ht="12.8" hidden="false" customHeight="false" outlineLevel="0" collapsed="false">
      <c r="A10" s="27"/>
      <c r="B10" s="27"/>
      <c r="C10" s="27"/>
      <c r="D10" s="22"/>
      <c r="E10" s="22"/>
      <c r="F10" s="22"/>
      <c r="G10" s="3" t="s">
        <v>109</v>
      </c>
      <c r="H10" s="3" t="n">
        <v>289.49</v>
      </c>
      <c r="I10" s="3" t="s">
        <v>10</v>
      </c>
      <c r="K10" s="0" t="n">
        <v>110</v>
      </c>
    </row>
    <row r="11" customFormat="false" ht="12.8" hidden="false" customHeight="false" outlineLevel="0" collapsed="false">
      <c r="A11" s="27"/>
      <c r="B11" s="27"/>
      <c r="C11" s="27"/>
      <c r="D11" s="22"/>
      <c r="E11" s="22"/>
      <c r="F11" s="22"/>
      <c r="G11" s="3"/>
      <c r="H11" s="3"/>
      <c r="I11" s="3"/>
      <c r="K11" s="0" t="n">
        <v>24</v>
      </c>
    </row>
    <row r="12" customFormat="false" ht="12.8" hidden="false" customHeight="false" outlineLevel="0" collapsed="false">
      <c r="A12" s="27"/>
      <c r="B12" s="27"/>
      <c r="C12" s="27"/>
      <c r="D12" s="22"/>
      <c r="E12" s="22"/>
      <c r="F12" s="22"/>
      <c r="G12" s="3"/>
      <c r="H12" s="3"/>
      <c r="I12" s="3"/>
      <c r="K12" s="0" t="n">
        <v>30</v>
      </c>
    </row>
    <row r="13" customFormat="false" ht="12.8" hidden="false" customHeight="false" outlineLevel="0" collapsed="false">
      <c r="A13" s="28" t="s">
        <v>12</v>
      </c>
      <c r="B13" s="28" t="n">
        <f aca="false">SUM(B3:B7)</f>
        <v>629.8</v>
      </c>
      <c r="C13" s="28"/>
      <c r="D13" s="28"/>
      <c r="E13" s="28" t="n">
        <f aca="false">SUM(E3:E12)</f>
        <v>1736.19</v>
      </c>
      <c r="F13" s="28"/>
      <c r="G13" s="29"/>
      <c r="H13" s="28" t="n">
        <f aca="false">SUM(H3:H12)</f>
        <v>1706.99</v>
      </c>
      <c r="I13" s="29"/>
      <c r="K13" s="0" t="n">
        <v>60</v>
      </c>
    </row>
    <row r="14" customFormat="false" ht="12.8" hidden="false" customHeight="false" outlineLevel="0" collapsed="false">
      <c r="A14" s="28" t="s">
        <v>91</v>
      </c>
      <c r="B14" s="15"/>
      <c r="C14" s="15"/>
      <c r="D14" s="15"/>
      <c r="E14" s="15"/>
      <c r="F14" s="15"/>
      <c r="G14" s="15"/>
      <c r="H14" s="15"/>
      <c r="I14" s="15"/>
      <c r="K14" s="0" t="n">
        <v>45</v>
      </c>
    </row>
    <row r="15" customFormat="false" ht="12.8" hidden="false" customHeight="false" outlineLevel="0" collapsed="false">
      <c r="A15" s="24" t="s">
        <v>55</v>
      </c>
      <c r="B15" s="24"/>
      <c r="C15" s="24"/>
      <c r="D15" s="30" t="s">
        <v>47</v>
      </c>
      <c r="E15" s="30"/>
      <c r="F15" s="30"/>
      <c r="G15" s="26" t="s">
        <v>56</v>
      </c>
      <c r="H15" s="26"/>
      <c r="I15" s="26"/>
      <c r="K15" s="0" t="n">
        <v>133</v>
      </c>
    </row>
    <row r="16" customFormat="false" ht="12.8" hidden="false" customHeight="false" outlineLevel="0" collapsed="false">
      <c r="A16" s="27" t="s">
        <v>110</v>
      </c>
      <c r="B16" s="27" t="n">
        <v>44</v>
      </c>
      <c r="C16" s="27" t="s">
        <v>19</v>
      </c>
      <c r="D16" s="31" t="s">
        <v>111</v>
      </c>
      <c r="E16" s="31" t="n">
        <v>506.99</v>
      </c>
      <c r="F16" s="31" t="s">
        <v>19</v>
      </c>
      <c r="G16" s="3" t="s">
        <v>96</v>
      </c>
      <c r="H16" s="3" t="n">
        <v>313.96</v>
      </c>
      <c r="I16" s="3" t="s">
        <v>19</v>
      </c>
      <c r="K16" s="0" t="n">
        <v>70</v>
      </c>
    </row>
    <row r="17" customFormat="false" ht="12.8" hidden="false" customHeight="false" outlineLevel="0" collapsed="false">
      <c r="A17" s="27" t="s">
        <v>112</v>
      </c>
      <c r="B17" s="27" t="n">
        <v>116</v>
      </c>
      <c r="C17" s="27" t="s">
        <v>19</v>
      </c>
      <c r="D17" s="31" t="s">
        <v>113</v>
      </c>
      <c r="E17" s="31" t="n">
        <v>223.46</v>
      </c>
      <c r="F17" s="31" t="s">
        <v>19</v>
      </c>
      <c r="G17" s="3"/>
      <c r="H17" s="3"/>
      <c r="I17" s="3"/>
      <c r="K17" s="0" t="n">
        <v>65</v>
      </c>
    </row>
    <row r="18" customFormat="false" ht="12.8" hidden="false" customHeight="false" outlineLevel="0" collapsed="false">
      <c r="A18" s="32"/>
      <c r="B18" s="32"/>
      <c r="C18" s="32"/>
      <c r="D18" s="31" t="s">
        <v>114</v>
      </c>
      <c r="E18" s="31" t="n">
        <v>398.12</v>
      </c>
      <c r="F18" s="31" t="s">
        <v>19</v>
      </c>
      <c r="G18" s="3"/>
      <c r="H18" s="3"/>
      <c r="I18" s="3"/>
      <c r="K18" s="0" t="n">
        <v>65</v>
      </c>
    </row>
    <row r="19" customFormat="false" ht="12.8" hidden="false" customHeight="false" outlineLevel="0" collapsed="false">
      <c r="A19" s="32"/>
      <c r="B19" s="32"/>
      <c r="C19" s="32"/>
      <c r="D19" s="31" t="s">
        <v>94</v>
      </c>
      <c r="E19" s="31" t="n">
        <v>44</v>
      </c>
      <c r="F19" s="31" t="s">
        <v>19</v>
      </c>
      <c r="G19" s="3"/>
      <c r="H19" s="3"/>
      <c r="I19" s="3"/>
      <c r="K19" s="0" t="n">
        <v>54</v>
      </c>
    </row>
    <row r="20" customFormat="false" ht="12.8" hidden="false" customHeight="false" outlineLevel="0" collapsed="false">
      <c r="A20" s="32"/>
      <c r="B20" s="32"/>
      <c r="C20" s="32"/>
      <c r="D20" s="31"/>
      <c r="E20" s="31"/>
      <c r="F20" s="31"/>
      <c r="G20" s="3"/>
      <c r="H20" s="3"/>
      <c r="I20" s="3"/>
      <c r="K20" s="0" t="n">
        <f aca="false">SUM(K3:K19)</f>
        <v>1178</v>
      </c>
    </row>
    <row r="21" customFormat="false" ht="12.8" hidden="false" customHeight="false" outlineLevel="0" collapsed="false">
      <c r="A21" s="32"/>
      <c r="B21" s="32"/>
      <c r="C21" s="32"/>
      <c r="D21" s="31"/>
      <c r="E21" s="31"/>
      <c r="F21" s="31"/>
      <c r="G21" s="3"/>
      <c r="H21" s="3"/>
      <c r="I21" s="3"/>
    </row>
    <row r="22" customFormat="false" ht="12.8" hidden="false" customHeight="false" outlineLevel="0" collapsed="false">
      <c r="A22" s="32"/>
      <c r="B22" s="32"/>
      <c r="C22" s="32"/>
      <c r="D22" s="31"/>
      <c r="E22" s="31"/>
      <c r="F22" s="31"/>
      <c r="G22" s="3"/>
      <c r="H22" s="3"/>
      <c r="I22" s="3"/>
    </row>
    <row r="23" customFormat="false" ht="12.8" hidden="false" customHeight="false" outlineLevel="0" collapsed="false">
      <c r="A23" s="32"/>
      <c r="B23" s="32"/>
      <c r="C23" s="32"/>
      <c r="D23" s="31"/>
      <c r="E23" s="31"/>
      <c r="F23" s="31"/>
      <c r="G23" s="3"/>
      <c r="H23" s="3"/>
      <c r="I23" s="3"/>
    </row>
    <row r="24" customFormat="false" ht="12.8" hidden="false" customHeight="false" outlineLevel="0" collapsed="false">
      <c r="A24" s="32"/>
      <c r="B24" s="32"/>
      <c r="C24" s="32"/>
      <c r="D24" s="31"/>
      <c r="E24" s="31"/>
      <c r="F24" s="31"/>
      <c r="G24" s="3"/>
      <c r="H24" s="3"/>
      <c r="I24" s="3"/>
    </row>
    <row r="25" customFormat="false" ht="12.8" hidden="false" customHeight="false" outlineLevel="0" collapsed="false">
      <c r="A25" s="28" t="s">
        <v>12</v>
      </c>
      <c r="B25" s="28" t="n">
        <f aca="false">SUM(B16:B24)</f>
        <v>160</v>
      </c>
      <c r="C25" s="28"/>
      <c r="D25" s="28"/>
      <c r="E25" s="28" t="n">
        <f aca="false">SUM(E16:E24)</f>
        <v>1172.57</v>
      </c>
      <c r="F25" s="28"/>
      <c r="G25" s="28"/>
      <c r="H25" s="28" t="n">
        <f aca="false">SUM(H16:H24)</f>
        <v>313.96</v>
      </c>
      <c r="I25" s="28"/>
    </row>
    <row r="26" customFormat="false" ht="12.8" hidden="false" customHeight="false" outlineLevel="0" collapsed="false">
      <c r="A26" s="28"/>
      <c r="B26" s="28" t="n">
        <f aca="false">B13+B25</f>
        <v>789.8</v>
      </c>
      <c r="C26" s="28"/>
      <c r="D26" s="28"/>
      <c r="E26" s="28" t="n">
        <f aca="false">E13+E25</f>
        <v>2908.76</v>
      </c>
      <c r="F26" s="28"/>
      <c r="G26" s="28"/>
      <c r="H26" s="28" t="n">
        <f aca="false">H13+H25</f>
        <v>2020.95</v>
      </c>
      <c r="I26" s="28"/>
    </row>
    <row r="27" customFormat="false" ht="12.8" hidden="false" customHeight="false" outlineLevel="0" collapsed="false">
      <c r="H27" s="28" t="n">
        <f aca="false">SUM(B26,E26,H26,K20)</f>
        <v>6897.51</v>
      </c>
    </row>
  </sheetData>
  <mergeCells count="6">
    <mergeCell ref="A2:C2"/>
    <mergeCell ref="D2:F2"/>
    <mergeCell ref="G2:I2"/>
    <mergeCell ref="A15:C15"/>
    <mergeCell ref="D15:F15"/>
    <mergeCell ref="G15:I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20" zoomScaleNormal="12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37.0663265306122"/>
    <col collapsed="false" hidden="false" max="2" min="2" style="0" width="9.24489795918367"/>
    <col collapsed="false" hidden="false" max="3" min="3" style="0" width="23.1122448979592"/>
    <col collapsed="false" hidden="false" max="4" min="4" style="0" width="29.6326530612245"/>
    <col collapsed="false" hidden="false" max="6" min="5" style="0" width="9.24489795918367"/>
    <col collapsed="false" hidden="false" max="7" min="7" style="0" width="29.3316326530612"/>
    <col collapsed="false" hidden="false" max="1025" min="8" style="0" width="9.24489795918367"/>
  </cols>
  <sheetData>
    <row r="1" customFormat="false" ht="12.8" hidden="false" customHeight="false" outlineLevel="0" collapsed="false">
      <c r="A1" s="28" t="s">
        <v>115</v>
      </c>
    </row>
    <row r="2" customFormat="false" ht="12.8" hidden="false" customHeight="false" outlineLevel="0" collapsed="false">
      <c r="A2" s="24" t="s">
        <v>55</v>
      </c>
      <c r="B2" s="24"/>
      <c r="C2" s="24"/>
      <c r="D2" s="25" t="s">
        <v>47</v>
      </c>
      <c r="E2" s="25"/>
      <c r="F2" s="25"/>
      <c r="G2" s="26" t="s">
        <v>56</v>
      </c>
      <c r="H2" s="26"/>
      <c r="I2" s="26"/>
    </row>
    <row r="3" customFormat="false" ht="12.8" hidden="false" customHeight="false" outlineLevel="0" collapsed="false">
      <c r="A3" s="27" t="s">
        <v>116</v>
      </c>
      <c r="B3" s="27" t="n">
        <v>738</v>
      </c>
      <c r="C3" s="27" t="s">
        <v>117</v>
      </c>
      <c r="D3" s="22" t="s">
        <v>89</v>
      </c>
      <c r="E3" s="22" t="n">
        <v>499</v>
      </c>
      <c r="F3" s="22" t="s">
        <v>10</v>
      </c>
      <c r="G3" s="3" t="s">
        <v>84</v>
      </c>
      <c r="H3" s="3" t="n">
        <v>350</v>
      </c>
      <c r="I3" s="3" t="s">
        <v>10</v>
      </c>
    </row>
    <row r="4" customFormat="false" ht="12.8" hidden="false" customHeight="false" outlineLevel="0" collapsed="false">
      <c r="A4" s="27" t="s">
        <v>70</v>
      </c>
      <c r="B4" s="27" t="n">
        <v>137.49</v>
      </c>
      <c r="C4" s="27"/>
      <c r="D4" s="22" t="s">
        <v>118</v>
      </c>
      <c r="E4" s="22" t="n">
        <v>379.23</v>
      </c>
      <c r="F4" s="22"/>
      <c r="G4" s="3" t="s">
        <v>119</v>
      </c>
      <c r="H4" s="3" t="n">
        <v>58.3</v>
      </c>
      <c r="I4" s="3"/>
    </row>
    <row r="5" customFormat="false" ht="12.8" hidden="false" customHeight="false" outlineLevel="0" collapsed="false">
      <c r="A5" s="27" t="s">
        <v>120</v>
      </c>
      <c r="B5" s="27" t="n">
        <v>187</v>
      </c>
      <c r="C5" s="27"/>
      <c r="D5" s="22" t="s">
        <v>121</v>
      </c>
      <c r="E5" s="22" t="n">
        <v>281.75</v>
      </c>
      <c r="F5" s="22"/>
      <c r="G5" s="3" t="s">
        <v>122</v>
      </c>
      <c r="H5" s="3" t="n">
        <v>92.65</v>
      </c>
      <c r="I5" s="3"/>
    </row>
    <row r="6" customFormat="false" ht="12.8" hidden="false" customHeight="false" outlineLevel="0" collapsed="false">
      <c r="A6" s="27" t="s">
        <v>123</v>
      </c>
      <c r="B6" s="27" t="n">
        <v>150.25</v>
      </c>
      <c r="C6" s="27"/>
      <c r="D6" s="22" t="s">
        <v>124</v>
      </c>
      <c r="E6" s="22" t="n">
        <v>550.89</v>
      </c>
      <c r="F6" s="22"/>
      <c r="G6" s="3" t="s">
        <v>125</v>
      </c>
      <c r="H6" s="3" t="n">
        <v>136</v>
      </c>
      <c r="I6" s="3"/>
    </row>
    <row r="7" customFormat="false" ht="12.8" hidden="false" customHeight="false" outlineLevel="0" collapsed="false">
      <c r="A7" s="27" t="s">
        <v>126</v>
      </c>
      <c r="B7" s="27" t="n">
        <v>1072.52</v>
      </c>
      <c r="C7" s="27"/>
      <c r="D7" s="22" t="s">
        <v>127</v>
      </c>
      <c r="E7" s="22" t="n">
        <v>470.14</v>
      </c>
      <c r="F7" s="22"/>
      <c r="G7" s="3" t="s">
        <v>128</v>
      </c>
      <c r="H7" s="3" t="n">
        <v>55</v>
      </c>
      <c r="I7" s="3"/>
    </row>
    <row r="8" customFormat="false" ht="12.8" hidden="false" customHeight="false" outlineLevel="0" collapsed="false">
      <c r="A8" s="27"/>
      <c r="B8" s="27"/>
      <c r="C8" s="27"/>
      <c r="D8" s="22" t="s">
        <v>51</v>
      </c>
      <c r="E8" s="22" t="n">
        <v>448.93</v>
      </c>
      <c r="F8" s="22"/>
      <c r="G8" s="3" t="s">
        <v>129</v>
      </c>
      <c r="H8" s="3" t="n">
        <v>95</v>
      </c>
      <c r="I8" s="3"/>
    </row>
    <row r="9" customFormat="false" ht="12.8" hidden="false" customHeight="false" outlineLevel="0" collapsed="false">
      <c r="A9" s="27"/>
      <c r="B9" s="27"/>
      <c r="C9" s="27"/>
      <c r="D9" s="22" t="s">
        <v>52</v>
      </c>
      <c r="E9" s="22" t="n">
        <v>299</v>
      </c>
      <c r="F9" s="22"/>
      <c r="G9" s="3" t="s">
        <v>130</v>
      </c>
      <c r="H9" s="3" t="n">
        <v>650</v>
      </c>
      <c r="I9" s="3"/>
    </row>
    <row r="10" customFormat="false" ht="12.8" hidden="false" customHeight="false" outlineLevel="0" collapsed="false">
      <c r="A10" s="27"/>
      <c r="B10" s="27"/>
      <c r="C10" s="27"/>
      <c r="D10" s="22"/>
      <c r="E10" s="22"/>
      <c r="F10" s="22"/>
      <c r="G10" s="3" t="s">
        <v>131</v>
      </c>
      <c r="H10" s="3" t="n">
        <v>434.88</v>
      </c>
      <c r="I10" s="3"/>
    </row>
    <row r="11" customFormat="false" ht="12.8" hidden="false" customHeight="false" outlineLevel="0" collapsed="false">
      <c r="A11" s="27"/>
      <c r="B11" s="27"/>
      <c r="C11" s="27"/>
      <c r="D11" s="22"/>
      <c r="E11" s="22"/>
      <c r="F11" s="22"/>
      <c r="G11" s="3" t="s">
        <v>132</v>
      </c>
      <c r="H11" s="3" t="n">
        <v>84.57</v>
      </c>
      <c r="I11" s="3"/>
    </row>
    <row r="12" customFormat="false" ht="12.8" hidden="false" customHeight="false" outlineLevel="0" collapsed="false">
      <c r="A12" s="27"/>
      <c r="B12" s="27"/>
      <c r="C12" s="27"/>
      <c r="D12" s="22"/>
      <c r="E12" s="22"/>
      <c r="F12" s="22"/>
      <c r="G12" s="3"/>
      <c r="H12" s="3"/>
      <c r="I12" s="3"/>
    </row>
    <row r="13" customFormat="false" ht="12.8" hidden="false" customHeight="false" outlineLevel="0" collapsed="false">
      <c r="A13" s="28" t="s">
        <v>12</v>
      </c>
      <c r="B13" s="28" t="n">
        <f aca="false">SUM(B3:B7)</f>
        <v>2285.26</v>
      </c>
      <c r="C13" s="28"/>
      <c r="D13" s="28"/>
      <c r="E13" s="28" t="n">
        <f aca="false">SUM(E3:E12)</f>
        <v>2928.94</v>
      </c>
      <c r="F13" s="28"/>
      <c r="G13" s="29"/>
      <c r="H13" s="28" t="n">
        <f aca="false">SUM(H3:H12)</f>
        <v>1956.4</v>
      </c>
      <c r="I13" s="29"/>
    </row>
    <row r="14" customFormat="false" ht="12.8" hidden="false" customHeight="false" outlineLevel="0" collapsed="false">
      <c r="A14" s="28" t="s">
        <v>133</v>
      </c>
      <c r="B14" s="15"/>
      <c r="C14" s="15"/>
      <c r="D14" s="15"/>
      <c r="E14" s="15"/>
      <c r="F14" s="15"/>
      <c r="G14" s="15"/>
      <c r="H14" s="15"/>
      <c r="I14" s="15"/>
    </row>
    <row r="15" customFormat="false" ht="12.8" hidden="false" customHeight="false" outlineLevel="0" collapsed="false">
      <c r="A15" s="24" t="s">
        <v>55</v>
      </c>
      <c r="B15" s="24"/>
      <c r="C15" s="24"/>
      <c r="D15" s="30" t="s">
        <v>47</v>
      </c>
      <c r="E15" s="30"/>
      <c r="F15" s="30"/>
      <c r="G15" s="26" t="s">
        <v>56</v>
      </c>
      <c r="H15" s="26"/>
      <c r="I15" s="26"/>
    </row>
    <row r="16" customFormat="false" ht="12.8" hidden="false" customHeight="false" outlineLevel="0" collapsed="false">
      <c r="A16" s="27" t="s">
        <v>134</v>
      </c>
      <c r="B16" s="27" t="n">
        <v>49</v>
      </c>
      <c r="C16" s="27"/>
      <c r="D16" s="31" t="s">
        <v>124</v>
      </c>
      <c r="E16" s="31" t="n">
        <v>499</v>
      </c>
      <c r="F16" s="31"/>
      <c r="G16" s="3" t="s">
        <v>135</v>
      </c>
      <c r="H16" s="3" t="n">
        <v>265.09</v>
      </c>
      <c r="I16" s="3"/>
    </row>
    <row r="17" customFormat="false" ht="12.8" hidden="false" customHeight="false" outlineLevel="0" collapsed="false">
      <c r="A17" s="27" t="s">
        <v>136</v>
      </c>
      <c r="B17" s="27" t="n">
        <v>145</v>
      </c>
      <c r="C17" s="27"/>
      <c r="D17" s="31" t="s">
        <v>113</v>
      </c>
      <c r="E17" s="31" t="n">
        <v>240.03</v>
      </c>
      <c r="F17" s="31"/>
      <c r="G17" s="3" t="s">
        <v>137</v>
      </c>
      <c r="H17" s="3" t="n">
        <v>2545.11</v>
      </c>
      <c r="I17" s="3"/>
    </row>
    <row r="18" customFormat="false" ht="12.8" hidden="false" customHeight="false" outlineLevel="0" collapsed="false">
      <c r="A18" s="27" t="s">
        <v>138</v>
      </c>
      <c r="B18" s="27" t="n">
        <v>360</v>
      </c>
      <c r="C18" s="32"/>
      <c r="D18" s="31" t="s">
        <v>46</v>
      </c>
      <c r="E18" s="31" t="n">
        <v>55</v>
      </c>
      <c r="F18" s="31"/>
      <c r="G18" s="3" t="s">
        <v>139</v>
      </c>
      <c r="H18" s="3" t="n">
        <v>199</v>
      </c>
      <c r="I18" s="3"/>
    </row>
    <row r="19" customFormat="false" ht="12.8" hidden="false" customHeight="false" outlineLevel="0" collapsed="false">
      <c r="A19" s="27" t="s">
        <v>140</v>
      </c>
      <c r="B19" s="27" t="n">
        <v>404</v>
      </c>
      <c r="C19" s="32"/>
      <c r="D19" s="31" t="s">
        <v>141</v>
      </c>
      <c r="E19" s="31" t="n">
        <v>409.95</v>
      </c>
      <c r="F19" s="31"/>
      <c r="G19" s="3"/>
      <c r="H19" s="3"/>
      <c r="I19" s="3"/>
    </row>
    <row r="20" customFormat="false" ht="12.8" hidden="false" customHeight="false" outlineLevel="0" collapsed="false">
      <c r="A20" s="27" t="s">
        <v>70</v>
      </c>
      <c r="B20" s="27" t="n">
        <v>263.45</v>
      </c>
      <c r="C20" s="32"/>
      <c r="D20" s="31" t="s">
        <v>142</v>
      </c>
      <c r="E20" s="31" t="n">
        <v>629.07</v>
      </c>
      <c r="F20" s="31"/>
      <c r="G20" s="3"/>
      <c r="H20" s="3"/>
      <c r="I20" s="3"/>
    </row>
    <row r="21" customFormat="false" ht="12.8" hidden="false" customHeight="false" outlineLevel="0" collapsed="false">
      <c r="A21" s="32"/>
      <c r="B21" s="32"/>
      <c r="C21" s="32"/>
      <c r="D21" s="31"/>
      <c r="E21" s="31"/>
      <c r="F21" s="31"/>
      <c r="G21" s="3"/>
      <c r="H21" s="3"/>
      <c r="I21" s="3"/>
    </row>
    <row r="22" customFormat="false" ht="12.8" hidden="false" customHeight="false" outlineLevel="0" collapsed="false">
      <c r="A22" s="32"/>
      <c r="B22" s="32"/>
      <c r="C22" s="32"/>
      <c r="D22" s="31"/>
      <c r="E22" s="31"/>
      <c r="F22" s="31"/>
      <c r="G22" s="3"/>
      <c r="H22" s="3"/>
      <c r="I22" s="3"/>
    </row>
    <row r="23" customFormat="false" ht="12.8" hidden="false" customHeight="false" outlineLevel="0" collapsed="false">
      <c r="A23" s="32"/>
      <c r="B23" s="32"/>
      <c r="C23" s="32"/>
      <c r="D23" s="31"/>
      <c r="E23" s="31"/>
      <c r="F23" s="31"/>
      <c r="G23" s="3"/>
      <c r="H23" s="3"/>
      <c r="I23" s="3"/>
    </row>
    <row r="24" customFormat="false" ht="12.8" hidden="false" customHeight="false" outlineLevel="0" collapsed="false">
      <c r="A24" s="32"/>
      <c r="B24" s="32"/>
      <c r="C24" s="32"/>
      <c r="D24" s="31"/>
      <c r="E24" s="31"/>
      <c r="F24" s="31"/>
      <c r="G24" s="3"/>
      <c r="H24" s="3"/>
      <c r="I24" s="3"/>
    </row>
    <row r="25" customFormat="false" ht="12.8" hidden="false" customHeight="false" outlineLevel="0" collapsed="false">
      <c r="A25" s="28" t="s">
        <v>12</v>
      </c>
      <c r="B25" s="28" t="n">
        <f aca="false">SUM(B16:B24)</f>
        <v>1221.45</v>
      </c>
      <c r="C25" s="28"/>
      <c r="D25" s="28"/>
      <c r="E25" s="28" t="n">
        <f aca="false">SUM(E16:E24)</f>
        <v>1833.05</v>
      </c>
      <c r="F25" s="28"/>
      <c r="G25" s="28"/>
      <c r="H25" s="28" t="n">
        <f aca="false">SUM(H16:H24)</f>
        <v>3009.2</v>
      </c>
      <c r="I25" s="28"/>
    </row>
    <row r="26" customFormat="false" ht="12.8" hidden="false" customHeight="false" outlineLevel="0" collapsed="false">
      <c r="A26" s="28"/>
      <c r="B26" s="28" t="n">
        <f aca="false">B13+B25</f>
        <v>3506.71</v>
      </c>
      <c r="C26" s="28"/>
      <c r="D26" s="28"/>
      <c r="E26" s="28" t="n">
        <f aca="false">E13+E25</f>
        <v>4761.99</v>
      </c>
      <c r="F26" s="28"/>
      <c r="G26" s="28"/>
      <c r="H26" s="28" t="n">
        <f aca="false">H13+H25</f>
        <v>4965.6</v>
      </c>
      <c r="I26" s="28"/>
    </row>
    <row r="27" customFormat="false" ht="12.8" hidden="false" customHeight="false" outlineLevel="0" collapsed="false">
      <c r="H27" s="28" t="n">
        <f aca="false">SUM(B26,E26,H26,K20)</f>
        <v>13234.3</v>
      </c>
    </row>
  </sheetData>
  <mergeCells count="6">
    <mergeCell ref="A2:C2"/>
    <mergeCell ref="D2:F2"/>
    <mergeCell ref="G2:I2"/>
    <mergeCell ref="A15:C15"/>
    <mergeCell ref="D15:F15"/>
    <mergeCell ref="G15:I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6.6224489795918"/>
    <col collapsed="false" hidden="false" max="2" min="2" style="0" width="19.5918367346939"/>
    <col collapsed="false" hidden="false" max="3" min="3" style="0" width="27.9234693877551"/>
    <col collapsed="false" hidden="false" max="4" min="4" style="0" width="30.5459183673469"/>
    <col collapsed="false" hidden="false" max="6" min="5" style="0" width="9.24489795918367"/>
    <col collapsed="false" hidden="false" max="7" min="7" style="0" width="24.1071428571429"/>
    <col collapsed="false" hidden="false" max="1025" min="8" style="0" width="9.24489795918367"/>
  </cols>
  <sheetData>
    <row r="1" customFormat="false" ht="12.8" hidden="false" customHeight="false" outlineLevel="0" collapsed="false">
      <c r="A1" s="28" t="s">
        <v>143</v>
      </c>
    </row>
    <row r="2" customFormat="false" ht="12.8" hidden="false" customHeight="false" outlineLevel="0" collapsed="false">
      <c r="A2" s="24" t="s">
        <v>55</v>
      </c>
      <c r="B2" s="24"/>
      <c r="C2" s="24"/>
      <c r="D2" s="25" t="s">
        <v>47</v>
      </c>
      <c r="E2" s="25"/>
      <c r="F2" s="25"/>
      <c r="G2" s="26" t="s">
        <v>56</v>
      </c>
      <c r="H2" s="26"/>
      <c r="I2" s="26"/>
    </row>
    <row r="3" customFormat="false" ht="12.8" hidden="false" customHeight="false" outlineLevel="0" collapsed="false">
      <c r="A3" s="27" t="s">
        <v>144</v>
      </c>
      <c r="B3" s="27" t="n">
        <v>124.26</v>
      </c>
      <c r="C3" s="27"/>
      <c r="D3" s="22" t="s">
        <v>89</v>
      </c>
      <c r="E3" s="22" t="n">
        <v>499</v>
      </c>
      <c r="F3" s="22" t="s">
        <v>10</v>
      </c>
      <c r="G3" s="3" t="s">
        <v>145</v>
      </c>
      <c r="H3" s="3" t="n">
        <v>314.4</v>
      </c>
      <c r="I3" s="3"/>
    </row>
    <row r="4" customFormat="false" ht="12.8" hidden="false" customHeight="false" outlineLevel="0" collapsed="false">
      <c r="A4" s="27" t="s">
        <v>146</v>
      </c>
      <c r="B4" s="27" t="n">
        <v>211.2</v>
      </c>
      <c r="C4" s="27"/>
      <c r="D4" s="22" t="s">
        <v>94</v>
      </c>
      <c r="E4" s="22" t="n">
        <v>156</v>
      </c>
      <c r="F4" s="22"/>
      <c r="G4" s="3" t="s">
        <v>79</v>
      </c>
      <c r="H4" s="3" t="n">
        <v>80</v>
      </c>
      <c r="I4" s="3"/>
    </row>
    <row r="5" customFormat="false" ht="12.8" hidden="false" customHeight="false" outlineLevel="0" collapsed="false">
      <c r="A5" s="27" t="s">
        <v>123</v>
      </c>
      <c r="B5" s="27" t="n">
        <v>179.48</v>
      </c>
      <c r="C5" s="27"/>
      <c r="D5" s="22" t="s">
        <v>147</v>
      </c>
      <c r="E5" s="22" t="n">
        <v>545.05</v>
      </c>
      <c r="F5" s="22"/>
      <c r="G5" s="3" t="s">
        <v>79</v>
      </c>
      <c r="H5" s="3" t="n">
        <v>136</v>
      </c>
      <c r="I5" s="3"/>
    </row>
    <row r="6" customFormat="false" ht="12.8" hidden="false" customHeight="false" outlineLevel="0" collapsed="false">
      <c r="A6" s="27" t="s">
        <v>148</v>
      </c>
      <c r="B6" s="27" t="n">
        <v>182.55</v>
      </c>
      <c r="C6" s="27"/>
      <c r="D6" s="22" t="s">
        <v>149</v>
      </c>
      <c r="E6" s="22" t="n">
        <v>219.05</v>
      </c>
      <c r="F6" s="22"/>
      <c r="G6" s="3" t="s">
        <v>79</v>
      </c>
      <c r="H6" s="3" t="n">
        <v>55</v>
      </c>
      <c r="I6" s="3"/>
    </row>
    <row r="7" customFormat="false" ht="12.8" hidden="false" customHeight="false" outlineLevel="0" collapsed="false">
      <c r="A7" s="27" t="s">
        <v>150</v>
      </c>
      <c r="B7" s="27" t="n">
        <v>1072.52</v>
      </c>
      <c r="C7" s="27"/>
      <c r="D7" s="22" t="s">
        <v>151</v>
      </c>
      <c r="E7" s="22" t="n">
        <v>330.47</v>
      </c>
      <c r="F7" s="22"/>
      <c r="G7" s="3" t="s">
        <v>152</v>
      </c>
      <c r="H7" s="3" t="n">
        <v>278.09</v>
      </c>
      <c r="I7" s="3"/>
    </row>
    <row r="8" customFormat="false" ht="12.8" hidden="false" customHeight="false" outlineLevel="0" collapsed="false">
      <c r="A8" s="27"/>
      <c r="B8" s="27"/>
      <c r="C8" s="27"/>
      <c r="D8" s="22" t="s">
        <v>153</v>
      </c>
      <c r="E8" s="22" t="n">
        <v>299</v>
      </c>
      <c r="F8" s="22"/>
      <c r="G8" s="3" t="s">
        <v>154</v>
      </c>
      <c r="H8" s="3" t="n">
        <v>81.94</v>
      </c>
      <c r="I8" s="3"/>
    </row>
    <row r="9" customFormat="false" ht="12.8" hidden="false" customHeight="false" outlineLevel="0" collapsed="false">
      <c r="A9" s="27"/>
      <c r="B9" s="27"/>
      <c r="C9" s="27"/>
      <c r="D9" s="22" t="s">
        <v>155</v>
      </c>
      <c r="E9" s="22" t="n">
        <v>509.02</v>
      </c>
      <c r="F9" s="22"/>
      <c r="G9" s="3" t="s">
        <v>156</v>
      </c>
      <c r="H9" s="3" t="n">
        <v>65.51</v>
      </c>
      <c r="I9" s="3"/>
    </row>
    <row r="10" customFormat="false" ht="12.8" hidden="false" customHeight="false" outlineLevel="0" collapsed="false">
      <c r="A10" s="27"/>
      <c r="B10" s="27"/>
      <c r="C10" s="27"/>
      <c r="D10" s="22"/>
      <c r="E10" s="22"/>
      <c r="F10" s="22"/>
      <c r="G10" s="3" t="s">
        <v>157</v>
      </c>
      <c r="H10" s="3" t="n">
        <v>315</v>
      </c>
      <c r="I10" s="3"/>
    </row>
    <row r="11" customFormat="false" ht="12.8" hidden="false" customHeight="false" outlineLevel="0" collapsed="false">
      <c r="A11" s="27"/>
      <c r="B11" s="27"/>
      <c r="C11" s="27"/>
      <c r="D11" s="22"/>
      <c r="E11" s="22"/>
      <c r="F11" s="22"/>
      <c r="G11" s="3" t="s">
        <v>158</v>
      </c>
      <c r="H11" s="3" t="n">
        <v>80.42</v>
      </c>
      <c r="I11" s="3"/>
    </row>
    <row r="12" customFormat="false" ht="12.8" hidden="false" customHeight="false" outlineLevel="0" collapsed="false">
      <c r="A12" s="27"/>
      <c r="B12" s="27"/>
      <c r="C12" s="27"/>
      <c r="D12" s="22"/>
      <c r="E12" s="22"/>
      <c r="F12" s="22"/>
      <c r="G12" s="3" t="s">
        <v>159</v>
      </c>
      <c r="H12" s="3" t="n">
        <v>60.46</v>
      </c>
      <c r="I12" s="3"/>
    </row>
    <row r="13" customFormat="false" ht="12.8" hidden="false" customHeight="false" outlineLevel="0" collapsed="false">
      <c r="A13" s="28" t="s">
        <v>12</v>
      </c>
      <c r="B13" s="28" t="n">
        <f aca="false">SUM(B3:B7)</f>
        <v>1770.01</v>
      </c>
      <c r="C13" s="28"/>
      <c r="D13" s="28"/>
      <c r="E13" s="28" t="n">
        <f aca="false">SUM(E3:E12)</f>
        <v>2557.59</v>
      </c>
      <c r="F13" s="28"/>
      <c r="G13" s="29"/>
      <c r="H13" s="28" t="n">
        <f aca="false">SUM(H3:H12)</f>
        <v>1466.82</v>
      </c>
      <c r="I13" s="29"/>
    </row>
    <row r="14" customFormat="false" ht="12.8" hidden="false" customHeight="false" outlineLevel="0" collapsed="false">
      <c r="A14" s="28" t="s">
        <v>133</v>
      </c>
      <c r="B14" s="15"/>
      <c r="C14" s="15"/>
      <c r="D14" s="15"/>
      <c r="E14" s="15"/>
      <c r="F14" s="15"/>
      <c r="G14" s="15"/>
      <c r="H14" s="15"/>
      <c r="I14" s="15"/>
    </row>
    <row r="15" customFormat="false" ht="12.8" hidden="false" customHeight="false" outlineLevel="0" collapsed="false">
      <c r="A15" s="24" t="s">
        <v>55</v>
      </c>
      <c r="B15" s="24"/>
      <c r="C15" s="24"/>
      <c r="D15" s="30" t="s">
        <v>47</v>
      </c>
      <c r="E15" s="30"/>
      <c r="F15" s="30"/>
      <c r="G15" s="26" t="s">
        <v>56</v>
      </c>
      <c r="H15" s="26"/>
      <c r="I15" s="26"/>
    </row>
    <row r="16" customFormat="false" ht="12.8" hidden="false" customHeight="false" outlineLevel="0" collapsed="false">
      <c r="A16" s="27" t="s">
        <v>160</v>
      </c>
      <c r="B16" s="27" t="n">
        <v>544.5</v>
      </c>
      <c r="C16" s="27"/>
      <c r="D16" s="31" t="s">
        <v>46</v>
      </c>
      <c r="E16" s="31" t="n">
        <v>71</v>
      </c>
      <c r="F16" s="31"/>
      <c r="G16" s="3" t="s">
        <v>161</v>
      </c>
      <c r="H16" s="3" t="n">
        <v>250</v>
      </c>
      <c r="I16" s="3"/>
    </row>
    <row r="17" customFormat="false" ht="12.8" hidden="false" customHeight="false" outlineLevel="0" collapsed="false">
      <c r="A17" s="27" t="s">
        <v>162</v>
      </c>
      <c r="B17" s="27" t="n">
        <v>138</v>
      </c>
      <c r="C17" s="27"/>
      <c r="D17" s="31" t="s">
        <v>113</v>
      </c>
      <c r="E17" s="31" t="n">
        <v>240.03</v>
      </c>
      <c r="F17" s="31"/>
      <c r="G17" s="3" t="s">
        <v>131</v>
      </c>
      <c r="H17" s="3" t="n">
        <v>547.07</v>
      </c>
      <c r="I17" s="3"/>
    </row>
    <row r="18" customFormat="false" ht="12.8" hidden="false" customHeight="false" outlineLevel="0" collapsed="false">
      <c r="A18" s="27"/>
      <c r="B18" s="27"/>
      <c r="C18" s="32"/>
      <c r="D18" s="31" t="s">
        <v>51</v>
      </c>
      <c r="E18" s="31" t="n">
        <v>1244.19</v>
      </c>
      <c r="F18" s="31"/>
      <c r="G18" s="3" t="s">
        <v>84</v>
      </c>
      <c r="H18" s="3" t="n">
        <v>350</v>
      </c>
      <c r="I18" s="3"/>
    </row>
    <row r="19" customFormat="false" ht="12.8" hidden="false" customHeight="false" outlineLevel="0" collapsed="false">
      <c r="A19" s="27"/>
      <c r="B19" s="27"/>
      <c r="C19" s="32"/>
      <c r="D19" s="31" t="s">
        <v>163</v>
      </c>
      <c r="E19" s="31" t="n">
        <v>540.1</v>
      </c>
      <c r="F19" s="31"/>
      <c r="G19" s="3" t="s">
        <v>164</v>
      </c>
      <c r="H19" s="3" t="n">
        <v>70</v>
      </c>
      <c r="I19" s="3"/>
    </row>
    <row r="20" customFormat="false" ht="12.8" hidden="false" customHeight="false" outlineLevel="0" collapsed="false">
      <c r="A20" s="27"/>
      <c r="B20" s="27"/>
      <c r="C20" s="32"/>
      <c r="D20" s="31" t="s">
        <v>165</v>
      </c>
      <c r="E20" s="31" t="n">
        <v>283.28</v>
      </c>
      <c r="F20" s="31"/>
      <c r="G20" s="3" t="s">
        <v>166</v>
      </c>
      <c r="H20" s="3" t="n">
        <v>80</v>
      </c>
      <c r="I20" s="3"/>
    </row>
    <row r="21" customFormat="false" ht="12.8" hidden="false" customHeight="false" outlineLevel="0" collapsed="false">
      <c r="A21" s="32"/>
      <c r="B21" s="32"/>
      <c r="C21" s="32"/>
      <c r="D21" s="31" t="s">
        <v>167</v>
      </c>
      <c r="E21" s="31" t="n">
        <v>279.4</v>
      </c>
      <c r="F21" s="31"/>
      <c r="G21" s="3" t="s">
        <v>168</v>
      </c>
      <c r="H21" s="3" t="n">
        <v>199</v>
      </c>
      <c r="I21" s="3"/>
    </row>
    <row r="22" customFormat="false" ht="12.8" hidden="false" customHeight="false" outlineLevel="0" collapsed="false">
      <c r="A22" s="32"/>
      <c r="B22" s="32"/>
      <c r="C22" s="32"/>
      <c r="D22" s="31" t="s">
        <v>142</v>
      </c>
      <c r="E22" s="31" t="n">
        <v>371.23</v>
      </c>
      <c r="F22" s="31"/>
      <c r="G22" s="3" t="s">
        <v>169</v>
      </c>
      <c r="H22" s="3" t="n">
        <v>294.98</v>
      </c>
      <c r="I22" s="3"/>
    </row>
    <row r="23" customFormat="false" ht="12.8" hidden="false" customHeight="false" outlineLevel="0" collapsed="false">
      <c r="A23" s="32"/>
      <c r="B23" s="32"/>
      <c r="C23" s="32"/>
      <c r="D23" s="31"/>
      <c r="E23" s="31"/>
      <c r="F23" s="31"/>
      <c r="G23" s="3"/>
      <c r="H23" s="3"/>
      <c r="I23" s="3"/>
    </row>
    <row r="24" customFormat="false" ht="12.8" hidden="false" customHeight="false" outlineLevel="0" collapsed="false">
      <c r="A24" s="32"/>
      <c r="B24" s="32"/>
      <c r="C24" s="32"/>
      <c r="D24" s="31"/>
      <c r="E24" s="31"/>
      <c r="F24" s="31"/>
      <c r="G24" s="3"/>
      <c r="H24" s="3"/>
      <c r="I24" s="3"/>
    </row>
    <row r="25" customFormat="false" ht="12.8" hidden="false" customHeight="false" outlineLevel="0" collapsed="false">
      <c r="A25" s="28" t="s">
        <v>12</v>
      </c>
      <c r="B25" s="28" t="n">
        <f aca="false">SUM(B16:B24)</f>
        <v>682.5</v>
      </c>
      <c r="C25" s="28"/>
      <c r="D25" s="28"/>
      <c r="E25" s="28" t="n">
        <f aca="false">SUM(E16:E24)</f>
        <v>3029.23</v>
      </c>
      <c r="F25" s="28"/>
      <c r="G25" s="28"/>
      <c r="H25" s="28" t="n">
        <f aca="false">SUM(H16:H24)</f>
        <v>1791.05</v>
      </c>
      <c r="I25" s="28"/>
    </row>
    <row r="26" customFormat="false" ht="12.8" hidden="false" customHeight="false" outlineLevel="0" collapsed="false">
      <c r="A26" s="28"/>
      <c r="B26" s="28" t="n">
        <f aca="false">B13+B25</f>
        <v>2452.51</v>
      </c>
      <c r="C26" s="28"/>
      <c r="D26" s="28"/>
      <c r="E26" s="28" t="n">
        <f aca="false">E13+E25</f>
        <v>5586.82</v>
      </c>
      <c r="F26" s="28"/>
      <c r="G26" s="28"/>
      <c r="H26" s="28" t="n">
        <f aca="false">H13+H25</f>
        <v>3257.87</v>
      </c>
      <c r="I26" s="28"/>
    </row>
    <row r="27" customFormat="false" ht="12.8" hidden="false" customHeight="false" outlineLevel="0" collapsed="false">
      <c r="H27" s="28" t="n">
        <f aca="false">SUM(B26,E26,H26,K20)</f>
        <v>11297.2</v>
      </c>
    </row>
  </sheetData>
  <mergeCells count="6">
    <mergeCell ref="A2:C2"/>
    <mergeCell ref="D2:F2"/>
    <mergeCell ref="G2:I2"/>
    <mergeCell ref="A15:C15"/>
    <mergeCell ref="D15:F15"/>
    <mergeCell ref="G15:I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23.5051020408163"/>
  </cols>
  <sheetData>
    <row r="1" customFormat="false" ht="12.8" hidden="false" customHeight="false" outlineLevel="0" collapsed="false">
      <c r="A1" s="0" t="s">
        <v>170</v>
      </c>
      <c r="G1" s="0" t="s">
        <v>43</v>
      </c>
    </row>
    <row r="2" customFormat="false" ht="12.8" hidden="false" customHeight="false" outlineLevel="0" collapsed="false">
      <c r="A2" s="0" t="s">
        <v>171</v>
      </c>
      <c r="B2" s="0" t="n">
        <v>220</v>
      </c>
      <c r="D2" s="0" t="n">
        <v>6592</v>
      </c>
      <c r="E2" s="0" t="s">
        <v>172</v>
      </c>
      <c r="G2" s="0" t="s">
        <v>173</v>
      </c>
      <c r="H2" s="0" t="n">
        <v>225</v>
      </c>
    </row>
    <row r="3" customFormat="false" ht="12.8" hidden="false" customHeight="false" outlineLevel="0" collapsed="false">
      <c r="A3" s="0" t="s">
        <v>174</v>
      </c>
      <c r="B3" s="0" t="n">
        <v>435</v>
      </c>
      <c r="D3" s="0" t="n">
        <v>6635</v>
      </c>
      <c r="E3" s="0" t="s">
        <v>175</v>
      </c>
      <c r="G3" s="0" t="s">
        <v>176</v>
      </c>
      <c r="H3" s="0" t="n">
        <v>825</v>
      </c>
    </row>
    <row r="4" customFormat="false" ht="12.8" hidden="false" customHeight="false" outlineLevel="0" collapsed="false">
      <c r="A4" s="0" t="s">
        <v>177</v>
      </c>
      <c r="B4" s="0" t="n">
        <v>36</v>
      </c>
    </row>
    <row r="5" customFormat="false" ht="12.8" hidden="false" customHeight="false" outlineLevel="0" collapsed="false">
      <c r="A5" s="0" t="s">
        <v>178</v>
      </c>
      <c r="B5" s="0" t="n">
        <v>312.4</v>
      </c>
    </row>
    <row r="6" customFormat="false" ht="12.8" hidden="false" customHeight="false" outlineLevel="0" collapsed="false">
      <c r="A6" s="0" t="s">
        <v>179</v>
      </c>
      <c r="B6" s="0" t="n">
        <f aca="false">43.67+163.22+76.23+114.61+19.76</f>
        <v>417.49</v>
      </c>
    </row>
    <row r="7" customFormat="false" ht="12.8" hidden="false" customHeight="false" outlineLevel="0" collapsed="false">
      <c r="A7" s="0" t="s">
        <v>180</v>
      </c>
      <c r="B7" s="0" t="n">
        <v>942.48</v>
      </c>
    </row>
    <row r="8" customFormat="false" ht="12.8" hidden="false" customHeight="false" outlineLevel="0" collapsed="false">
      <c r="A8" s="0" t="s">
        <v>181</v>
      </c>
      <c r="B8" s="0" t="n">
        <v>709</v>
      </c>
    </row>
    <row r="9" customFormat="false" ht="12.8" hidden="false" customHeight="false" outlineLevel="0" collapsed="false">
      <c r="A9" s="0" t="s">
        <v>182</v>
      </c>
      <c r="B9" s="0" t="n">
        <v>204</v>
      </c>
    </row>
    <row r="10" customFormat="false" ht="12.8" hidden="false" customHeight="false" outlineLevel="0" collapsed="false">
      <c r="A10" s="0" t="s">
        <v>183</v>
      </c>
      <c r="B10" s="0" t="n">
        <v>-1373.7</v>
      </c>
    </row>
    <row r="11" customFormat="false" ht="12.8" hidden="false" customHeight="false" outlineLevel="0" collapsed="false">
      <c r="A11" s="0" t="s">
        <v>184</v>
      </c>
      <c r="B11" s="0" t="n">
        <v>3566.44</v>
      </c>
    </row>
    <row r="12" customFormat="false" ht="12.8" hidden="false" customHeight="false" outlineLevel="0" collapsed="false">
      <c r="A12" s="0" t="s">
        <v>185</v>
      </c>
      <c r="B12" s="0" t="n">
        <v>1464.06</v>
      </c>
    </row>
    <row r="13" customFormat="false" ht="12.8" hidden="false" customHeight="false" outlineLevel="0" collapsed="false">
      <c r="A13" s="0" t="s">
        <v>165</v>
      </c>
      <c r="B13" s="0" t="n">
        <v>850.87</v>
      </c>
    </row>
    <row r="14" customFormat="false" ht="12.8" hidden="false" customHeight="false" outlineLevel="0" collapsed="false">
      <c r="A14" s="0" t="s">
        <v>186</v>
      </c>
      <c r="B14" s="0" t="n">
        <v>1118.51</v>
      </c>
    </row>
    <row r="15" customFormat="false" ht="12.8" hidden="false" customHeight="false" outlineLevel="0" collapsed="false">
      <c r="B15" s="0" t="n">
        <f aca="false">SUM(B2:B14)</f>
        <v>8902.55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" min="1" style="0" width="31.6428571428571"/>
    <col collapsed="false" hidden="false" max="4" min="4" style="0" width="19.6887755102041"/>
    <col collapsed="false" hidden="false" max="7" min="7" style="0" width="22.7040816326531"/>
  </cols>
  <sheetData>
    <row r="1" customFormat="false" ht="12.8" hidden="false" customHeight="false" outlineLevel="0" collapsed="false">
      <c r="A1" s="28" t="s">
        <v>187</v>
      </c>
    </row>
    <row r="2" customFormat="false" ht="12.8" hidden="false" customHeight="false" outlineLevel="0" collapsed="false">
      <c r="A2" s="24" t="s">
        <v>55</v>
      </c>
      <c r="B2" s="24"/>
      <c r="C2" s="24"/>
      <c r="D2" s="25" t="s">
        <v>47</v>
      </c>
      <c r="E2" s="25"/>
      <c r="F2" s="25"/>
      <c r="G2" s="26" t="s">
        <v>56</v>
      </c>
      <c r="H2" s="26"/>
      <c r="I2" s="26"/>
    </row>
    <row r="3" customFormat="false" ht="12.8" hidden="false" customHeight="false" outlineLevel="0" collapsed="false">
      <c r="A3" s="27" t="s">
        <v>188</v>
      </c>
      <c r="B3" s="27" t="n">
        <v>50</v>
      </c>
      <c r="C3" s="27"/>
      <c r="D3" s="22" t="s">
        <v>89</v>
      </c>
      <c r="E3" s="22" t="n">
        <v>499</v>
      </c>
      <c r="F3" s="22" t="s">
        <v>10</v>
      </c>
      <c r="G3" s="3" t="s">
        <v>189</v>
      </c>
      <c r="H3" s="3" t="n">
        <v>101.29</v>
      </c>
      <c r="I3" s="3"/>
    </row>
    <row r="4" customFormat="false" ht="12.8" hidden="false" customHeight="false" outlineLevel="0" collapsed="false">
      <c r="A4" s="27" t="s">
        <v>190</v>
      </c>
      <c r="B4" s="27" t="n">
        <v>266.33</v>
      </c>
      <c r="C4" s="27"/>
      <c r="D4" s="22" t="s">
        <v>50</v>
      </c>
      <c r="E4" s="22" t="n">
        <v>253.26</v>
      </c>
      <c r="F4" s="22"/>
      <c r="G4" s="3" t="s">
        <v>191</v>
      </c>
      <c r="H4" s="3" t="n">
        <v>1407.68</v>
      </c>
      <c r="I4" s="3"/>
    </row>
    <row r="5" customFormat="false" ht="12.8" hidden="false" customHeight="false" outlineLevel="0" collapsed="false">
      <c r="A5" s="27" t="s">
        <v>192</v>
      </c>
      <c r="B5" s="27" t="n">
        <v>37.9</v>
      </c>
      <c r="C5" s="27"/>
      <c r="D5" s="22" t="s">
        <v>193</v>
      </c>
      <c r="E5" s="22" t="n">
        <v>122.85</v>
      </c>
      <c r="F5" s="22"/>
      <c r="G5" s="3" t="s">
        <v>123</v>
      </c>
      <c r="H5" s="3" t="n">
        <v>149.43</v>
      </c>
      <c r="I5" s="3"/>
    </row>
    <row r="6" customFormat="false" ht="12.8" hidden="false" customHeight="false" outlineLevel="0" collapsed="false">
      <c r="A6" s="27" t="s">
        <v>194</v>
      </c>
      <c r="B6" s="27" t="n">
        <v>182.55</v>
      </c>
      <c r="C6" s="27"/>
      <c r="D6" s="22" t="s">
        <v>195</v>
      </c>
      <c r="E6" s="22" t="n">
        <v>400</v>
      </c>
      <c r="F6" s="22"/>
      <c r="G6" s="3" t="s">
        <v>196</v>
      </c>
      <c r="H6" s="3" t="n">
        <v>89.09</v>
      </c>
      <c r="I6" s="3"/>
    </row>
    <row r="7" customFormat="false" ht="12.8" hidden="false" customHeight="false" outlineLevel="0" collapsed="false">
      <c r="A7" s="27" t="s">
        <v>197</v>
      </c>
      <c r="B7" s="27" t="n">
        <v>1072.52</v>
      </c>
      <c r="C7" s="27"/>
      <c r="D7" s="22" t="s">
        <v>198</v>
      </c>
      <c r="E7" s="22" t="n">
        <v>563.6</v>
      </c>
      <c r="F7" s="22"/>
      <c r="G7" s="3" t="s">
        <v>199</v>
      </c>
      <c r="H7" s="3" t="n">
        <v>76.06</v>
      </c>
      <c r="I7" s="3"/>
    </row>
    <row r="8" customFormat="false" ht="12.8" hidden="false" customHeight="false" outlineLevel="0" collapsed="false">
      <c r="A8" s="27" t="s">
        <v>200</v>
      </c>
      <c r="B8" s="27" t="n">
        <v>227</v>
      </c>
      <c r="C8" s="27"/>
      <c r="D8" s="22" t="s">
        <v>153</v>
      </c>
      <c r="E8" s="22" t="n">
        <v>299</v>
      </c>
      <c r="F8" s="22"/>
      <c r="G8" s="3" t="s">
        <v>201</v>
      </c>
      <c r="H8" s="3" t="n">
        <v>128</v>
      </c>
      <c r="I8" s="3"/>
    </row>
    <row r="9" customFormat="false" ht="12.8" hidden="false" customHeight="false" outlineLevel="0" collapsed="false">
      <c r="A9" s="27" t="s">
        <v>202</v>
      </c>
      <c r="B9" s="27" t="n">
        <v>137</v>
      </c>
      <c r="C9" s="27"/>
      <c r="D9" s="22"/>
      <c r="E9" s="22"/>
      <c r="F9" s="22"/>
      <c r="G9" s="3" t="s">
        <v>203</v>
      </c>
      <c r="H9" s="3" t="n">
        <v>83.9</v>
      </c>
      <c r="I9" s="3"/>
    </row>
    <row r="10" customFormat="false" ht="12.8" hidden="false" customHeight="false" outlineLevel="0" collapsed="false">
      <c r="A10" s="27"/>
      <c r="B10" s="27"/>
      <c r="C10" s="27"/>
      <c r="D10" s="22"/>
      <c r="E10" s="22"/>
      <c r="F10" s="22"/>
      <c r="G10" s="3" t="s">
        <v>204</v>
      </c>
      <c r="H10" s="3" t="n">
        <v>225</v>
      </c>
      <c r="I10" s="3"/>
    </row>
    <row r="11" customFormat="false" ht="12.8" hidden="false" customHeight="false" outlineLevel="0" collapsed="false">
      <c r="A11" s="27"/>
      <c r="B11" s="27"/>
      <c r="C11" s="27"/>
      <c r="D11" s="22"/>
      <c r="E11" s="22"/>
      <c r="F11" s="22"/>
      <c r="G11" s="3" t="s">
        <v>205</v>
      </c>
      <c r="H11" s="3" t="n">
        <v>58.04</v>
      </c>
      <c r="I11" s="3"/>
    </row>
    <row r="12" customFormat="false" ht="12.8" hidden="false" customHeight="false" outlineLevel="0" collapsed="false">
      <c r="A12" s="27"/>
      <c r="B12" s="27"/>
      <c r="C12" s="27"/>
      <c r="D12" s="22"/>
      <c r="E12" s="22"/>
      <c r="F12" s="22"/>
      <c r="G12" s="3" t="s">
        <v>53</v>
      </c>
      <c r="H12" s="3" t="n">
        <v>410</v>
      </c>
      <c r="I12" s="3"/>
    </row>
    <row r="13" customFormat="false" ht="12.8" hidden="false" customHeight="false" outlineLevel="0" collapsed="false">
      <c r="A13" s="28" t="s">
        <v>12</v>
      </c>
      <c r="B13" s="28" t="n">
        <f aca="false">SUM(B3:B7)</f>
        <v>1609.3</v>
      </c>
      <c r="C13" s="28"/>
      <c r="D13" s="28"/>
      <c r="E13" s="28" t="n">
        <f aca="false">SUM(E3:E12)</f>
        <v>2137.71</v>
      </c>
      <c r="F13" s="28"/>
      <c r="G13" s="29"/>
      <c r="H13" s="28" t="n">
        <f aca="false">SUM(H3:H12)</f>
        <v>2728.49</v>
      </c>
      <c r="I13" s="29"/>
    </row>
    <row r="14" customFormat="false" ht="12.8" hidden="false" customHeight="false" outlineLevel="0" collapsed="false">
      <c r="A14" s="28" t="s">
        <v>206</v>
      </c>
      <c r="B14" s="15"/>
      <c r="C14" s="15"/>
      <c r="D14" s="15"/>
      <c r="E14" s="15"/>
      <c r="F14" s="15"/>
      <c r="G14" s="15"/>
      <c r="H14" s="15"/>
      <c r="I14" s="15"/>
    </row>
    <row r="15" customFormat="false" ht="12.8" hidden="false" customHeight="false" outlineLevel="0" collapsed="false">
      <c r="A15" s="24" t="s">
        <v>55</v>
      </c>
      <c r="B15" s="24"/>
      <c r="C15" s="24"/>
      <c r="D15" s="30" t="s">
        <v>47</v>
      </c>
      <c r="E15" s="30"/>
      <c r="F15" s="30"/>
      <c r="G15" s="26" t="s">
        <v>56</v>
      </c>
      <c r="H15" s="26"/>
      <c r="I15" s="26"/>
    </row>
    <row r="16" customFormat="false" ht="12.8" hidden="false" customHeight="false" outlineLevel="0" collapsed="false">
      <c r="A16" s="27" t="s">
        <v>207</v>
      </c>
      <c r="B16" s="27" t="n">
        <v>114.18</v>
      </c>
      <c r="C16" s="27"/>
      <c r="D16" s="31" t="s">
        <v>113</v>
      </c>
      <c r="E16" s="31" t="n">
        <v>215.66</v>
      </c>
      <c r="F16" s="31"/>
      <c r="G16" s="3" t="s">
        <v>208</v>
      </c>
      <c r="H16" s="3" t="n">
        <v>68.7</v>
      </c>
      <c r="I16" s="3"/>
    </row>
    <row r="17" customFormat="false" ht="12.8" hidden="false" customHeight="false" outlineLevel="0" collapsed="false">
      <c r="A17" s="27" t="s">
        <v>209</v>
      </c>
      <c r="B17" s="27" t="n">
        <v>213</v>
      </c>
      <c r="C17" s="27"/>
      <c r="D17" s="31" t="s">
        <v>210</v>
      </c>
      <c r="E17" s="31" t="n">
        <v>553.04</v>
      </c>
      <c r="F17" s="31"/>
      <c r="G17" s="3" t="s">
        <v>211</v>
      </c>
      <c r="H17" s="3" t="n">
        <v>225.58</v>
      </c>
      <c r="I17" s="3"/>
    </row>
    <row r="18" customFormat="false" ht="12.8" hidden="false" customHeight="false" outlineLevel="0" collapsed="false">
      <c r="A18" s="27" t="s">
        <v>212</v>
      </c>
      <c r="B18" s="27" t="n">
        <v>79</v>
      </c>
      <c r="C18" s="32"/>
      <c r="D18" s="31" t="s">
        <v>213</v>
      </c>
      <c r="E18" s="31" t="n">
        <v>71</v>
      </c>
      <c r="F18" s="31"/>
      <c r="G18" s="3"/>
      <c r="H18" s="3"/>
      <c r="I18" s="3"/>
    </row>
    <row r="19" customFormat="false" ht="12.8" hidden="false" customHeight="false" outlineLevel="0" collapsed="false">
      <c r="A19" s="27" t="s">
        <v>214</v>
      </c>
      <c r="B19" s="27" t="n">
        <v>198</v>
      </c>
      <c r="C19" s="32"/>
      <c r="D19" s="31" t="s">
        <v>215</v>
      </c>
      <c r="E19" s="31" t="n">
        <v>632.05</v>
      </c>
      <c r="F19" s="31"/>
      <c r="G19" s="3"/>
      <c r="H19" s="3"/>
      <c r="I19" s="3"/>
    </row>
    <row r="20" customFormat="false" ht="12.8" hidden="false" customHeight="false" outlineLevel="0" collapsed="false">
      <c r="A20" s="27" t="s">
        <v>216</v>
      </c>
      <c r="B20" s="27" t="n">
        <v>214</v>
      </c>
      <c r="C20" s="32"/>
      <c r="D20" s="31" t="s">
        <v>217</v>
      </c>
      <c r="E20" s="31" t="n">
        <v>542.01</v>
      </c>
      <c r="F20" s="31"/>
      <c r="G20" s="3"/>
      <c r="H20" s="3"/>
      <c r="I20" s="3"/>
    </row>
    <row r="21" customFormat="false" ht="12.8" hidden="false" customHeight="false" outlineLevel="0" collapsed="false">
      <c r="A21" s="27" t="s">
        <v>218</v>
      </c>
      <c r="B21" s="27" t="n">
        <v>106</v>
      </c>
      <c r="C21" s="32"/>
      <c r="D21" s="31" t="s">
        <v>219</v>
      </c>
      <c r="E21" s="31" t="n">
        <v>260.16</v>
      </c>
      <c r="F21" s="31"/>
      <c r="G21" s="3"/>
      <c r="H21" s="3"/>
      <c r="I21" s="3"/>
    </row>
    <row r="22" customFormat="false" ht="12.8" hidden="false" customHeight="false" outlineLevel="0" collapsed="false">
      <c r="A22" s="27" t="s">
        <v>220</v>
      </c>
      <c r="B22" s="27" t="n">
        <v>237</v>
      </c>
      <c r="C22" s="32"/>
      <c r="D22" s="31"/>
      <c r="E22" s="31"/>
      <c r="F22" s="31"/>
      <c r="G22" s="3"/>
      <c r="H22" s="3"/>
      <c r="I22" s="3"/>
    </row>
    <row r="23" customFormat="false" ht="12.8" hidden="false" customHeight="false" outlineLevel="0" collapsed="false">
      <c r="A23" s="32"/>
      <c r="B23" s="32"/>
      <c r="C23" s="32"/>
      <c r="D23" s="31"/>
      <c r="E23" s="31"/>
      <c r="F23" s="31"/>
      <c r="G23" s="3"/>
      <c r="H23" s="3"/>
      <c r="I23" s="3"/>
    </row>
    <row r="24" customFormat="false" ht="12.8" hidden="false" customHeight="false" outlineLevel="0" collapsed="false">
      <c r="A24" s="32"/>
      <c r="B24" s="32"/>
      <c r="C24" s="32"/>
      <c r="D24" s="31"/>
      <c r="E24" s="31"/>
      <c r="F24" s="31"/>
      <c r="G24" s="3"/>
      <c r="H24" s="3"/>
      <c r="I24" s="3"/>
    </row>
    <row r="25" customFormat="false" ht="12.8" hidden="false" customHeight="false" outlineLevel="0" collapsed="false">
      <c r="A25" s="28" t="s">
        <v>12</v>
      </c>
      <c r="B25" s="28" t="n">
        <f aca="false">SUM(B16:B24)</f>
        <v>1161.18</v>
      </c>
      <c r="C25" s="28"/>
      <c r="D25" s="28"/>
      <c r="E25" s="28" t="n">
        <f aca="false">SUM(E16:E24)</f>
        <v>2273.92</v>
      </c>
      <c r="F25" s="28"/>
      <c r="G25" s="28"/>
      <c r="H25" s="28" t="n">
        <f aca="false">SUM(H16:H24)</f>
        <v>294.28</v>
      </c>
      <c r="I25" s="28"/>
    </row>
    <row r="26" customFormat="false" ht="12.8" hidden="false" customHeight="false" outlineLevel="0" collapsed="false">
      <c r="A26" s="28"/>
      <c r="B26" s="28" t="n">
        <f aca="false">B13+B25</f>
        <v>2770.48</v>
      </c>
      <c r="C26" s="28"/>
      <c r="D26" s="28"/>
      <c r="E26" s="28" t="n">
        <f aca="false">E13+E25</f>
        <v>4411.63</v>
      </c>
      <c r="F26" s="28"/>
      <c r="G26" s="28"/>
      <c r="H26" s="28" t="n">
        <f aca="false">H13+H25</f>
        <v>3022.77</v>
      </c>
      <c r="I26" s="28"/>
    </row>
    <row r="27" customFormat="false" ht="12.8" hidden="false" customHeight="false" outlineLevel="0" collapsed="false">
      <c r="H27" s="28" t="n">
        <f aca="false">SUM(B26,E26,H26,K20)</f>
        <v>10204.88</v>
      </c>
    </row>
  </sheetData>
  <mergeCells count="6">
    <mergeCell ref="A2:C2"/>
    <mergeCell ref="D2:F2"/>
    <mergeCell ref="G2:I2"/>
    <mergeCell ref="A15:C15"/>
    <mergeCell ref="D15:F15"/>
    <mergeCell ref="G15:I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593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2015-10-03T13:45:08Z</dcterms:created>
  <dc:creator>Emanuel Sanchez</dc:creator>
  <dc:language>en-US</dc:language>
  <dcterms:modified xsi:type="dcterms:W3CDTF">2016-06-22T18:28:00Z</dcterms:modified>
  <cp:revision>33</cp:revision>
</cp:coreProperties>
</file>