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BuÇalışmaKitabı" defaultThemeVersion="124226"/>
  <bookViews>
    <workbookView xWindow="8880" yWindow="-135" windowWidth="28830" windowHeight="7305"/>
  </bookViews>
  <sheets>
    <sheet name="Butce_Ozet" sheetId="1" r:id="rId1"/>
    <sheet name="Butce_Detay" sheetId="2" r:id="rId2"/>
    <sheet name="Sayfa3" sheetId="3" r:id="rId3"/>
  </sheets>
  <calcPr calcId="144525"/>
</workbook>
</file>

<file path=xl/calcChain.xml><?xml version="1.0" encoding="utf-8"?>
<calcChain xmlns="http://schemas.openxmlformats.org/spreadsheetml/2006/main">
  <c r="N16" i="3" l="1"/>
  <c r="B3" i="2"/>
  <c r="F3" i="2" s="1"/>
  <c r="B4" i="2"/>
  <c r="F4" i="2" s="1"/>
  <c r="B5" i="2"/>
  <c r="F5" i="2" s="1"/>
  <c r="B6" i="2"/>
  <c r="B7" i="2"/>
  <c r="B8" i="2"/>
  <c r="B2" i="2"/>
  <c r="F2" i="2" s="1"/>
  <c r="N16" i="1"/>
  <c r="A17" i="3"/>
  <c r="B3" i="3" l="1"/>
  <c r="B3" i="1"/>
  <c r="C17" i="3"/>
  <c r="D17" i="3"/>
  <c r="H17" i="3"/>
  <c r="L17" i="3"/>
  <c r="E17" i="3"/>
  <c r="I17" i="3"/>
  <c r="M17" i="3"/>
  <c r="F17" i="3"/>
  <c r="J17" i="3"/>
  <c r="G17" i="3"/>
  <c r="K17" i="3"/>
  <c r="B17" i="3"/>
</calcChain>
</file>

<file path=xl/sharedStrings.xml><?xml version="1.0" encoding="utf-8"?>
<sst xmlns="http://schemas.openxmlformats.org/spreadsheetml/2006/main" count="66" uniqueCount="36">
  <si>
    <t>GİDERLER</t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</si>
  <si>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</si>
  <si>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</si>
  <si>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</si>
  <si>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</si>
  <si>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</si>
  <si>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</si>
  <si>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</si>
  <si>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</si>
  <si>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</si>
  <si>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</si>
  <si>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</si>
  <si>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</si>
  <si>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TOPLAM</t>
  </si>
  <si>
    <t>Reklam</t>
  </si>
  <si>
    <t>Ücretler</t>
  </si>
  <si>
    <t>Kira</t>
  </si>
  <si>
    <t>Elektrik-Su-Doğalgaz</t>
  </si>
  <si>
    <t>Sigorta</t>
  </si>
  <si>
    <t>Telefon</t>
  </si>
  <si>
    <t>Kırtasiye</t>
  </si>
  <si>
    <t>Mutfak</t>
  </si>
  <si>
    <t>Eğitim</t>
  </si>
  <si>
    <t>Yol ve Seyahat</t>
  </si>
  <si>
    <t>Vergi ve Lisanslar</t>
  </si>
  <si>
    <t>Faiz</t>
  </si>
  <si>
    <t xml:space="preserve">TOPLAM: </t>
  </si>
  <si>
    <t>Aylık Toplamları Oluşturunuz</t>
  </si>
  <si>
    <t>Grup Toplamları Oluşturunuz</t>
  </si>
  <si>
    <t>Butçe Detay Sayfasına Veri Giriş Ekranı Hazırlayınız</t>
  </si>
  <si>
    <t>Girilen verileri ÇOKETOPLA ile bu sayfaya getiriniz.</t>
  </si>
  <si>
    <t>Tarih</t>
  </si>
  <si>
    <t>Kategori</t>
  </si>
  <si>
    <t>Tutar</t>
  </si>
  <si>
    <t>Ay</t>
  </si>
  <si>
    <t>ÇOKETOPLA(Butce_Detay!D2:D15;Butce_Detay!C2:C15;A3;Butce_Detay!B2:B15;B1)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</si>
</sst>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₺_-;\-* #,##0.00\ _₺_-;_-* &quot;-&quot;??\ _₺_-;_-@_-"/>
    <numFmt numFmtId="164" formatCode="_(* #,##0_);_(* \(#,##0\);_(* &quot;-&quot;??_);_(@_)"/>
    <numFmt numFmtId="165" formatCode="#,##0.00\ &quot;₺&quot;"/>
  </numFmts>
  <fonts count="5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2"/>
      <name val="Arial Tur"/>
      <family val="2"/>
      <charset val="162"/>
    </font>
    <font>
      <sz val="11"/>
      <name val="Arial Tur"/>
    </font>
    <font>
      <u/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0" borderId="1" xfId="0" applyFont="1" applyBorder="1" applyAlignment="1">
      <alignment horizontal="right"/>
    </xf>
    <xf numFmtId="164" fontId="2" fillId="0" borderId="1" xfId="1" applyNumberFormat="1" applyFont="1" applyBorder="1"/>
    <xf numFmtId="164" fontId="0" fillId="3" borderId="0" xfId="0" applyNumberFormat="1" applyFill="1"/>
    <xf numFmtId="0" fontId="0" fillId="3" borderId="0" xfId="0" applyFill="1"/>
    <xf numFmtId="164" fontId="0" fillId="0" borderId="0" xfId="0" applyNumberFormat="1"/>
    <xf numFmtId="0" fontId="2" fillId="0" borderId="1" xfId="0" applyFont="1" applyFill="1" applyBorder="1" applyAlignment="1">
      <alignment horizontal="right"/>
    </xf>
    <xf numFmtId="164" fontId="3" fillId="3" borderId="1" xfId="0" applyNumberFormat="1" applyFont="1" applyFill="1" applyBorder="1"/>
    <xf numFmtId="164" fontId="0" fillId="4" borderId="0" xfId="0" applyNumberFormat="1" applyFill="1"/>
    <xf numFmtId="14" fontId="0" fillId="0" borderId="0" xfId="0" applyNumberFormat="1"/>
    <xf numFmtId="165" fontId="2" fillId="0" borderId="1" xfId="1" applyNumberFormat="1" applyFont="1" applyBorder="1"/>
    <xf numFmtId="0" fontId="0" fillId="0" borderId="0" xfId="0" applyFont="1"/>
    <xf numFmtId="0" fontId="4" fillId="0" borderId="0" xfId="0" applyFont="1"/>
  </cellXfs>
  <cellStyles count="2">
    <cellStyle name="Normal" xfId="0" builtinId="0"/>
    <cellStyle name="Virgül" xfId="1" builtinId="3"/>
  </cellStyles>
  <dxfs count="4"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133350</xdr:colOff>
          <xdr:row>1</xdr:row>
          <xdr:rowOff>0</xdr:rowOff>
        </xdr:from>
        <xdr:to>
          <xdr:col>14</xdr:col>
          <xdr:colOff>485775</xdr:colOff>
          <xdr:row>14</xdr:row>
          <xdr:rowOff>9525</xdr:rowOff>
        </xdr:to>
        <xdr:sp macro="" textlink="">
          <xdr:nvSpPr>
            <xdr:cNvPr id="3073" name="ScrollBar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2"/>
  <dimension ref="A1:R16"/>
  <sheetViews>
    <sheetView tabSelected="1" workbookViewId="0">
      <selection activeCell="C1" sqref="C1"/>
    </sheetView>
  </sheetViews>
  <sheetFormatPr defaultRowHeight="15" x14ac:dyDescent="0.25"/>
  <cols>
    <col min="1" max="1" width="22.85546875" bestFit="1" customWidth="1"/>
    <col min="2" max="2" width="11.42578125" bestFit="1" customWidth="1"/>
    <col min="9" max="9" width="13.5703125" bestFit="1" customWidth="1"/>
    <col min="14" max="14" width="10.5703125" bestFit="1" customWidth="1"/>
    <col min="18" max="18" width="46.7109375" bestFit="1" customWidth="1"/>
  </cols>
  <sheetData>
    <row r="1" spans="1:1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8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2" t="s">
        <v>13</v>
      </c>
    </row>
    <row r="3" spans="1:18" ht="15.75" x14ac:dyDescent="0.25">
      <c r="A3" s="3" t="s">
        <v>14</v>
      </c>
      <c r="B3" s="4">
        <f>SUMIFS(Butce_Detay!D2:D15,Butce_Detay!C2:C15,A3,Butce_Detay!B2:B15,B1)</f>
        <v>1400</v>
      </c>
      <c r="C3" s="4">
        <v>1500</v>
      </c>
      <c r="D3" s="4">
        <v>500</v>
      </c>
      <c r="E3" s="4">
        <v>1600</v>
      </c>
      <c r="F3" s="4">
        <v>1200</v>
      </c>
      <c r="G3" s="4">
        <v>400</v>
      </c>
      <c r="H3" s="4">
        <v>3000</v>
      </c>
      <c r="I3" s="4">
        <v>1000</v>
      </c>
      <c r="J3" s="4">
        <v>1000</v>
      </c>
      <c r="K3" s="4">
        <v>1000</v>
      </c>
      <c r="L3" s="4">
        <v>1000</v>
      </c>
      <c r="M3" s="4">
        <v>1000</v>
      </c>
      <c r="N3" s="5"/>
      <c r="Q3">
        <v>1</v>
      </c>
      <c r="R3" t="s">
        <v>27</v>
      </c>
    </row>
    <row r="4" spans="1:18" ht="15.75" x14ac:dyDescent="0.25">
      <c r="A4" s="3" t="s">
        <v>15</v>
      </c>
      <c r="B4" s="4">
        <v>6000</v>
      </c>
      <c r="C4" s="4">
        <v>5000</v>
      </c>
      <c r="D4" s="4">
        <v>3999</v>
      </c>
      <c r="E4" s="4">
        <v>5000</v>
      </c>
      <c r="F4" s="4">
        <v>5000</v>
      </c>
      <c r="G4" s="4">
        <v>5000</v>
      </c>
      <c r="H4" s="4">
        <v>5000</v>
      </c>
      <c r="I4" s="4">
        <v>5000</v>
      </c>
      <c r="J4" s="4">
        <v>5000</v>
      </c>
      <c r="K4" s="4">
        <v>5000</v>
      </c>
      <c r="L4" s="4">
        <v>5000</v>
      </c>
      <c r="M4" s="4">
        <v>5000</v>
      </c>
      <c r="N4" s="6"/>
      <c r="Q4">
        <v>2</v>
      </c>
      <c r="R4" t="s">
        <v>28</v>
      </c>
    </row>
    <row r="5" spans="1:18" ht="15.75" x14ac:dyDescent="0.25">
      <c r="A5" s="3" t="s">
        <v>16</v>
      </c>
      <c r="B5" s="4">
        <v>2100</v>
      </c>
      <c r="C5" s="4">
        <v>2100</v>
      </c>
      <c r="D5" s="4">
        <v>2100</v>
      </c>
      <c r="E5" s="4">
        <v>3000</v>
      </c>
      <c r="F5" s="4">
        <v>2100</v>
      </c>
      <c r="G5" s="4">
        <v>2100</v>
      </c>
      <c r="H5" s="4">
        <v>2100</v>
      </c>
      <c r="I5" s="4">
        <v>3000</v>
      </c>
      <c r="J5" s="4">
        <v>2100</v>
      </c>
      <c r="K5" s="4">
        <v>2100</v>
      </c>
      <c r="L5" s="4">
        <v>2100</v>
      </c>
      <c r="M5" s="4">
        <v>2100</v>
      </c>
      <c r="N5" s="6"/>
      <c r="Q5">
        <v>3</v>
      </c>
      <c r="R5" t="s">
        <v>29</v>
      </c>
    </row>
    <row r="6" spans="1:18" ht="15.75" x14ac:dyDescent="0.25">
      <c r="A6" s="3" t="s">
        <v>17</v>
      </c>
      <c r="B6" s="4">
        <v>200</v>
      </c>
      <c r="C6" s="4">
        <v>1200</v>
      </c>
      <c r="D6" s="4">
        <v>1200</v>
      </c>
      <c r="E6" s="4">
        <v>400</v>
      </c>
      <c r="F6" s="4">
        <v>200</v>
      </c>
      <c r="G6" s="4">
        <v>1200</v>
      </c>
      <c r="H6" s="4">
        <v>1200</v>
      </c>
      <c r="I6" s="4">
        <v>2000</v>
      </c>
      <c r="J6" s="4">
        <v>500</v>
      </c>
      <c r="K6" s="4">
        <v>1200</v>
      </c>
      <c r="L6" s="4">
        <v>1200</v>
      </c>
      <c r="M6" s="4">
        <v>1200</v>
      </c>
      <c r="N6" s="6"/>
      <c r="Q6">
        <v>4</v>
      </c>
      <c r="R6" t="s">
        <v>30</v>
      </c>
    </row>
    <row r="7" spans="1:18" ht="15.75" x14ac:dyDescent="0.25">
      <c r="A7" s="3" t="s">
        <v>18</v>
      </c>
      <c r="B7" s="4">
        <v>1200</v>
      </c>
      <c r="C7" s="4">
        <v>1200</v>
      </c>
      <c r="D7" s="4">
        <v>1200</v>
      </c>
      <c r="E7" s="4">
        <v>500</v>
      </c>
      <c r="F7" s="4">
        <v>1200</v>
      </c>
      <c r="G7" s="4">
        <v>1200</v>
      </c>
      <c r="H7" s="4">
        <v>1200</v>
      </c>
      <c r="I7" s="4">
        <v>1000</v>
      </c>
      <c r="J7" s="4">
        <v>1200</v>
      </c>
      <c r="K7" s="4">
        <v>1200</v>
      </c>
      <c r="L7" s="4">
        <v>1200</v>
      </c>
      <c r="M7" s="4">
        <v>1200</v>
      </c>
      <c r="N7" s="6"/>
      <c r="Q7">
        <v>5</v>
      </c>
      <c r="R7" t="s">
        <v>35</v>
      </c>
    </row>
    <row r="8" spans="1:18" ht="15.75" x14ac:dyDescent="0.25">
      <c r="A8" s="3" t="s">
        <v>19</v>
      </c>
      <c r="B8" s="4">
        <v>1000</v>
      </c>
      <c r="C8" s="4">
        <v>1100</v>
      </c>
      <c r="D8" s="4">
        <v>600</v>
      </c>
      <c r="E8" s="4">
        <v>600</v>
      </c>
      <c r="F8" s="4">
        <v>1000</v>
      </c>
      <c r="G8" s="4">
        <v>1100</v>
      </c>
      <c r="H8" s="4">
        <v>1100</v>
      </c>
      <c r="I8" s="4">
        <v>2000</v>
      </c>
      <c r="J8" s="4">
        <v>1100</v>
      </c>
      <c r="K8" s="4">
        <v>1100</v>
      </c>
      <c r="L8" s="4">
        <v>3000</v>
      </c>
      <c r="M8" s="4">
        <v>1100</v>
      </c>
      <c r="N8" s="6"/>
      <c r="Q8">
        <v>6</v>
      </c>
    </row>
    <row r="9" spans="1:18" ht="15.75" x14ac:dyDescent="0.25">
      <c r="A9" s="3" t="s">
        <v>20</v>
      </c>
      <c r="B9" s="4">
        <v>500</v>
      </c>
      <c r="C9" s="4">
        <v>500</v>
      </c>
      <c r="D9" s="4">
        <v>300</v>
      </c>
      <c r="E9" s="4">
        <v>400</v>
      </c>
      <c r="F9" s="4">
        <v>500</v>
      </c>
      <c r="G9" s="4">
        <v>2000</v>
      </c>
      <c r="H9" s="4">
        <v>300</v>
      </c>
      <c r="I9" s="4">
        <v>3000</v>
      </c>
      <c r="J9" s="4">
        <v>2000</v>
      </c>
      <c r="K9" s="4">
        <v>500</v>
      </c>
      <c r="L9" s="4">
        <v>300</v>
      </c>
      <c r="M9" s="4">
        <v>2500</v>
      </c>
      <c r="N9" s="6"/>
    </row>
    <row r="10" spans="1:18" ht="15.75" x14ac:dyDescent="0.25">
      <c r="A10" s="3" t="s">
        <v>21</v>
      </c>
      <c r="B10" s="4">
        <v>600</v>
      </c>
      <c r="C10" s="4">
        <v>500</v>
      </c>
      <c r="D10" s="4">
        <v>400</v>
      </c>
      <c r="E10" s="4">
        <v>500</v>
      </c>
      <c r="F10" s="4">
        <v>600</v>
      </c>
      <c r="G10" s="4">
        <v>500</v>
      </c>
      <c r="H10" s="4">
        <v>400</v>
      </c>
      <c r="I10" s="4">
        <v>500</v>
      </c>
      <c r="J10" s="4">
        <v>500</v>
      </c>
      <c r="K10" s="4">
        <v>500</v>
      </c>
      <c r="L10" s="4">
        <v>400</v>
      </c>
      <c r="M10" s="4">
        <v>1000</v>
      </c>
      <c r="N10" s="6"/>
    </row>
    <row r="11" spans="1:18" ht="15.75" x14ac:dyDescent="0.25">
      <c r="A11" s="3" t="s">
        <v>22</v>
      </c>
      <c r="B11" s="4">
        <v>1200</v>
      </c>
      <c r="C11" s="4">
        <v>2200</v>
      </c>
      <c r="D11" s="4">
        <v>600</v>
      </c>
      <c r="E11" s="4">
        <v>1000</v>
      </c>
      <c r="F11" s="4">
        <v>1200</v>
      </c>
      <c r="G11" s="4">
        <v>2200</v>
      </c>
      <c r="H11" s="4">
        <v>1000</v>
      </c>
      <c r="I11" s="4">
        <v>1000</v>
      </c>
      <c r="J11" s="4">
        <v>1000</v>
      </c>
      <c r="K11" s="4">
        <v>1000</v>
      </c>
      <c r="L11" s="4">
        <v>1000</v>
      </c>
      <c r="M11" s="4">
        <v>1000</v>
      </c>
      <c r="N11" s="6"/>
    </row>
    <row r="12" spans="1:18" ht="15.75" x14ac:dyDescent="0.25">
      <c r="A12" s="3" t="s">
        <v>23</v>
      </c>
      <c r="B12" s="4">
        <v>2000</v>
      </c>
      <c r="C12" s="4">
        <v>300</v>
      </c>
      <c r="D12" s="4">
        <v>1600</v>
      </c>
      <c r="E12" s="4">
        <v>700</v>
      </c>
      <c r="F12" s="4">
        <v>1000</v>
      </c>
      <c r="G12" s="4">
        <v>1000</v>
      </c>
      <c r="H12" s="4">
        <v>1000</v>
      </c>
      <c r="I12" s="4">
        <v>1000</v>
      </c>
      <c r="J12" s="4">
        <v>1000</v>
      </c>
      <c r="K12" s="4">
        <v>1000</v>
      </c>
      <c r="L12" s="4">
        <v>1000</v>
      </c>
      <c r="M12" s="4">
        <v>1000</v>
      </c>
      <c r="N12" s="6"/>
    </row>
    <row r="13" spans="1:18" ht="15.75" x14ac:dyDescent="0.25">
      <c r="A13" s="3" t="s">
        <v>24</v>
      </c>
      <c r="B13" s="4">
        <v>1200</v>
      </c>
      <c r="C13" s="4">
        <v>1000</v>
      </c>
      <c r="D13" s="4">
        <v>400</v>
      </c>
      <c r="E13" s="4">
        <v>700</v>
      </c>
      <c r="F13" s="4">
        <v>1200</v>
      </c>
      <c r="G13" s="4">
        <v>500</v>
      </c>
      <c r="H13" s="4">
        <v>400</v>
      </c>
      <c r="I13" s="12">
        <v>5000</v>
      </c>
      <c r="J13" s="4">
        <v>500</v>
      </c>
      <c r="K13" s="4">
        <v>1000</v>
      </c>
      <c r="L13" s="4">
        <v>400</v>
      </c>
      <c r="M13" s="4">
        <v>1000</v>
      </c>
      <c r="N13" s="6"/>
    </row>
    <row r="14" spans="1:18" ht="15.75" x14ac:dyDescent="0.25">
      <c r="A14" s="3" t="s">
        <v>25</v>
      </c>
      <c r="B14" s="4">
        <v>1000</v>
      </c>
      <c r="C14" s="4">
        <v>300</v>
      </c>
      <c r="D14" s="4">
        <v>200</v>
      </c>
      <c r="E14" s="4">
        <v>500</v>
      </c>
      <c r="F14" s="4">
        <v>2100</v>
      </c>
      <c r="G14" s="4">
        <v>600</v>
      </c>
      <c r="H14" s="4">
        <v>200</v>
      </c>
      <c r="I14" s="4">
        <v>500</v>
      </c>
      <c r="J14" s="4">
        <v>600</v>
      </c>
      <c r="K14" s="4">
        <v>2100</v>
      </c>
      <c r="L14" s="4">
        <v>400</v>
      </c>
      <c r="M14" s="4">
        <v>1000</v>
      </c>
      <c r="N14" s="6"/>
    </row>
    <row r="15" spans="1:18" x14ac:dyDescent="0.25">
      <c r="B15" s="7"/>
    </row>
    <row r="16" spans="1:18" ht="15.75" x14ac:dyDescent="0.25">
      <c r="A16" s="8" t="s">
        <v>26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10">
        <f>SUM(B16:M16)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3"/>
  <dimension ref="A1:F8"/>
  <sheetViews>
    <sheetView topLeftCell="A4" workbookViewId="0">
      <selection activeCell="C1" sqref="C1"/>
    </sheetView>
  </sheetViews>
  <sheetFormatPr defaultRowHeight="15" x14ac:dyDescent="0.25"/>
  <cols>
    <col min="2" max="2" width="9.140625" customWidth="1"/>
  </cols>
  <sheetData>
    <row r="1" spans="1:6" x14ac:dyDescent="0.25">
      <c r="A1" t="s">
        <v>31</v>
      </c>
      <c r="B1" t="s">
        <v>34</v>
      </c>
      <c r="C1" t="s">
        <v>32</v>
      </c>
      <c r="D1" t="s">
        <v>33</v>
      </c>
    </row>
    <row r="2" spans="1:6" x14ac:dyDescent="0.25">
      <c r="A2" s="11">
        <v>43831</v>
      </c>
      <c r="B2">
        <f>MONTH(A2)</f>
        <v>1</v>
      </c>
      <c r="C2" t="s">
        <v>14</v>
      </c>
      <c r="D2">
        <v>500</v>
      </c>
      <c r="F2" t="str">
        <f>TEXT(B2,"aaaa")</f>
        <v>Ocak</v>
      </c>
    </row>
    <row r="3" spans="1:6" x14ac:dyDescent="0.25">
      <c r="A3" s="11">
        <v>43832</v>
      </c>
      <c r="B3">
        <f t="shared" ref="B3:B8" si="0">MONTH(A3)</f>
        <v>1</v>
      </c>
      <c r="C3" t="s">
        <v>14</v>
      </c>
      <c r="D3">
        <v>900</v>
      </c>
      <c r="F3" t="str">
        <f>TEXT(B3,"aaaa")</f>
        <v>Ocak</v>
      </c>
    </row>
    <row r="4" spans="1:6" x14ac:dyDescent="0.25">
      <c r="A4" s="11">
        <v>43864</v>
      </c>
      <c r="B4">
        <f t="shared" si="0"/>
        <v>2</v>
      </c>
      <c r="C4" s="13" t="s">
        <v>14</v>
      </c>
      <c r="D4">
        <v>700</v>
      </c>
      <c r="E4" s="13"/>
      <c r="F4" t="str">
        <f>TEXT(B4,"aaaa")</f>
        <v>Ocak</v>
      </c>
    </row>
    <row r="5" spans="1:6" x14ac:dyDescent="0.25">
      <c r="B5">
        <f t="shared" si="0"/>
        <v>1</v>
      </c>
      <c r="F5" t="str">
        <f>TEXT(B5,"aaaa")</f>
        <v>Ocak</v>
      </c>
    </row>
    <row r="6" spans="1:6" x14ac:dyDescent="0.25">
      <c r="B6">
        <f t="shared" si="0"/>
        <v>1</v>
      </c>
    </row>
    <row r="7" spans="1:6" x14ac:dyDescent="0.25">
      <c r="B7">
        <f t="shared" si="0"/>
        <v>1</v>
      </c>
      <c r="D7" s="13"/>
      <c r="E7" s="14"/>
    </row>
    <row r="8" spans="1:6" x14ac:dyDescent="0.25">
      <c r="B8">
        <f t="shared" si="0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ayfa1"/>
  <dimension ref="A1:N17"/>
  <sheetViews>
    <sheetView workbookViewId="0">
      <selection activeCell="C1" sqref="C1"/>
    </sheetView>
  </sheetViews>
  <sheetFormatPr defaultRowHeight="15" x14ac:dyDescent="0.25"/>
  <cols>
    <col min="1" max="1" width="22.85546875" bestFit="1" customWidth="1"/>
    <col min="2" max="6" width="8.42578125" bestFit="1" customWidth="1"/>
    <col min="7" max="7" width="8.85546875" bestFit="1" customWidth="1"/>
    <col min="8" max="8" width="9.7109375" bestFit="1" customWidth="1"/>
    <col min="9" max="9" width="9.42578125" bestFit="1" customWidth="1"/>
    <col min="10" max="13" width="8.42578125" bestFit="1" customWidth="1"/>
    <col min="14" max="14" width="10.5703125" bestFit="1" customWidth="1"/>
  </cols>
  <sheetData>
    <row r="1" spans="1:14" x14ac:dyDescent="0.25">
      <c r="A1">
        <v>4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</row>
    <row r="2" spans="1:14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2" t="s">
        <v>13</v>
      </c>
    </row>
    <row r="3" spans="1:14" ht="15.75" x14ac:dyDescent="0.25">
      <c r="A3" s="3" t="s">
        <v>14</v>
      </c>
      <c r="B3" s="4">
        <f>SUMIFS(Butce_Detay!D1:D14,Butce_Detay!C1:C14,A3,Butce_Detay!B1:B14,#REF!)</f>
        <v>0</v>
      </c>
      <c r="C3" s="4">
        <v>1500</v>
      </c>
      <c r="D3" s="4">
        <v>500</v>
      </c>
      <c r="E3" s="4">
        <v>1600</v>
      </c>
      <c r="F3" s="4">
        <v>1200</v>
      </c>
      <c r="G3" s="4">
        <v>400</v>
      </c>
      <c r="H3" s="4">
        <v>3000</v>
      </c>
      <c r="I3" s="4">
        <v>1000</v>
      </c>
      <c r="J3" s="4">
        <v>1000</v>
      </c>
      <c r="K3" s="4">
        <v>1000</v>
      </c>
      <c r="L3" s="4">
        <v>1000</v>
      </c>
      <c r="M3" s="4">
        <v>1000</v>
      </c>
      <c r="N3" s="5"/>
    </row>
    <row r="4" spans="1:14" ht="15.75" x14ac:dyDescent="0.25">
      <c r="A4" s="3" t="s">
        <v>15</v>
      </c>
      <c r="B4" s="4">
        <v>6000</v>
      </c>
      <c r="C4" s="4">
        <v>5000</v>
      </c>
      <c r="D4" s="4">
        <v>3999</v>
      </c>
      <c r="E4" s="4">
        <v>5000</v>
      </c>
      <c r="F4" s="4">
        <v>5000</v>
      </c>
      <c r="G4" s="4">
        <v>5000</v>
      </c>
      <c r="H4" s="4">
        <v>5000</v>
      </c>
      <c r="I4" s="4">
        <v>5000</v>
      </c>
      <c r="J4" s="4">
        <v>5000</v>
      </c>
      <c r="K4" s="4">
        <v>5000</v>
      </c>
      <c r="L4" s="4">
        <v>5000</v>
      </c>
      <c r="M4" s="4">
        <v>5000</v>
      </c>
      <c r="N4" s="6"/>
    </row>
    <row r="5" spans="1:14" ht="15.75" x14ac:dyDescent="0.25">
      <c r="A5" s="3" t="s">
        <v>16</v>
      </c>
      <c r="B5" s="4">
        <v>2100</v>
      </c>
      <c r="C5" s="4">
        <v>2100</v>
      </c>
      <c r="D5" s="4">
        <v>2100</v>
      </c>
      <c r="E5" s="4">
        <v>3000</v>
      </c>
      <c r="F5" s="4">
        <v>2100</v>
      </c>
      <c r="G5" s="4">
        <v>2100</v>
      </c>
      <c r="H5" s="4">
        <v>2100</v>
      </c>
      <c r="I5" s="4">
        <v>3000</v>
      </c>
      <c r="J5" s="4">
        <v>2100</v>
      </c>
      <c r="K5" s="4">
        <v>2100</v>
      </c>
      <c r="L5" s="4">
        <v>2100</v>
      </c>
      <c r="M5" s="4">
        <v>2100</v>
      </c>
      <c r="N5" s="6"/>
    </row>
    <row r="6" spans="1:14" ht="15.75" x14ac:dyDescent="0.25">
      <c r="A6" s="3" t="s">
        <v>17</v>
      </c>
      <c r="B6" s="4">
        <v>200</v>
      </c>
      <c r="C6" s="4">
        <v>1200</v>
      </c>
      <c r="D6" s="4">
        <v>1200</v>
      </c>
      <c r="E6" s="4">
        <v>400</v>
      </c>
      <c r="F6" s="4">
        <v>200</v>
      </c>
      <c r="G6" s="4">
        <v>1200</v>
      </c>
      <c r="H6" s="4">
        <v>1200</v>
      </c>
      <c r="I6" s="4">
        <v>2000</v>
      </c>
      <c r="J6" s="4">
        <v>500</v>
      </c>
      <c r="K6" s="4">
        <v>1200</v>
      </c>
      <c r="L6" s="4">
        <v>1200</v>
      </c>
      <c r="M6" s="4">
        <v>1200</v>
      </c>
      <c r="N6" s="6"/>
    </row>
    <row r="7" spans="1:14" ht="15.75" x14ac:dyDescent="0.25">
      <c r="A7" s="3" t="s">
        <v>18</v>
      </c>
      <c r="B7" s="4">
        <v>1200</v>
      </c>
      <c r="C7" s="4">
        <v>1200</v>
      </c>
      <c r="D7" s="4">
        <v>1200</v>
      </c>
      <c r="E7" s="4">
        <v>500</v>
      </c>
      <c r="F7" s="4">
        <v>1200</v>
      </c>
      <c r="G7" s="4">
        <v>1200</v>
      </c>
      <c r="H7" s="4">
        <v>1200</v>
      </c>
      <c r="I7" s="4">
        <v>1000</v>
      </c>
      <c r="J7" s="4">
        <v>1200</v>
      </c>
      <c r="K7" s="4">
        <v>1200</v>
      </c>
      <c r="L7" s="4">
        <v>1200</v>
      </c>
      <c r="M7" s="4">
        <v>1200</v>
      </c>
      <c r="N7" s="6"/>
    </row>
    <row r="8" spans="1:14" ht="15.75" x14ac:dyDescent="0.25">
      <c r="A8" s="3" t="s">
        <v>19</v>
      </c>
      <c r="B8" s="4">
        <v>1000</v>
      </c>
      <c r="C8" s="4">
        <v>1100</v>
      </c>
      <c r="D8" s="4">
        <v>600</v>
      </c>
      <c r="E8" s="4">
        <v>600</v>
      </c>
      <c r="F8" s="4">
        <v>1000</v>
      </c>
      <c r="G8" s="4">
        <v>1100</v>
      </c>
      <c r="H8" s="4">
        <v>1100</v>
      </c>
      <c r="I8" s="4">
        <v>2000</v>
      </c>
      <c r="J8" s="4">
        <v>1100</v>
      </c>
      <c r="K8" s="4">
        <v>1100</v>
      </c>
      <c r="L8" s="4">
        <v>3000</v>
      </c>
      <c r="M8" s="4">
        <v>1100</v>
      </c>
      <c r="N8" s="6"/>
    </row>
    <row r="9" spans="1:14" ht="15.75" x14ac:dyDescent="0.25">
      <c r="A9" s="3" t="s">
        <v>20</v>
      </c>
      <c r="B9" s="4">
        <v>500</v>
      </c>
      <c r="C9" s="4">
        <v>500</v>
      </c>
      <c r="D9" s="4">
        <v>300</v>
      </c>
      <c r="E9" s="4">
        <v>400</v>
      </c>
      <c r="F9" s="4">
        <v>500</v>
      </c>
      <c r="G9" s="4">
        <v>2000</v>
      </c>
      <c r="H9" s="4">
        <v>300</v>
      </c>
      <c r="I9" s="4">
        <v>3000</v>
      </c>
      <c r="J9" s="4">
        <v>2000</v>
      </c>
      <c r="K9" s="4">
        <v>500</v>
      </c>
      <c r="L9" s="4">
        <v>300</v>
      </c>
      <c r="M9" s="4">
        <v>2500</v>
      </c>
      <c r="N9" s="6"/>
    </row>
    <row r="10" spans="1:14" ht="15.75" x14ac:dyDescent="0.25">
      <c r="A10" s="3" t="s">
        <v>21</v>
      </c>
      <c r="B10" s="4">
        <v>600</v>
      </c>
      <c r="C10" s="4">
        <v>500</v>
      </c>
      <c r="D10" s="4">
        <v>400</v>
      </c>
      <c r="E10" s="4">
        <v>500</v>
      </c>
      <c r="F10" s="4">
        <v>600</v>
      </c>
      <c r="G10" s="4">
        <v>500</v>
      </c>
      <c r="H10" s="4">
        <v>400</v>
      </c>
      <c r="I10" s="4">
        <v>500</v>
      </c>
      <c r="J10" s="4">
        <v>500</v>
      </c>
      <c r="K10" s="4">
        <v>500</v>
      </c>
      <c r="L10" s="4">
        <v>400</v>
      </c>
      <c r="M10" s="4">
        <v>1000</v>
      </c>
      <c r="N10" s="6"/>
    </row>
    <row r="11" spans="1:14" ht="15.75" x14ac:dyDescent="0.25">
      <c r="A11" s="3" t="s">
        <v>22</v>
      </c>
      <c r="B11" s="4">
        <v>1200</v>
      </c>
      <c r="C11" s="4">
        <v>2200</v>
      </c>
      <c r="D11" s="4">
        <v>600</v>
      </c>
      <c r="E11" s="4">
        <v>1000</v>
      </c>
      <c r="F11" s="4">
        <v>1200</v>
      </c>
      <c r="G11" s="4">
        <v>2200</v>
      </c>
      <c r="H11" s="4">
        <v>1000</v>
      </c>
      <c r="I11" s="4">
        <v>1000</v>
      </c>
      <c r="J11" s="4">
        <v>1000</v>
      </c>
      <c r="K11" s="4">
        <v>1000</v>
      </c>
      <c r="L11" s="4">
        <v>1000</v>
      </c>
      <c r="M11" s="4">
        <v>1000</v>
      </c>
      <c r="N11" s="6"/>
    </row>
    <row r="12" spans="1:14" ht="15.75" x14ac:dyDescent="0.25">
      <c r="A12" s="3" t="s">
        <v>23</v>
      </c>
      <c r="B12" s="4">
        <v>2000</v>
      </c>
      <c r="C12" s="4">
        <v>300</v>
      </c>
      <c r="D12" s="4">
        <v>1600</v>
      </c>
      <c r="E12" s="4">
        <v>700</v>
      </c>
      <c r="F12" s="4">
        <v>1000</v>
      </c>
      <c r="G12" s="4">
        <v>1000</v>
      </c>
      <c r="H12" s="4">
        <v>1000</v>
      </c>
      <c r="I12" s="4">
        <v>1000</v>
      </c>
      <c r="J12" s="4">
        <v>1000</v>
      </c>
      <c r="K12" s="4">
        <v>1000</v>
      </c>
      <c r="L12" s="4">
        <v>1000</v>
      </c>
      <c r="M12" s="4">
        <v>1000</v>
      </c>
      <c r="N12" s="6"/>
    </row>
    <row r="13" spans="1:14" ht="15.75" x14ac:dyDescent="0.25">
      <c r="A13" s="3" t="s">
        <v>24</v>
      </c>
      <c r="B13" s="4">
        <v>1200</v>
      </c>
      <c r="C13" s="4">
        <v>1000</v>
      </c>
      <c r="D13" s="4">
        <v>400</v>
      </c>
      <c r="E13" s="4">
        <v>700</v>
      </c>
      <c r="F13" s="4">
        <v>1200</v>
      </c>
      <c r="G13" s="4">
        <v>500</v>
      </c>
      <c r="H13" s="4">
        <v>400</v>
      </c>
      <c r="I13" s="4">
        <v>5000</v>
      </c>
      <c r="J13" s="4">
        <v>500</v>
      </c>
      <c r="K13" s="4">
        <v>1000</v>
      </c>
      <c r="L13" s="4">
        <v>400</v>
      </c>
      <c r="M13" s="4">
        <v>1000</v>
      </c>
      <c r="N13" s="6"/>
    </row>
    <row r="14" spans="1:14" ht="15.75" x14ac:dyDescent="0.25">
      <c r="A14" s="3" t="s">
        <v>25</v>
      </c>
      <c r="B14" s="4">
        <v>1000</v>
      </c>
      <c r="C14" s="4">
        <v>300</v>
      </c>
      <c r="D14" s="4">
        <v>200</v>
      </c>
      <c r="E14" s="4">
        <v>500</v>
      </c>
      <c r="F14" s="4">
        <v>2100</v>
      </c>
      <c r="G14" s="4">
        <v>600</v>
      </c>
      <c r="H14" s="4">
        <v>200</v>
      </c>
      <c r="I14" s="4">
        <v>500</v>
      </c>
      <c r="J14" s="4">
        <v>600</v>
      </c>
      <c r="K14" s="4">
        <v>2100</v>
      </c>
      <c r="L14" s="4">
        <v>400</v>
      </c>
      <c r="M14" s="4">
        <v>1000</v>
      </c>
      <c r="N14" s="6"/>
    </row>
    <row r="15" spans="1:14" x14ac:dyDescent="0.25">
      <c r="B15" s="7"/>
    </row>
    <row r="16" spans="1:14" ht="15.75" x14ac:dyDescent="0.25">
      <c r="A16" s="8" t="s">
        <v>26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10">
        <f>SUM(B16:M16)</f>
        <v>0</v>
      </c>
    </row>
    <row r="17" spans="1:13" x14ac:dyDescent="0.25">
      <c r="A17" t="str">
        <f ca="1">INDIRECT("A"&amp;A1)</f>
        <v>Ücretler</v>
      </c>
      <c r="B17">
        <f ca="1">VLOOKUP($A$17,$A$3:$M$14,B1,FALSE)</f>
        <v>6000</v>
      </c>
      <c r="C17">
        <f ca="1">VLOOKUP($A$17,$A$3:$M$14,C1,FALSE)</f>
        <v>5000</v>
      </c>
      <c r="D17">
        <f t="shared" ref="D17:M17" ca="1" si="0">VLOOKUP($A$17,$A$3:$M$14,D1,FALSE)</f>
        <v>3999</v>
      </c>
      <c r="E17">
        <f t="shared" ca="1" si="0"/>
        <v>5000</v>
      </c>
      <c r="F17">
        <f t="shared" ca="1" si="0"/>
        <v>5000</v>
      </c>
      <c r="G17">
        <f t="shared" ca="1" si="0"/>
        <v>5000</v>
      </c>
      <c r="H17">
        <f t="shared" ca="1" si="0"/>
        <v>5000</v>
      </c>
      <c r="I17">
        <f t="shared" ca="1" si="0"/>
        <v>5000</v>
      </c>
      <c r="J17">
        <f t="shared" ca="1" si="0"/>
        <v>5000</v>
      </c>
      <c r="K17">
        <f t="shared" ca="1" si="0"/>
        <v>5000</v>
      </c>
      <c r="L17">
        <f t="shared" ca="1" si="0"/>
        <v>5000</v>
      </c>
      <c r="M17">
        <f t="shared" ca="1" si="0"/>
        <v>5000</v>
      </c>
    </row>
  </sheetData>
  <conditionalFormatting sqref="A3">
    <cfRule type="expression" dxfId="3" priority="4">
      <formula>AND(ROW(A3)=$A$1)</formula>
    </cfRule>
  </conditionalFormatting>
  <conditionalFormatting sqref="A4:A14">
    <cfRule type="expression" dxfId="2" priority="3">
      <formula>AND(ROW(A4)=$A$1)</formula>
    </cfRule>
  </conditionalFormatting>
  <conditionalFormatting sqref="B3:M3">
    <cfRule type="expression" dxfId="1" priority="2">
      <formula>AND(ROW($A3)=$A$1)</formula>
    </cfRule>
  </conditionalFormatting>
  <conditionalFormatting sqref="B4:M14">
    <cfRule type="expression" dxfId="0" priority="1">
      <formula>AND(ROW($A4)=$A$1)</formula>
    </cfRule>
  </conditionalFormatting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73" r:id="rId3" name="ScrollBar1">
          <controlPr defaultSize="0" autoLine="0" linkedCell="A1" r:id="rId4">
            <anchor moveWithCells="1">
              <from>
                <xdr:col>14</xdr:col>
                <xdr:colOff>133350</xdr:colOff>
                <xdr:row>1</xdr:row>
                <xdr:rowOff>0</xdr:rowOff>
              </from>
              <to>
                <xdr:col>14</xdr:col>
                <xdr:colOff>485775</xdr:colOff>
                <xdr:row>14</xdr:row>
                <xdr:rowOff>9525</xdr:rowOff>
              </to>
            </anchor>
          </controlPr>
        </control>
      </mc:Choice>
      <mc:Fallback>
        <control shapeId="3073" r:id="rId3" name="ScrollBar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Butce_Ozet</vt:lpstr>
      <vt:lpstr>Butce_Detay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2020-02-22T17:35:10Z</dcterms:created>
  <dcterms:modified xsi:type="dcterms:W3CDTF">2020-02-29T06:08:22Z</dcterms:modified>
</cp:coreProperties>
</file>