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4780" windowHeight="11385"/>
  </bookViews>
  <sheets>
    <sheet name="Presupuesto" sheetId="5" r:id="rId1"/>
    <sheet name="Referencias" sheetId="1" r:id="rId2"/>
  </sheets>
  <externalReferences>
    <externalReference r:id="rId3"/>
  </externalReferences>
  <definedNames>
    <definedName name="Codigo" localSheetId="1">OFFSET([1]!Ref.,1,0,COUNTA(Referencias!$A$1:$A$50000)-COUNTA(Referencias!$A$1:[1]!Ref.),1)</definedName>
    <definedName name="Código">OFFSET([1]!Ref.,1,0,COUNTA(Referencias!$A$1:$A$50000)-COUNTA(Referencias!$A$1:[1]!Ref.),1)</definedName>
    <definedName name="IVA">Referencias!$E$2:$E$4</definedName>
    <definedName name="lista">OFFSET([0]!Ref.,1,0,COUNTA(Referencias!$A$1:$A$65536)-COUNTA(Referencias!$A$1:[0]!Ref.),1)</definedName>
    <definedName name="Precio">Referencias!$A:$C</definedName>
    <definedName name="Ref.">Referencias!$A$1</definedName>
  </definedNames>
  <calcPr calcId="145621"/>
</workbook>
</file>

<file path=xl/calcChain.xml><?xml version="1.0" encoding="utf-8"?>
<calcChain xmlns="http://schemas.openxmlformats.org/spreadsheetml/2006/main">
  <c r="B13" i="5" l="1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16" i="5" l="1"/>
  <c r="F16" i="5" s="1"/>
  <c r="E17" i="5"/>
  <c r="F17" i="5" s="1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F15" i="5" l="1"/>
  <c r="F33" i="5" l="1"/>
  <c r="F34" i="5" s="1"/>
  <c r="F35" i="5" l="1"/>
  <c r="F36" i="5" s="1"/>
</calcChain>
</file>

<file path=xl/sharedStrings.xml><?xml version="1.0" encoding="utf-8"?>
<sst xmlns="http://schemas.openxmlformats.org/spreadsheetml/2006/main" count="77" uniqueCount="74">
  <si>
    <t>Descripción</t>
  </si>
  <si>
    <t>Precio</t>
  </si>
  <si>
    <t>Dirección:</t>
  </si>
  <si>
    <t>Cantidad</t>
  </si>
  <si>
    <t>Total</t>
  </si>
  <si>
    <t>Realizado por:</t>
  </si>
  <si>
    <t>CIF/NIF</t>
  </si>
  <si>
    <t>Neto</t>
  </si>
  <si>
    <t>Correo electrónico</t>
  </si>
  <si>
    <t>NOMBRE O RAZÓN SOCIAL DE  (EMPRESA  )</t>
  </si>
  <si>
    <t>Concepto/Descripción</t>
  </si>
  <si>
    <t>Forma de pago:</t>
  </si>
  <si>
    <t>Condiciones legales</t>
  </si>
  <si>
    <t>Plazo de entrega</t>
  </si>
  <si>
    <t>PRESUPUESTO</t>
  </si>
  <si>
    <t xml:space="preserve">Ref. / Código/ </t>
  </si>
  <si>
    <t>MO</t>
  </si>
  <si>
    <t>Cód/ Ref</t>
  </si>
  <si>
    <t>Descripción 2</t>
  </si>
  <si>
    <t>Descripción 3</t>
  </si>
  <si>
    <t>Descripción 4</t>
  </si>
  <si>
    <t>Descripción 5</t>
  </si>
  <si>
    <t>Descripción 6</t>
  </si>
  <si>
    <t>Descripción 7</t>
  </si>
  <si>
    <t>Descripción 8</t>
  </si>
  <si>
    <t>Descripción 9</t>
  </si>
  <si>
    <t>Descripción 10</t>
  </si>
  <si>
    <t>Descripción 11</t>
  </si>
  <si>
    <t>Descripción 12</t>
  </si>
  <si>
    <t>Descripción 13</t>
  </si>
  <si>
    <t>Descripción 14</t>
  </si>
  <si>
    <t>Descripción 15</t>
  </si>
  <si>
    <t>Descripción 16</t>
  </si>
  <si>
    <t>Descripción 17</t>
  </si>
  <si>
    <t>Descripción 18</t>
  </si>
  <si>
    <t>Descripción 19</t>
  </si>
  <si>
    <t>Total presupuesto</t>
  </si>
  <si>
    <t>Tipo de IVA</t>
  </si>
  <si>
    <t>Garatias</t>
  </si>
  <si>
    <t>Soporte técnico</t>
  </si>
  <si>
    <t>Fax</t>
  </si>
  <si>
    <t>Teléfono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</si>
  <si>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</si>
  <si>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</si>
  <si>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</si>
  <si>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</si>
  <si>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</si>
  <si>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</si>
  <si>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</si>
  <si>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</si>
  <si>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</si>
  <si>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</si>
  <si>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</si>
  <si>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</si>
  <si>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</si>
  <si>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</si>
  <si>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</si>
  <si>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</si>
  <si>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</si>
  <si>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</si>
  <si>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</si>
  <si>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Mano de obra (precio hora)</t>
  </si>
  <si>
    <t>Aceptación cliente</t>
  </si>
  <si>
    <t>firma</t>
  </si>
  <si>
    <t xml:space="preserve">Aceptación de la empresa </t>
  </si>
  <si>
    <t>firma y sello</t>
  </si>
  <si>
    <t xml:space="preserve"> Lugar, a (día) de (mes) de  (año)</t>
  </si>
  <si>
    <t>Datos cliente</t>
  </si>
  <si>
    <t xml:space="preserve">Nombre         </t>
  </si>
  <si>
    <t xml:space="preserve">Precio u </t>
  </si>
  <si>
    <t>CRONOMOL</t>
  </si>
  <si>
    <t>INFORME</t>
  </si>
  <si>
    <t>creación de campos y modificación de opreativa</t>
  </si>
  <si>
    <t>creación de informe estaditicas en excel según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</si>
</sst>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€&quot;_-;\-* #,##0\ &quot;€&quot;_-;_-* &quot;-&quot;\ &quot;€&quot;_-;_-@_-"/>
    <numFmt numFmtId="164" formatCode="&quot; fecha presupuesto: &quot;dd/mm/yyyy"/>
    <numFmt numFmtId="165" formatCode="&quot; Fecha presupuesto: &quot;dd/mm/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62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sz val="11"/>
      <color indexed="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62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color rgb="FF0070C0"/>
      <name val="Calibri"/>
      <family val="2"/>
      <scheme val="minor"/>
    </font>
    <font>
      <b/>
      <i/>
      <sz val="12"/>
      <name val="Arial"/>
      <family val="2"/>
    </font>
    <font>
      <sz val="10"/>
      <name val="Calibri"/>
      <family val="2"/>
      <scheme val="minor"/>
    </font>
    <font>
      <i/>
      <sz val="10"/>
      <name val="Arial"/>
      <family val="2"/>
    </font>
    <font>
      <i/>
      <sz val="10"/>
      <name val="Calibri"/>
      <family val="2"/>
      <scheme val="minor"/>
    </font>
    <font>
      <b/>
      <i/>
      <sz val="10"/>
      <name val="Arial"/>
      <family val="2"/>
    </font>
    <font>
      <b/>
      <sz val="12"/>
      <name val="Arial"/>
      <family val="2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indexed="24"/>
      </patternFill>
    </fill>
    <fill>
      <patternFill patternType="solid">
        <fgColor theme="0"/>
        <bgColor indexed="64"/>
      </patternFill>
    </fill>
    <fill>
      <patternFill patternType="lightGray">
        <bgColor theme="9"/>
      </patternFill>
    </fill>
    <fill>
      <patternFill patternType="gray0625">
        <fgColor theme="1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2" fillId="0" borderId="0"/>
  </cellStyleXfs>
  <cellXfs count="123">
    <xf numFmtId="0" fontId="0" fillId="0" borderId="0" xfId="0"/>
    <xf numFmtId="0" fontId="3" fillId="0" borderId="1" xfId="0" applyFont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6" fillId="0" borderId="10" xfId="0" applyFont="1" applyBorder="1" applyAlignment="1" applyProtection="1">
      <alignment horizontal="center"/>
      <protection locked="0"/>
    </xf>
    <xf numFmtId="0" fontId="7" fillId="0" borderId="0" xfId="0" applyFont="1"/>
    <xf numFmtId="2" fontId="3" fillId="0" borderId="1" xfId="0" applyNumberFormat="1" applyFont="1" applyBorder="1" applyAlignment="1" applyProtection="1">
      <alignment horizontal="right" wrapText="1"/>
      <protection locked="0"/>
    </xf>
    <xf numFmtId="0" fontId="12" fillId="3" borderId="1" xfId="2" applyFont="1" applyFill="1" applyBorder="1" applyAlignment="1" applyProtection="1">
      <alignment horizontal="center"/>
      <protection locked="0"/>
    </xf>
    <xf numFmtId="42" fontId="12" fillId="3" borderId="1" xfId="1" applyFont="1" applyFill="1" applyBorder="1" applyAlignment="1" applyProtection="1">
      <alignment horizontal="right"/>
      <protection locked="0"/>
    </xf>
    <xf numFmtId="0" fontId="10" fillId="2" borderId="0" xfId="0" applyFont="1" applyFill="1"/>
    <xf numFmtId="9" fontId="0" fillId="0" borderId="0" xfId="0" applyNumberFormat="1" applyAlignment="1">
      <alignment horizontal="center"/>
    </xf>
    <xf numFmtId="9" fontId="8" fillId="0" borderId="1" xfId="0" applyNumberFormat="1" applyFont="1" applyBorder="1" applyAlignment="1" applyProtection="1">
      <alignment horizontal="center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9" fontId="8" fillId="0" borderId="10" xfId="0" applyNumberFormat="1" applyFont="1" applyBorder="1" applyAlignment="1" applyProtection="1">
      <alignment horizontal="center"/>
    </xf>
    <xf numFmtId="0" fontId="0" fillId="5" borderId="13" xfId="0" applyFill="1" applyBorder="1" applyProtection="1">
      <protection locked="0"/>
    </xf>
    <xf numFmtId="0" fontId="0" fillId="5" borderId="17" xfId="0" applyFill="1" applyBorder="1" applyProtection="1">
      <protection locked="0"/>
    </xf>
    <xf numFmtId="0" fontId="0" fillId="5" borderId="23" xfId="0" applyFill="1" applyBorder="1" applyProtection="1">
      <protection locked="0"/>
    </xf>
    <xf numFmtId="0" fontId="13" fillId="0" borderId="10" xfId="0" applyFont="1" applyBorder="1" applyProtection="1">
      <protection locked="0"/>
    </xf>
    <xf numFmtId="0" fontId="0" fillId="0" borderId="1" xfId="0" applyBorder="1"/>
    <xf numFmtId="0" fontId="17" fillId="0" borderId="0" xfId="0" applyFont="1"/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</xf>
    <xf numFmtId="2" fontId="5" fillId="0" borderId="20" xfId="0" applyNumberFormat="1" applyFont="1" applyBorder="1" applyAlignment="1" applyProtection="1">
      <alignment horizontal="center"/>
    </xf>
    <xf numFmtId="0" fontId="0" fillId="0" borderId="11" xfId="0" applyBorder="1" applyAlignment="1" applyProtection="1">
      <alignment horizontal="center"/>
      <protection locked="0"/>
    </xf>
    <xf numFmtId="4" fontId="5" fillId="0" borderId="20" xfId="0" applyNumberFormat="1" applyFont="1" applyBorder="1" applyAlignment="1" applyProtection="1">
      <alignment horizontal="center"/>
    </xf>
    <xf numFmtId="4" fontId="5" fillId="0" borderId="21" xfId="0" applyNumberFormat="1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4" fontId="5" fillId="0" borderId="10" xfId="0" applyNumberFormat="1" applyFont="1" applyBorder="1" applyAlignment="1" applyProtection="1">
      <alignment horizontal="center"/>
    </xf>
    <xf numFmtId="0" fontId="0" fillId="0" borderId="26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20" fillId="0" borderId="0" xfId="0" applyFont="1" applyBorder="1" applyAlignment="1" applyProtection="1">
      <protection locked="0"/>
    </xf>
    <xf numFmtId="0" fontId="13" fillId="0" borderId="14" xfId="0" applyFont="1" applyBorder="1" applyProtection="1">
      <protection locked="0"/>
    </xf>
    <xf numFmtId="0" fontId="15" fillId="0" borderId="29" xfId="0" applyFont="1" applyBorder="1" applyProtection="1">
      <protection locked="0"/>
    </xf>
    <xf numFmtId="0" fontId="9" fillId="0" borderId="33" xfId="0" applyFont="1" applyBorder="1" applyAlignment="1"/>
    <xf numFmtId="0" fontId="14" fillId="0" borderId="3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/>
    <xf numFmtId="0" fontId="24" fillId="0" borderId="37" xfId="0" applyFont="1" applyBorder="1" applyProtection="1">
      <protection locked="0"/>
    </xf>
    <xf numFmtId="0" fontId="23" fillId="0" borderId="38" xfId="0" applyFont="1" applyBorder="1" applyAlignment="1" applyProtection="1">
      <protection locked="0"/>
    </xf>
    <xf numFmtId="0" fontId="18" fillId="0" borderId="37" xfId="0" applyFont="1" applyBorder="1" applyProtection="1">
      <protection locked="0"/>
    </xf>
    <xf numFmtId="49" fontId="5" fillId="0" borderId="7" xfId="0" applyNumberFormat="1" applyFont="1" applyFill="1" applyBorder="1" applyAlignment="1" applyProtection="1">
      <alignment horizontal="center"/>
      <protection locked="0"/>
    </xf>
    <xf numFmtId="0" fontId="26" fillId="0" borderId="8" xfId="0" applyNumberFormat="1" applyFont="1" applyFill="1" applyBorder="1" applyAlignment="1" applyProtection="1">
      <alignment horizontal="left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</xf>
    <xf numFmtId="0" fontId="5" fillId="0" borderId="4" xfId="0" applyFont="1" applyFill="1" applyBorder="1" applyAlignment="1" applyProtection="1">
      <alignment horizontal="center"/>
    </xf>
    <xf numFmtId="0" fontId="20" fillId="0" borderId="8" xfId="0" applyNumberFormat="1" applyFont="1" applyFill="1" applyBorder="1" applyAlignment="1" applyProtection="1">
      <alignment horizontal="center"/>
    </xf>
    <xf numFmtId="0" fontId="27" fillId="6" borderId="14" xfId="0" applyFont="1" applyFill="1" applyBorder="1" applyAlignment="1" applyProtection="1">
      <alignment horizontal="center"/>
      <protection locked="0"/>
    </xf>
    <xf numFmtId="0" fontId="27" fillId="6" borderId="14" xfId="0" applyFont="1" applyFill="1" applyBorder="1" applyAlignment="1" applyProtection="1">
      <protection locked="0"/>
    </xf>
    <xf numFmtId="0" fontId="27" fillId="6" borderId="39" xfId="0" applyFont="1" applyFill="1" applyBorder="1" applyAlignment="1" applyProtection="1">
      <alignment horizontal="center"/>
      <protection locked="0"/>
    </xf>
    <xf numFmtId="164" fontId="0" fillId="0" borderId="0" xfId="0" applyNumberFormat="1"/>
    <xf numFmtId="0" fontId="27" fillId="6" borderId="43" xfId="0" applyFont="1" applyFill="1" applyBorder="1" applyAlignment="1" applyProtection="1">
      <alignment horizontal="center"/>
      <protection locked="0"/>
    </xf>
    <xf numFmtId="0" fontId="27" fillId="6" borderId="44" xfId="0" applyFont="1" applyFill="1" applyBorder="1" applyAlignment="1" applyProtection="1">
      <alignment horizontal="center"/>
      <protection locked="0"/>
    </xf>
    <xf numFmtId="0" fontId="22" fillId="4" borderId="45" xfId="0" applyFont="1" applyFill="1" applyBorder="1" applyAlignment="1" applyProtection="1">
      <alignment horizontal="left" wrapText="1"/>
      <protection locked="0"/>
    </xf>
    <xf numFmtId="0" fontId="24" fillId="0" borderId="49" xfId="0" applyFont="1" applyBorder="1" applyProtection="1">
      <protection locked="0"/>
    </xf>
    <xf numFmtId="0" fontId="23" fillId="0" borderId="31" xfId="0" applyFont="1" applyBorder="1" applyAlignment="1">
      <alignment horizontal="center"/>
    </xf>
    <xf numFmtId="0" fontId="23" fillId="0" borderId="50" xfId="0" applyFont="1" applyBorder="1" applyProtection="1">
      <protection locked="0"/>
    </xf>
    <xf numFmtId="0" fontId="7" fillId="4" borderId="40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 applyProtection="1">
      <alignment horizontal="center"/>
      <protection locked="0"/>
    </xf>
    <xf numFmtId="0" fontId="11" fillId="2" borderId="19" xfId="0" applyFont="1" applyFill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 wrapText="1"/>
      <protection locked="0"/>
    </xf>
    <xf numFmtId="0" fontId="0" fillId="0" borderId="10" xfId="0" applyBorder="1" applyAlignment="1">
      <alignment horizontal="center" wrapText="1"/>
    </xf>
    <xf numFmtId="14" fontId="0" fillId="0" borderId="30" xfId="0" applyNumberFormat="1" applyFont="1" applyBorder="1" applyAlignment="1">
      <alignment horizontal="left" wrapText="1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4" fillId="0" borderId="51" xfId="0" applyFont="1" applyBorder="1" applyAlignment="1" applyProtection="1">
      <alignment horizontal="left"/>
      <protection locked="0"/>
    </xf>
    <xf numFmtId="0" fontId="4" fillId="0" borderId="47" xfId="0" applyFont="1" applyBorder="1" applyAlignment="1" applyProtection="1">
      <alignment horizontal="left"/>
      <protection locked="0"/>
    </xf>
    <xf numFmtId="0" fontId="4" fillId="0" borderId="48" xfId="0" applyFont="1" applyBorder="1" applyAlignment="1" applyProtection="1">
      <alignment horizontal="left"/>
      <protection locked="0"/>
    </xf>
    <xf numFmtId="0" fontId="0" fillId="0" borderId="0" xfId="0" applyFont="1" applyBorder="1" applyAlignment="1"/>
    <xf numFmtId="0" fontId="0" fillId="0" borderId="0" xfId="0" applyBorder="1" applyAlignment="1"/>
    <xf numFmtId="0" fontId="0" fillId="0" borderId="38" xfId="0" applyBorder="1" applyAlignment="1"/>
    <xf numFmtId="0" fontId="20" fillId="0" borderId="0" xfId="0" applyFont="1" applyBorder="1" applyAlignment="1" applyProtection="1">
      <protection locked="0"/>
    </xf>
    <xf numFmtId="0" fontId="20" fillId="0" borderId="38" xfId="0" applyFont="1" applyBorder="1" applyAlignment="1" applyProtection="1"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3" fillId="0" borderId="0" xfId="0" applyFont="1" applyBorder="1" applyAlignment="1">
      <alignment horizontal="center"/>
    </xf>
    <xf numFmtId="0" fontId="24" fillId="0" borderId="37" xfId="0" applyFont="1" applyBorder="1" applyAlignment="1" applyProtection="1">
      <alignment vertical="center" wrapText="1"/>
      <protection locked="0"/>
    </xf>
    <xf numFmtId="0" fontId="25" fillId="0" borderId="37" xfId="0" applyFont="1" applyBorder="1" applyAlignment="1">
      <alignment vertical="center" wrapText="1"/>
    </xf>
    <xf numFmtId="0" fontId="20" fillId="0" borderId="0" xfId="0" applyFont="1" applyBorder="1" applyAlignment="1" applyProtection="1">
      <alignment vertical="center" wrapText="1"/>
      <protection locked="0"/>
    </xf>
    <xf numFmtId="0" fontId="23" fillId="0" borderId="0" xfId="0" applyFont="1" applyBorder="1" applyAlignment="1" applyProtection="1">
      <alignment vertical="center" wrapText="1"/>
      <protection locked="0"/>
    </xf>
    <xf numFmtId="0" fontId="23" fillId="0" borderId="38" xfId="0" applyFont="1" applyBorder="1" applyAlignment="1" applyProtection="1">
      <alignment vertical="center" wrapText="1"/>
      <protection locked="0"/>
    </xf>
    <xf numFmtId="0" fontId="23" fillId="0" borderId="0" xfId="0" applyFont="1" applyBorder="1" applyAlignment="1">
      <alignment vertical="center" wrapText="1"/>
    </xf>
    <xf numFmtId="0" fontId="23" fillId="0" borderId="38" xfId="0" applyFont="1" applyBorder="1" applyAlignment="1">
      <alignment vertical="center" wrapText="1"/>
    </xf>
    <xf numFmtId="0" fontId="19" fillId="0" borderId="37" xfId="0" applyFont="1" applyBorder="1" applyAlignment="1" applyProtection="1">
      <alignment vertical="center" wrapText="1"/>
      <protection locked="0"/>
    </xf>
    <xf numFmtId="0" fontId="16" fillId="0" borderId="37" xfId="0" applyFont="1" applyBorder="1" applyAlignment="1">
      <alignment vertical="center" wrapText="1"/>
    </xf>
    <xf numFmtId="0" fontId="16" fillId="0" borderId="0" xfId="0" applyFont="1" applyBorder="1" applyAlignment="1" applyProtection="1">
      <alignment vertical="center" wrapText="1"/>
      <protection locked="0"/>
    </xf>
    <xf numFmtId="0" fontId="16" fillId="0" borderId="38" xfId="0" applyFont="1" applyBorder="1" applyAlignment="1" applyProtection="1">
      <alignment vertical="center" wrapText="1"/>
      <protection locked="0"/>
    </xf>
    <xf numFmtId="0" fontId="16" fillId="0" borderId="0" xfId="0" applyFont="1" applyBorder="1" applyAlignment="1">
      <alignment vertical="center" wrapText="1"/>
    </xf>
    <xf numFmtId="0" fontId="16" fillId="0" borderId="38" xfId="0" applyFont="1" applyBorder="1" applyAlignment="1">
      <alignment vertical="center" wrapText="1"/>
    </xf>
    <xf numFmtId="0" fontId="20" fillId="0" borderId="31" xfId="0" applyFont="1" applyBorder="1" applyAlignment="1" applyProtection="1">
      <alignment horizontal="center"/>
      <protection locked="0"/>
    </xf>
    <xf numFmtId="0" fontId="23" fillId="0" borderId="31" xfId="0" applyFont="1" applyBorder="1" applyAlignment="1">
      <alignment horizontal="center"/>
    </xf>
    <xf numFmtId="0" fontId="15" fillId="0" borderId="29" xfId="0" applyFont="1" applyBorder="1" applyAlignment="1"/>
    <xf numFmtId="0" fontId="0" fillId="0" borderId="29" xfId="0" applyBorder="1" applyAlignment="1"/>
    <xf numFmtId="0" fontId="21" fillId="0" borderId="41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6" xfId="0" applyFill="1" applyBorder="1" applyAlignment="1">
      <alignment horizontal="left" wrapText="1"/>
    </xf>
    <xf numFmtId="0" fontId="0" fillId="0" borderId="47" xfId="0" applyBorder="1" applyAlignment="1">
      <alignment horizontal="left" wrapText="1"/>
    </xf>
    <xf numFmtId="0" fontId="0" fillId="0" borderId="48" xfId="0" applyBorder="1" applyAlignment="1">
      <alignment horizontal="left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14" fontId="0" fillId="0" borderId="18" xfId="0" applyNumberFormat="1" applyFont="1" applyBorder="1" applyAlignment="1">
      <alignment horizontal="left" wrapText="1"/>
    </xf>
    <xf numFmtId="0" fontId="0" fillId="0" borderId="16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15" xfId="0" applyBorder="1" applyAlignment="1"/>
    <xf numFmtId="0" fontId="0" fillId="0" borderId="6" xfId="0" applyBorder="1" applyAlignment="1"/>
    <xf numFmtId="0" fontId="0" fillId="0" borderId="12" xfId="0" applyBorder="1" applyAlignment="1"/>
    <xf numFmtId="165" fontId="28" fillId="0" borderId="41" xfId="0" applyNumberFormat="1" applyFont="1" applyBorder="1" applyAlignment="1"/>
    <xf numFmtId="165" fontId="0" fillId="0" borderId="42" xfId="0" applyNumberFormat="1" applyBorder="1" applyAlignment="1"/>
  </cellXfs>
  <cellStyles count="3">
    <cellStyle name="Moneda [0]" xfId="1" builtinId="7"/>
    <cellStyle name="Normal" xfId="0" builtinId="0"/>
    <cellStyle name="Normal_BUSCA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uev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evo"/>
    </sheetNames>
    <definedNames>
      <definedName name="Ref.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8"/>
  <sheetViews>
    <sheetView tabSelected="1" workbookViewId="0">
      <selection activeCell="E16" sqref="E16"/>
    </sheetView>
  </sheetViews>
  <sheetFormatPr baseColWidth="10" defaultRowHeight="15" x14ac:dyDescent="0.25"/>
  <cols>
    <col min="1" max="1" width="3.140625" customWidth="1"/>
    <col min="2" max="2" width="17.5703125" customWidth="1"/>
    <col min="3" max="3" width="49" customWidth="1"/>
    <col min="4" max="4" width="11.85546875" customWidth="1"/>
    <col min="5" max="5" width="9.5703125" customWidth="1"/>
    <col min="6" max="6" width="11.5703125" customWidth="1"/>
    <col min="10" max="10" width="29" bestFit="1" customWidth="1"/>
  </cols>
  <sheetData>
    <row r="1" spans="2:10" ht="8.25" customHeight="1" x14ac:dyDescent="0.25"/>
    <row r="2" spans="2:10" ht="15.75" thickBot="1" x14ac:dyDescent="0.3">
      <c r="B2" s="60" t="s">
        <v>14</v>
      </c>
      <c r="C2" s="61"/>
      <c r="D2" s="61"/>
      <c r="E2" s="61"/>
      <c r="F2" s="62"/>
    </row>
    <row r="3" spans="2:10" ht="15.75" thickTop="1" x14ac:dyDescent="0.25">
      <c r="B3" s="68" t="s">
        <v>9</v>
      </c>
      <c r="C3" s="69"/>
      <c r="D3" s="69"/>
      <c r="E3" s="69"/>
      <c r="F3" s="70"/>
    </row>
    <row r="4" spans="2:10" ht="15" customHeight="1" x14ac:dyDescent="0.25">
      <c r="B4" s="78" t="s">
        <v>2</v>
      </c>
      <c r="C4" s="80"/>
      <c r="D4" s="81"/>
      <c r="E4" s="81"/>
      <c r="F4" s="82"/>
    </row>
    <row r="5" spans="2:10" x14ac:dyDescent="0.25">
      <c r="B5" s="79"/>
      <c r="C5" s="83"/>
      <c r="D5" s="83"/>
      <c r="E5" s="83"/>
      <c r="F5" s="84"/>
    </row>
    <row r="6" spans="2:10" x14ac:dyDescent="0.25">
      <c r="B6" s="40" t="s">
        <v>6</v>
      </c>
      <c r="C6" s="33"/>
      <c r="D6" s="76" t="s">
        <v>41</v>
      </c>
      <c r="E6" s="77"/>
      <c r="F6" s="41"/>
    </row>
    <row r="7" spans="2:10" ht="15.75" thickBot="1" x14ac:dyDescent="0.3">
      <c r="B7" s="56" t="s">
        <v>8</v>
      </c>
      <c r="C7" s="57"/>
      <c r="D7" s="91" t="s">
        <v>40</v>
      </c>
      <c r="E7" s="92"/>
      <c r="F7" s="58"/>
    </row>
    <row r="8" spans="2:10" ht="16.5" thickTop="1" x14ac:dyDescent="0.25">
      <c r="B8" s="55" t="s">
        <v>67</v>
      </c>
      <c r="C8" s="102"/>
      <c r="D8" s="103"/>
      <c r="E8" s="103"/>
      <c r="F8" s="104"/>
    </row>
    <row r="9" spans="2:10" x14ac:dyDescent="0.25">
      <c r="B9" s="42" t="s">
        <v>68</v>
      </c>
      <c r="C9" s="71" t="s">
        <v>70</v>
      </c>
      <c r="D9" s="72"/>
      <c r="E9" s="72"/>
      <c r="F9" s="73"/>
    </row>
    <row r="10" spans="2:10" x14ac:dyDescent="0.25">
      <c r="B10" s="85" t="s">
        <v>2</v>
      </c>
      <c r="C10" s="80"/>
      <c r="D10" s="87"/>
      <c r="E10" s="87"/>
      <c r="F10" s="88"/>
    </row>
    <row r="11" spans="2:10" x14ac:dyDescent="0.25">
      <c r="B11" s="86"/>
      <c r="C11" s="89"/>
      <c r="D11" s="89"/>
      <c r="E11" s="89"/>
      <c r="F11" s="90"/>
    </row>
    <row r="12" spans="2:10" x14ac:dyDescent="0.25">
      <c r="B12" s="42" t="s">
        <v>6</v>
      </c>
      <c r="C12" s="74"/>
      <c r="D12" s="74"/>
      <c r="E12" s="74"/>
      <c r="F12" s="75"/>
    </row>
    <row r="13" spans="2:10" ht="15.75" thickBot="1" x14ac:dyDescent="0.3">
      <c r="B13" s="121">
        <f ca="1">TODAY()</f>
        <v>42880</v>
      </c>
      <c r="C13" s="122"/>
      <c r="D13" s="95"/>
      <c r="E13" s="96"/>
      <c r="F13" s="59"/>
    </row>
    <row r="14" spans="2:10" ht="17.25" thickTop="1" thickBot="1" x14ac:dyDescent="0.3">
      <c r="B14" s="53" t="s">
        <v>15</v>
      </c>
      <c r="C14" s="54" t="s">
        <v>10</v>
      </c>
      <c r="D14" s="49" t="s">
        <v>3</v>
      </c>
      <c r="E14" s="50" t="s">
        <v>69</v>
      </c>
      <c r="F14" s="51" t="s">
        <v>4</v>
      </c>
    </row>
    <row r="15" spans="2:10" ht="15.75" thickTop="1" x14ac:dyDescent="0.25">
      <c r="B15" s="43" t="s">
        <v>42</v>
      </c>
      <c r="C15" s="48" t="s">
        <v>73</v>
      </c>
      <c r="D15" s="45">
        <v>1</v>
      </c>
      <c r="E15" s="46">
        <v>480</v>
      </c>
      <c r="F15" s="47">
        <f t="shared" ref="F15:F17" si="0">+IF(B15=0," ",D15*E15)</f>
        <v>480</v>
      </c>
      <c r="J15" s="52"/>
    </row>
    <row r="16" spans="2:10" x14ac:dyDescent="0.25">
      <c r="B16" s="43"/>
      <c r="C16" s="48" t="s">
        <v>72</v>
      </c>
      <c r="D16" s="45"/>
      <c r="E16" s="46" t="str">
        <f t="shared" ref="E15:E17" si="1">IF(B16=0," ",VLOOKUP(B16,Precio,3,FALSE))</f>
        <v xml:space="preserve"> </v>
      </c>
      <c r="F16" s="47" t="str">
        <f t="shared" si="0"/>
        <v xml:space="preserve"> </v>
      </c>
    </row>
    <row r="17" spans="2:9" x14ac:dyDescent="0.25">
      <c r="B17" s="43"/>
      <c r="C17" s="48" t="str">
        <f t="shared" ref="C17:C32" si="2">IF(B17=0," ",VLOOKUP(B17,Precio,2,FALSE))</f>
        <v xml:space="preserve"> </v>
      </c>
      <c r="D17" s="45"/>
      <c r="E17" s="46" t="str">
        <f t="shared" si="1"/>
        <v xml:space="preserve"> </v>
      </c>
      <c r="F17" s="47" t="str">
        <f t="shared" si="0"/>
        <v xml:space="preserve"> </v>
      </c>
    </row>
    <row r="18" spans="2:9" x14ac:dyDescent="0.25">
      <c r="B18" s="43"/>
      <c r="C18" s="44" t="str">
        <f t="shared" si="2"/>
        <v xml:space="preserve"> </v>
      </c>
      <c r="D18" s="45"/>
      <c r="E18" s="46" t="str">
        <f t="shared" ref="E18:E32" si="3">IF(B18=0," ",VLOOKUP(B18,Precio,3,FALSE))</f>
        <v xml:space="preserve"> </v>
      </c>
      <c r="F18" s="47" t="str">
        <f t="shared" ref="F18:F32" si="4">+IF(B18=0," ",D18*E18)</f>
        <v xml:space="preserve"> </v>
      </c>
    </row>
    <row r="19" spans="2:9" x14ac:dyDescent="0.25">
      <c r="B19" s="43"/>
      <c r="C19" s="44" t="str">
        <f t="shared" si="2"/>
        <v xml:space="preserve"> </v>
      </c>
      <c r="D19" s="45"/>
      <c r="E19" s="46" t="str">
        <f t="shared" si="3"/>
        <v xml:space="preserve"> </v>
      </c>
      <c r="F19" s="47" t="str">
        <f t="shared" si="4"/>
        <v xml:space="preserve"> </v>
      </c>
    </row>
    <row r="20" spans="2:9" x14ac:dyDescent="0.25">
      <c r="B20" s="43"/>
      <c r="C20" s="44" t="str">
        <f t="shared" si="2"/>
        <v xml:space="preserve"> </v>
      </c>
      <c r="D20" s="45"/>
      <c r="E20" s="46" t="str">
        <f t="shared" si="3"/>
        <v xml:space="preserve"> </v>
      </c>
      <c r="F20" s="47" t="str">
        <f t="shared" si="4"/>
        <v xml:space="preserve"> </v>
      </c>
    </row>
    <row r="21" spans="2:9" x14ac:dyDescent="0.25">
      <c r="B21" s="43"/>
      <c r="C21" s="44" t="str">
        <f t="shared" si="2"/>
        <v xml:space="preserve"> </v>
      </c>
      <c r="D21" s="45"/>
      <c r="E21" s="46" t="str">
        <f t="shared" si="3"/>
        <v xml:space="preserve"> </v>
      </c>
      <c r="F21" s="47" t="str">
        <f t="shared" si="4"/>
        <v xml:space="preserve"> </v>
      </c>
    </row>
    <row r="22" spans="2:9" x14ac:dyDescent="0.25">
      <c r="B22" s="43"/>
      <c r="C22" s="44" t="str">
        <f t="shared" si="2"/>
        <v xml:space="preserve"> </v>
      </c>
      <c r="D22" s="45"/>
      <c r="E22" s="46" t="str">
        <f t="shared" si="3"/>
        <v xml:space="preserve"> </v>
      </c>
      <c r="F22" s="47" t="str">
        <f t="shared" si="4"/>
        <v xml:space="preserve"> </v>
      </c>
    </row>
    <row r="23" spans="2:9" x14ac:dyDescent="0.25">
      <c r="B23" s="43"/>
      <c r="C23" s="44" t="str">
        <f t="shared" si="2"/>
        <v xml:space="preserve"> </v>
      </c>
      <c r="D23" s="45"/>
      <c r="E23" s="46" t="str">
        <f t="shared" si="3"/>
        <v xml:space="preserve"> </v>
      </c>
      <c r="F23" s="47" t="str">
        <f t="shared" si="4"/>
        <v xml:space="preserve"> </v>
      </c>
    </row>
    <row r="24" spans="2:9" x14ac:dyDescent="0.25">
      <c r="B24" s="43"/>
      <c r="C24" s="44" t="str">
        <f t="shared" si="2"/>
        <v xml:space="preserve"> </v>
      </c>
      <c r="D24" s="45"/>
      <c r="E24" s="46" t="str">
        <f t="shared" si="3"/>
        <v xml:space="preserve"> </v>
      </c>
      <c r="F24" s="47" t="str">
        <f t="shared" si="4"/>
        <v xml:space="preserve"> </v>
      </c>
    </row>
    <row r="25" spans="2:9" x14ac:dyDescent="0.25">
      <c r="B25" s="43"/>
      <c r="C25" s="44" t="str">
        <f t="shared" si="2"/>
        <v xml:space="preserve"> </v>
      </c>
      <c r="D25" s="45"/>
      <c r="E25" s="46" t="str">
        <f t="shared" si="3"/>
        <v xml:space="preserve"> </v>
      </c>
      <c r="F25" s="47" t="str">
        <f t="shared" si="4"/>
        <v xml:space="preserve"> </v>
      </c>
      <c r="I25" s="19"/>
    </row>
    <row r="26" spans="2:9" x14ac:dyDescent="0.25">
      <c r="B26" s="43"/>
      <c r="C26" s="44" t="str">
        <f t="shared" si="2"/>
        <v xml:space="preserve"> </v>
      </c>
      <c r="D26" s="45"/>
      <c r="E26" s="46" t="str">
        <f t="shared" si="3"/>
        <v xml:space="preserve"> </v>
      </c>
      <c r="F26" s="47" t="str">
        <f t="shared" si="4"/>
        <v xml:space="preserve"> </v>
      </c>
    </row>
    <row r="27" spans="2:9" x14ac:dyDescent="0.25">
      <c r="B27" s="43"/>
      <c r="C27" s="44" t="str">
        <f t="shared" si="2"/>
        <v xml:space="preserve"> </v>
      </c>
      <c r="D27" s="45"/>
      <c r="E27" s="46" t="str">
        <f t="shared" si="3"/>
        <v xml:space="preserve"> </v>
      </c>
      <c r="F27" s="47" t="str">
        <f t="shared" si="4"/>
        <v xml:space="preserve"> </v>
      </c>
    </row>
    <row r="28" spans="2:9" x14ac:dyDescent="0.25">
      <c r="B28" s="43"/>
      <c r="C28" s="44" t="str">
        <f t="shared" si="2"/>
        <v xml:space="preserve"> </v>
      </c>
      <c r="D28" s="45"/>
      <c r="E28" s="46" t="str">
        <f t="shared" si="3"/>
        <v xml:space="preserve"> </v>
      </c>
      <c r="F28" s="47" t="str">
        <f t="shared" si="4"/>
        <v xml:space="preserve"> </v>
      </c>
    </row>
    <row r="29" spans="2:9" x14ac:dyDescent="0.25">
      <c r="B29" s="43"/>
      <c r="C29" s="44" t="str">
        <f t="shared" si="2"/>
        <v xml:space="preserve"> </v>
      </c>
      <c r="D29" s="45"/>
      <c r="E29" s="46" t="str">
        <f t="shared" si="3"/>
        <v xml:space="preserve"> </v>
      </c>
      <c r="F29" s="47" t="str">
        <f t="shared" si="4"/>
        <v xml:space="preserve"> </v>
      </c>
    </row>
    <row r="30" spans="2:9" x14ac:dyDescent="0.25">
      <c r="B30" s="43"/>
      <c r="C30" s="44" t="str">
        <f t="shared" si="2"/>
        <v xml:space="preserve"> </v>
      </c>
      <c r="D30" s="45"/>
      <c r="E30" s="46" t="str">
        <f t="shared" si="3"/>
        <v xml:space="preserve"> </v>
      </c>
      <c r="F30" s="47" t="str">
        <f t="shared" si="4"/>
        <v xml:space="preserve"> </v>
      </c>
    </row>
    <row r="31" spans="2:9" x14ac:dyDescent="0.25">
      <c r="B31" s="43"/>
      <c r="C31" s="44" t="str">
        <f t="shared" si="2"/>
        <v xml:space="preserve"> </v>
      </c>
      <c r="D31" s="45"/>
      <c r="E31" s="46" t="str">
        <f t="shared" si="3"/>
        <v xml:space="preserve"> </v>
      </c>
      <c r="F31" s="47" t="str">
        <f t="shared" si="4"/>
        <v xml:space="preserve"> </v>
      </c>
    </row>
    <row r="32" spans="2:9" x14ac:dyDescent="0.25">
      <c r="B32" s="43"/>
      <c r="C32" s="44" t="str">
        <f t="shared" si="2"/>
        <v xml:space="preserve"> </v>
      </c>
      <c r="D32" s="45"/>
      <c r="E32" s="46" t="str">
        <f t="shared" si="3"/>
        <v xml:space="preserve"> </v>
      </c>
      <c r="F32" s="47" t="str">
        <f t="shared" si="4"/>
        <v xml:space="preserve"> </v>
      </c>
    </row>
    <row r="33" spans="2:11" x14ac:dyDescent="0.25">
      <c r="B33" s="20"/>
      <c r="C33" s="21"/>
      <c r="D33" s="12" t="s">
        <v>7</v>
      </c>
      <c r="E33" s="22"/>
      <c r="F33" s="23">
        <f>+SUM(F15:F32)</f>
        <v>480</v>
      </c>
    </row>
    <row r="34" spans="2:11" x14ac:dyDescent="0.25">
      <c r="B34" s="20"/>
      <c r="C34" s="24"/>
      <c r="D34" s="12"/>
      <c r="E34" s="10"/>
      <c r="F34" s="25">
        <f>-F33*E34</f>
        <v>0</v>
      </c>
    </row>
    <row r="35" spans="2:11" x14ac:dyDescent="0.25">
      <c r="B35" s="20"/>
      <c r="C35" s="24"/>
      <c r="D35" s="3"/>
      <c r="E35" s="13"/>
      <c r="F35" s="26">
        <f>(F33+F34)*E35</f>
        <v>0</v>
      </c>
    </row>
    <row r="36" spans="2:11" x14ac:dyDescent="0.25">
      <c r="B36" s="27"/>
      <c r="C36" s="21"/>
      <c r="D36" s="63" t="s">
        <v>36</v>
      </c>
      <c r="E36" s="64"/>
      <c r="F36" s="28">
        <f>SUM(F33:F35)</f>
        <v>480</v>
      </c>
    </row>
    <row r="37" spans="2:11" ht="15.75" thickBot="1" x14ac:dyDescent="0.3">
      <c r="B37" s="15"/>
      <c r="C37" s="14"/>
      <c r="D37" s="14"/>
      <c r="E37" s="14"/>
      <c r="F37" s="16"/>
    </row>
    <row r="38" spans="2:11" ht="16.5" thickTop="1" thickBot="1" x14ac:dyDescent="0.3">
      <c r="B38" s="35" t="s">
        <v>5</v>
      </c>
      <c r="C38" s="36"/>
      <c r="D38" s="93" t="s">
        <v>13</v>
      </c>
      <c r="E38" s="94"/>
      <c r="F38" s="37"/>
    </row>
    <row r="39" spans="2:11" ht="16.5" thickTop="1" thickBot="1" x14ac:dyDescent="0.3">
      <c r="B39" s="34" t="s">
        <v>11</v>
      </c>
      <c r="C39" s="65"/>
      <c r="D39" s="66"/>
      <c r="E39" s="66"/>
      <c r="F39" s="67"/>
    </row>
    <row r="40" spans="2:11" ht="15.75" thickTop="1" x14ac:dyDescent="0.25">
      <c r="B40" s="17" t="s">
        <v>38</v>
      </c>
      <c r="C40" s="113"/>
      <c r="D40" s="114"/>
      <c r="E40" s="114"/>
      <c r="F40" s="115"/>
      <c r="K40" s="4"/>
    </row>
    <row r="41" spans="2:11" x14ac:dyDescent="0.25">
      <c r="B41" s="18" t="s">
        <v>39</v>
      </c>
      <c r="C41" s="118"/>
      <c r="D41" s="119"/>
      <c r="E41" s="119"/>
      <c r="F41" s="120"/>
    </row>
    <row r="42" spans="2:11" x14ac:dyDescent="0.25">
      <c r="B42" s="111" t="s">
        <v>12</v>
      </c>
      <c r="C42" s="116"/>
      <c r="D42" s="116"/>
      <c r="E42" s="116"/>
      <c r="F42" s="116"/>
    </row>
    <row r="43" spans="2:11" ht="15.75" thickBot="1" x14ac:dyDescent="0.3">
      <c r="B43" s="112"/>
      <c r="C43" s="117"/>
      <c r="D43" s="117"/>
      <c r="E43" s="117"/>
      <c r="F43" s="117"/>
    </row>
    <row r="44" spans="2:11" x14ac:dyDescent="0.25">
      <c r="B44" s="99" t="s">
        <v>66</v>
      </c>
      <c r="C44" s="100"/>
      <c r="D44" s="100"/>
      <c r="E44" s="100"/>
      <c r="F44" s="101"/>
    </row>
    <row r="45" spans="2:11" x14ac:dyDescent="0.25">
      <c r="B45" s="29"/>
      <c r="C45" s="30"/>
      <c r="D45" s="30"/>
      <c r="E45" s="30"/>
      <c r="F45" s="31"/>
    </row>
    <row r="46" spans="2:11" x14ac:dyDescent="0.25">
      <c r="B46" s="38" t="s">
        <v>62</v>
      </c>
      <c r="C46" s="39"/>
      <c r="D46" s="97" t="s">
        <v>64</v>
      </c>
      <c r="E46" s="97"/>
      <c r="F46" s="98"/>
    </row>
    <row r="47" spans="2:11" x14ac:dyDescent="0.25">
      <c r="B47" s="109" t="s">
        <v>63</v>
      </c>
      <c r="C47" s="30"/>
      <c r="D47" s="105" t="s">
        <v>65</v>
      </c>
      <c r="E47" s="105"/>
      <c r="F47" s="106"/>
    </row>
    <row r="48" spans="2:11" x14ac:dyDescent="0.25">
      <c r="B48" s="110"/>
      <c r="C48" s="32"/>
      <c r="D48" s="107"/>
      <c r="E48" s="107"/>
      <c r="F48" s="108"/>
    </row>
  </sheetData>
  <mergeCells count="24">
    <mergeCell ref="D46:F46"/>
    <mergeCell ref="B44:F44"/>
    <mergeCell ref="C8:F8"/>
    <mergeCell ref="D47:F48"/>
    <mergeCell ref="B47:B48"/>
    <mergeCell ref="B42:B43"/>
    <mergeCell ref="C40:F40"/>
    <mergeCell ref="C42:F43"/>
    <mergeCell ref="C41:F41"/>
    <mergeCell ref="B13:C13"/>
    <mergeCell ref="B2:F2"/>
    <mergeCell ref="D36:E36"/>
    <mergeCell ref="C39:F39"/>
    <mergeCell ref="B3:F3"/>
    <mergeCell ref="C9:F9"/>
    <mergeCell ref="C12:F12"/>
    <mergeCell ref="D6:E6"/>
    <mergeCell ref="B4:B5"/>
    <mergeCell ref="C4:F5"/>
    <mergeCell ref="B10:B11"/>
    <mergeCell ref="C10:F11"/>
    <mergeCell ref="D7:E7"/>
    <mergeCell ref="D38:E38"/>
    <mergeCell ref="D13:E13"/>
  </mergeCells>
  <dataValidations count="2">
    <dataValidation type="list" allowBlank="1" showInputMessage="1" showErrorMessage="1" sqref="B15:B32">
      <formula1>lista</formula1>
    </dataValidation>
    <dataValidation type="list" allowBlank="1" showInputMessage="1" showErrorMessage="1" sqref="E35">
      <formula1>IVA</formula1>
    </dataValidation>
  </dataValidations>
  <pageMargins left="0.31496062992125984" right="0.31496062992125984" top="0.74803149606299213" bottom="0.74803149606299213" header="0.31496062992125984" footer="0.31496062992125984"/>
  <pageSetup paperSize="9" orientation="portrait" r:id="rId1"/>
  <ignoredErrors>
    <ignoredError sqref="F15 E33:F3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C4" sqref="C4"/>
    </sheetView>
  </sheetViews>
  <sheetFormatPr baseColWidth="10" defaultRowHeight="15" x14ac:dyDescent="0.25"/>
  <cols>
    <col min="1" max="1" width="11.7109375" style="2" customWidth="1"/>
    <col min="2" max="2" width="54" customWidth="1"/>
    <col min="3" max="3" width="18.5703125" customWidth="1"/>
    <col min="249" max="249" width="11.7109375" customWidth="1"/>
    <col min="250" max="250" width="54" customWidth="1"/>
    <col min="251" max="251" width="18.5703125" customWidth="1"/>
    <col min="256" max="256" width="12.28515625" bestFit="1" customWidth="1"/>
    <col min="505" max="505" width="11.7109375" customWidth="1"/>
    <col min="506" max="506" width="54" customWidth="1"/>
    <col min="507" max="507" width="18.5703125" customWidth="1"/>
    <col min="512" max="512" width="12.28515625" bestFit="1" customWidth="1"/>
    <col min="761" max="761" width="11.7109375" customWidth="1"/>
    <col min="762" max="762" width="54" customWidth="1"/>
    <col min="763" max="763" width="18.5703125" customWidth="1"/>
    <col min="768" max="768" width="12.28515625" bestFit="1" customWidth="1"/>
    <col min="1017" max="1017" width="11.7109375" customWidth="1"/>
    <col min="1018" max="1018" width="54" customWidth="1"/>
    <col min="1019" max="1019" width="18.5703125" customWidth="1"/>
    <col min="1024" max="1024" width="12.28515625" bestFit="1" customWidth="1"/>
    <col min="1273" max="1273" width="11.7109375" customWidth="1"/>
    <col min="1274" max="1274" width="54" customWidth="1"/>
    <col min="1275" max="1275" width="18.5703125" customWidth="1"/>
    <col min="1280" max="1280" width="12.28515625" bestFit="1" customWidth="1"/>
    <col min="1529" max="1529" width="11.7109375" customWidth="1"/>
    <col min="1530" max="1530" width="54" customWidth="1"/>
    <col min="1531" max="1531" width="18.5703125" customWidth="1"/>
    <col min="1536" max="1536" width="12.28515625" bestFit="1" customWidth="1"/>
    <col min="1785" max="1785" width="11.7109375" customWidth="1"/>
    <col min="1786" max="1786" width="54" customWidth="1"/>
    <col min="1787" max="1787" width="18.5703125" customWidth="1"/>
    <col min="1792" max="1792" width="12.28515625" bestFit="1" customWidth="1"/>
    <col min="2041" max="2041" width="11.7109375" customWidth="1"/>
    <col min="2042" max="2042" width="54" customWidth="1"/>
    <col min="2043" max="2043" width="18.5703125" customWidth="1"/>
    <col min="2048" max="2048" width="12.28515625" bestFit="1" customWidth="1"/>
    <col min="2297" max="2297" width="11.7109375" customWidth="1"/>
    <col min="2298" max="2298" width="54" customWidth="1"/>
    <col min="2299" max="2299" width="18.5703125" customWidth="1"/>
    <col min="2304" max="2304" width="12.28515625" bestFit="1" customWidth="1"/>
    <col min="2553" max="2553" width="11.7109375" customWidth="1"/>
    <col min="2554" max="2554" width="54" customWidth="1"/>
    <col min="2555" max="2555" width="18.5703125" customWidth="1"/>
    <col min="2560" max="2560" width="12.28515625" bestFit="1" customWidth="1"/>
    <col min="2809" max="2809" width="11.7109375" customWidth="1"/>
    <col min="2810" max="2810" width="54" customWidth="1"/>
    <col min="2811" max="2811" width="18.5703125" customWidth="1"/>
    <col min="2816" max="2816" width="12.28515625" bestFit="1" customWidth="1"/>
    <col min="3065" max="3065" width="11.7109375" customWidth="1"/>
    <col min="3066" max="3066" width="54" customWidth="1"/>
    <col min="3067" max="3067" width="18.5703125" customWidth="1"/>
    <col min="3072" max="3072" width="12.28515625" bestFit="1" customWidth="1"/>
    <col min="3321" max="3321" width="11.7109375" customWidth="1"/>
    <col min="3322" max="3322" width="54" customWidth="1"/>
    <col min="3323" max="3323" width="18.5703125" customWidth="1"/>
    <col min="3328" max="3328" width="12.28515625" bestFit="1" customWidth="1"/>
    <col min="3577" max="3577" width="11.7109375" customWidth="1"/>
    <col min="3578" max="3578" width="54" customWidth="1"/>
    <col min="3579" max="3579" width="18.5703125" customWidth="1"/>
    <col min="3584" max="3584" width="12.28515625" bestFit="1" customWidth="1"/>
    <col min="3833" max="3833" width="11.7109375" customWidth="1"/>
    <col min="3834" max="3834" width="54" customWidth="1"/>
    <col min="3835" max="3835" width="18.5703125" customWidth="1"/>
    <col min="3840" max="3840" width="12.28515625" bestFit="1" customWidth="1"/>
    <col min="4089" max="4089" width="11.7109375" customWidth="1"/>
    <col min="4090" max="4090" width="54" customWidth="1"/>
    <col min="4091" max="4091" width="18.5703125" customWidth="1"/>
    <col min="4096" max="4096" width="12.28515625" bestFit="1" customWidth="1"/>
    <col min="4345" max="4345" width="11.7109375" customWidth="1"/>
    <col min="4346" max="4346" width="54" customWidth="1"/>
    <col min="4347" max="4347" width="18.5703125" customWidth="1"/>
    <col min="4352" max="4352" width="12.28515625" bestFit="1" customWidth="1"/>
    <col min="4601" max="4601" width="11.7109375" customWidth="1"/>
    <col min="4602" max="4602" width="54" customWidth="1"/>
    <col min="4603" max="4603" width="18.5703125" customWidth="1"/>
    <col min="4608" max="4608" width="12.28515625" bestFit="1" customWidth="1"/>
    <col min="4857" max="4857" width="11.7109375" customWidth="1"/>
    <col min="4858" max="4858" width="54" customWidth="1"/>
    <col min="4859" max="4859" width="18.5703125" customWidth="1"/>
    <col min="4864" max="4864" width="12.28515625" bestFit="1" customWidth="1"/>
    <col min="5113" max="5113" width="11.7109375" customWidth="1"/>
    <col min="5114" max="5114" width="54" customWidth="1"/>
    <col min="5115" max="5115" width="18.5703125" customWidth="1"/>
    <col min="5120" max="5120" width="12.28515625" bestFit="1" customWidth="1"/>
    <col min="5369" max="5369" width="11.7109375" customWidth="1"/>
    <col min="5370" max="5370" width="54" customWidth="1"/>
    <col min="5371" max="5371" width="18.5703125" customWidth="1"/>
    <col min="5376" max="5376" width="12.28515625" bestFit="1" customWidth="1"/>
    <col min="5625" max="5625" width="11.7109375" customWidth="1"/>
    <col min="5626" max="5626" width="54" customWidth="1"/>
    <col min="5627" max="5627" width="18.5703125" customWidth="1"/>
    <col min="5632" max="5632" width="12.28515625" bestFit="1" customWidth="1"/>
    <col min="5881" max="5881" width="11.7109375" customWidth="1"/>
    <col min="5882" max="5882" width="54" customWidth="1"/>
    <col min="5883" max="5883" width="18.5703125" customWidth="1"/>
    <col min="5888" max="5888" width="12.28515625" bestFit="1" customWidth="1"/>
    <col min="6137" max="6137" width="11.7109375" customWidth="1"/>
    <col min="6138" max="6138" width="54" customWidth="1"/>
    <col min="6139" max="6139" width="18.5703125" customWidth="1"/>
    <col min="6144" max="6144" width="12.28515625" bestFit="1" customWidth="1"/>
    <col min="6393" max="6393" width="11.7109375" customWidth="1"/>
    <col min="6394" max="6394" width="54" customWidth="1"/>
    <col min="6395" max="6395" width="18.5703125" customWidth="1"/>
    <col min="6400" max="6400" width="12.28515625" bestFit="1" customWidth="1"/>
    <col min="6649" max="6649" width="11.7109375" customWidth="1"/>
    <col min="6650" max="6650" width="54" customWidth="1"/>
    <col min="6651" max="6651" width="18.5703125" customWidth="1"/>
    <col min="6656" max="6656" width="12.28515625" bestFit="1" customWidth="1"/>
    <col min="6905" max="6905" width="11.7109375" customWidth="1"/>
    <col min="6906" max="6906" width="54" customWidth="1"/>
    <col min="6907" max="6907" width="18.5703125" customWidth="1"/>
    <col min="6912" max="6912" width="12.28515625" bestFit="1" customWidth="1"/>
    <col min="7161" max="7161" width="11.7109375" customWidth="1"/>
    <col min="7162" max="7162" width="54" customWidth="1"/>
    <col min="7163" max="7163" width="18.5703125" customWidth="1"/>
    <col min="7168" max="7168" width="12.28515625" bestFit="1" customWidth="1"/>
    <col min="7417" max="7417" width="11.7109375" customWidth="1"/>
    <col min="7418" max="7418" width="54" customWidth="1"/>
    <col min="7419" max="7419" width="18.5703125" customWidth="1"/>
    <col min="7424" max="7424" width="12.28515625" bestFit="1" customWidth="1"/>
    <col min="7673" max="7673" width="11.7109375" customWidth="1"/>
    <col min="7674" max="7674" width="54" customWidth="1"/>
    <col min="7675" max="7675" width="18.5703125" customWidth="1"/>
    <col min="7680" max="7680" width="12.28515625" bestFit="1" customWidth="1"/>
    <col min="7929" max="7929" width="11.7109375" customWidth="1"/>
    <col min="7930" max="7930" width="54" customWidth="1"/>
    <col min="7931" max="7931" width="18.5703125" customWidth="1"/>
    <col min="7936" max="7936" width="12.28515625" bestFit="1" customWidth="1"/>
    <col min="8185" max="8185" width="11.7109375" customWidth="1"/>
    <col min="8186" max="8186" width="54" customWidth="1"/>
    <col min="8187" max="8187" width="18.5703125" customWidth="1"/>
    <col min="8192" max="8192" width="12.28515625" bestFit="1" customWidth="1"/>
    <col min="8441" max="8441" width="11.7109375" customWidth="1"/>
    <col min="8442" max="8442" width="54" customWidth="1"/>
    <col min="8443" max="8443" width="18.5703125" customWidth="1"/>
    <col min="8448" max="8448" width="12.28515625" bestFit="1" customWidth="1"/>
    <col min="8697" max="8697" width="11.7109375" customWidth="1"/>
    <col min="8698" max="8698" width="54" customWidth="1"/>
    <col min="8699" max="8699" width="18.5703125" customWidth="1"/>
    <col min="8704" max="8704" width="12.28515625" bestFit="1" customWidth="1"/>
    <col min="8953" max="8953" width="11.7109375" customWidth="1"/>
    <col min="8954" max="8954" width="54" customWidth="1"/>
    <col min="8955" max="8955" width="18.5703125" customWidth="1"/>
    <col min="8960" max="8960" width="12.28515625" bestFit="1" customWidth="1"/>
    <col min="9209" max="9209" width="11.7109375" customWidth="1"/>
    <col min="9210" max="9210" width="54" customWidth="1"/>
    <col min="9211" max="9211" width="18.5703125" customWidth="1"/>
    <col min="9216" max="9216" width="12.28515625" bestFit="1" customWidth="1"/>
    <col min="9465" max="9465" width="11.7109375" customWidth="1"/>
    <col min="9466" max="9466" width="54" customWidth="1"/>
    <col min="9467" max="9467" width="18.5703125" customWidth="1"/>
    <col min="9472" max="9472" width="12.28515625" bestFit="1" customWidth="1"/>
    <col min="9721" max="9721" width="11.7109375" customWidth="1"/>
    <col min="9722" max="9722" width="54" customWidth="1"/>
    <col min="9723" max="9723" width="18.5703125" customWidth="1"/>
    <col min="9728" max="9728" width="12.28515625" bestFit="1" customWidth="1"/>
    <col min="9977" max="9977" width="11.7109375" customWidth="1"/>
    <col min="9978" max="9978" width="54" customWidth="1"/>
    <col min="9979" max="9979" width="18.5703125" customWidth="1"/>
    <col min="9984" max="9984" width="12.28515625" bestFit="1" customWidth="1"/>
    <col min="10233" max="10233" width="11.7109375" customWidth="1"/>
    <col min="10234" max="10234" width="54" customWidth="1"/>
    <col min="10235" max="10235" width="18.5703125" customWidth="1"/>
    <col min="10240" max="10240" width="12.28515625" bestFit="1" customWidth="1"/>
    <col min="10489" max="10489" width="11.7109375" customWidth="1"/>
    <col min="10490" max="10490" width="54" customWidth="1"/>
    <col min="10491" max="10491" width="18.5703125" customWidth="1"/>
    <col min="10496" max="10496" width="12.28515625" bestFit="1" customWidth="1"/>
    <col min="10745" max="10745" width="11.7109375" customWidth="1"/>
    <col min="10746" max="10746" width="54" customWidth="1"/>
    <col min="10747" max="10747" width="18.5703125" customWidth="1"/>
    <col min="10752" max="10752" width="12.28515625" bestFit="1" customWidth="1"/>
    <col min="11001" max="11001" width="11.7109375" customWidth="1"/>
    <col min="11002" max="11002" width="54" customWidth="1"/>
    <col min="11003" max="11003" width="18.5703125" customWidth="1"/>
    <col min="11008" max="11008" width="12.28515625" bestFit="1" customWidth="1"/>
    <col min="11257" max="11257" width="11.7109375" customWidth="1"/>
    <col min="11258" max="11258" width="54" customWidth="1"/>
    <col min="11259" max="11259" width="18.5703125" customWidth="1"/>
    <col min="11264" max="11264" width="12.28515625" bestFit="1" customWidth="1"/>
    <col min="11513" max="11513" width="11.7109375" customWidth="1"/>
    <col min="11514" max="11514" width="54" customWidth="1"/>
    <col min="11515" max="11515" width="18.5703125" customWidth="1"/>
    <col min="11520" max="11520" width="12.28515625" bestFit="1" customWidth="1"/>
    <col min="11769" max="11769" width="11.7109375" customWidth="1"/>
    <col min="11770" max="11770" width="54" customWidth="1"/>
    <col min="11771" max="11771" width="18.5703125" customWidth="1"/>
    <col min="11776" max="11776" width="12.28515625" bestFit="1" customWidth="1"/>
    <col min="12025" max="12025" width="11.7109375" customWidth="1"/>
    <col min="12026" max="12026" width="54" customWidth="1"/>
    <col min="12027" max="12027" width="18.5703125" customWidth="1"/>
    <col min="12032" max="12032" width="12.28515625" bestFit="1" customWidth="1"/>
    <col min="12281" max="12281" width="11.7109375" customWidth="1"/>
    <col min="12282" max="12282" width="54" customWidth="1"/>
    <col min="12283" max="12283" width="18.5703125" customWidth="1"/>
    <col min="12288" max="12288" width="12.28515625" bestFit="1" customWidth="1"/>
    <col min="12537" max="12537" width="11.7109375" customWidth="1"/>
    <col min="12538" max="12538" width="54" customWidth="1"/>
    <col min="12539" max="12539" width="18.5703125" customWidth="1"/>
    <col min="12544" max="12544" width="12.28515625" bestFit="1" customWidth="1"/>
    <col min="12793" max="12793" width="11.7109375" customWidth="1"/>
    <col min="12794" max="12794" width="54" customWidth="1"/>
    <col min="12795" max="12795" width="18.5703125" customWidth="1"/>
    <col min="12800" max="12800" width="12.28515625" bestFit="1" customWidth="1"/>
    <col min="13049" max="13049" width="11.7109375" customWidth="1"/>
    <col min="13050" max="13050" width="54" customWidth="1"/>
    <col min="13051" max="13051" width="18.5703125" customWidth="1"/>
    <col min="13056" max="13056" width="12.28515625" bestFit="1" customWidth="1"/>
    <col min="13305" max="13305" width="11.7109375" customWidth="1"/>
    <col min="13306" max="13306" width="54" customWidth="1"/>
    <col min="13307" max="13307" width="18.5703125" customWidth="1"/>
    <col min="13312" max="13312" width="12.28515625" bestFit="1" customWidth="1"/>
    <col min="13561" max="13561" width="11.7109375" customWidth="1"/>
    <col min="13562" max="13562" width="54" customWidth="1"/>
    <col min="13563" max="13563" width="18.5703125" customWidth="1"/>
    <col min="13568" max="13568" width="12.28515625" bestFit="1" customWidth="1"/>
    <col min="13817" max="13817" width="11.7109375" customWidth="1"/>
    <col min="13818" max="13818" width="54" customWidth="1"/>
    <col min="13819" max="13819" width="18.5703125" customWidth="1"/>
    <col min="13824" max="13824" width="12.28515625" bestFit="1" customWidth="1"/>
    <col min="14073" max="14073" width="11.7109375" customWidth="1"/>
    <col min="14074" max="14074" width="54" customWidth="1"/>
    <col min="14075" max="14075" width="18.5703125" customWidth="1"/>
    <col min="14080" max="14080" width="12.28515625" bestFit="1" customWidth="1"/>
    <col min="14329" max="14329" width="11.7109375" customWidth="1"/>
    <col min="14330" max="14330" width="54" customWidth="1"/>
    <col min="14331" max="14331" width="18.5703125" customWidth="1"/>
    <col min="14336" max="14336" width="12.28515625" bestFit="1" customWidth="1"/>
    <col min="14585" max="14585" width="11.7109375" customWidth="1"/>
    <col min="14586" max="14586" width="54" customWidth="1"/>
    <col min="14587" max="14587" width="18.5703125" customWidth="1"/>
    <col min="14592" max="14592" width="12.28515625" bestFit="1" customWidth="1"/>
    <col min="14841" max="14841" width="11.7109375" customWidth="1"/>
    <col min="14842" max="14842" width="54" customWidth="1"/>
    <col min="14843" max="14843" width="18.5703125" customWidth="1"/>
    <col min="14848" max="14848" width="12.28515625" bestFit="1" customWidth="1"/>
    <col min="15097" max="15097" width="11.7109375" customWidth="1"/>
    <col min="15098" max="15098" width="54" customWidth="1"/>
    <col min="15099" max="15099" width="18.5703125" customWidth="1"/>
    <col min="15104" max="15104" width="12.28515625" bestFit="1" customWidth="1"/>
    <col min="15353" max="15353" width="11.7109375" customWidth="1"/>
    <col min="15354" max="15354" width="54" customWidth="1"/>
    <col min="15355" max="15355" width="18.5703125" customWidth="1"/>
    <col min="15360" max="15360" width="12.28515625" bestFit="1" customWidth="1"/>
    <col min="15609" max="15609" width="11.7109375" customWidth="1"/>
    <col min="15610" max="15610" width="54" customWidth="1"/>
    <col min="15611" max="15611" width="18.5703125" customWidth="1"/>
    <col min="15616" max="15616" width="12.28515625" bestFit="1" customWidth="1"/>
    <col min="15865" max="15865" width="11.7109375" customWidth="1"/>
    <col min="15866" max="15866" width="54" customWidth="1"/>
    <col min="15867" max="15867" width="18.5703125" customWidth="1"/>
    <col min="15872" max="15872" width="12.28515625" bestFit="1" customWidth="1"/>
    <col min="16121" max="16121" width="11.7109375" customWidth="1"/>
    <col min="16122" max="16122" width="54" customWidth="1"/>
    <col min="16123" max="16123" width="18.5703125" customWidth="1"/>
    <col min="16128" max="16128" width="12.28515625" bestFit="1" customWidth="1"/>
  </cols>
  <sheetData>
    <row r="1" spans="1:5" x14ac:dyDescent="0.25">
      <c r="A1" s="6" t="s">
        <v>17</v>
      </c>
      <c r="B1" s="6" t="s">
        <v>0</v>
      </c>
      <c r="C1" s="7" t="s">
        <v>1</v>
      </c>
      <c r="E1" s="8" t="s">
        <v>37</v>
      </c>
    </row>
    <row r="2" spans="1:5" x14ac:dyDescent="0.25">
      <c r="A2" s="11" t="s">
        <v>16</v>
      </c>
      <c r="B2" s="1" t="s">
        <v>61</v>
      </c>
      <c r="C2" s="5">
        <v>24</v>
      </c>
      <c r="E2" s="9">
        <v>0.04</v>
      </c>
    </row>
    <row r="3" spans="1:5" x14ac:dyDescent="0.25">
      <c r="A3" s="11" t="s">
        <v>42</v>
      </c>
      <c r="B3" s="1" t="s">
        <v>71</v>
      </c>
      <c r="C3" s="5">
        <v>150</v>
      </c>
      <c r="E3" s="9">
        <v>0.1</v>
      </c>
    </row>
    <row r="4" spans="1:5" x14ac:dyDescent="0.25">
      <c r="A4" s="11" t="s">
        <v>43</v>
      </c>
      <c r="B4" s="1" t="s">
        <v>18</v>
      </c>
      <c r="C4" s="5">
        <v>26</v>
      </c>
      <c r="E4" s="9">
        <v>0.21</v>
      </c>
    </row>
    <row r="5" spans="1:5" x14ac:dyDescent="0.25">
      <c r="A5" s="11" t="s">
        <v>44</v>
      </c>
      <c r="B5" s="1" t="s">
        <v>19</v>
      </c>
      <c r="C5" s="5">
        <v>27</v>
      </c>
    </row>
    <row r="6" spans="1:5" x14ac:dyDescent="0.25">
      <c r="A6" s="11" t="s">
        <v>45</v>
      </c>
      <c r="B6" s="1" t="s">
        <v>20</v>
      </c>
      <c r="C6" s="5">
        <v>28</v>
      </c>
    </row>
    <row r="7" spans="1:5" x14ac:dyDescent="0.25">
      <c r="A7" s="11" t="s">
        <v>46</v>
      </c>
      <c r="B7" s="1" t="s">
        <v>21</v>
      </c>
      <c r="C7" s="5">
        <v>29</v>
      </c>
    </row>
    <row r="8" spans="1:5" x14ac:dyDescent="0.25">
      <c r="A8" s="11" t="s">
        <v>47</v>
      </c>
      <c r="B8" s="1" t="s">
        <v>22</v>
      </c>
      <c r="C8" s="5">
        <v>30</v>
      </c>
    </row>
    <row r="9" spans="1:5" x14ac:dyDescent="0.25">
      <c r="A9" s="11" t="s">
        <v>48</v>
      </c>
      <c r="B9" s="1" t="s">
        <v>23</v>
      </c>
      <c r="C9" s="5">
        <v>31</v>
      </c>
    </row>
    <row r="10" spans="1:5" x14ac:dyDescent="0.25">
      <c r="A10" s="11" t="s">
        <v>49</v>
      </c>
      <c r="B10" s="1" t="s">
        <v>24</v>
      </c>
      <c r="C10" s="5">
        <v>32</v>
      </c>
    </row>
    <row r="11" spans="1:5" x14ac:dyDescent="0.25">
      <c r="A11" s="11" t="s">
        <v>50</v>
      </c>
      <c r="B11" s="1" t="s">
        <v>25</v>
      </c>
      <c r="C11" s="5">
        <v>33</v>
      </c>
    </row>
    <row r="12" spans="1:5" x14ac:dyDescent="0.25">
      <c r="A12" s="11" t="s">
        <v>51</v>
      </c>
      <c r="B12" s="1" t="s">
        <v>26</v>
      </c>
      <c r="C12" s="5">
        <v>34</v>
      </c>
    </row>
    <row r="13" spans="1:5" x14ac:dyDescent="0.25">
      <c r="A13" s="11" t="s">
        <v>52</v>
      </c>
      <c r="B13" s="1" t="s">
        <v>27</v>
      </c>
      <c r="C13" s="5">
        <v>35</v>
      </c>
    </row>
    <row r="14" spans="1:5" x14ac:dyDescent="0.25">
      <c r="A14" s="11" t="s">
        <v>53</v>
      </c>
      <c r="B14" s="1" t="s">
        <v>28</v>
      </c>
      <c r="C14" s="5">
        <v>36</v>
      </c>
    </row>
    <row r="15" spans="1:5" x14ac:dyDescent="0.25">
      <c r="A15" s="11" t="s">
        <v>54</v>
      </c>
      <c r="B15" s="1" t="s">
        <v>29</v>
      </c>
      <c r="C15" s="5">
        <v>37</v>
      </c>
    </row>
    <row r="16" spans="1:5" x14ac:dyDescent="0.25">
      <c r="A16" s="11" t="s">
        <v>55</v>
      </c>
      <c r="B16" s="1" t="s">
        <v>30</v>
      </c>
      <c r="C16" s="5">
        <v>38</v>
      </c>
    </row>
    <row r="17" spans="1:3" x14ac:dyDescent="0.25">
      <c r="A17" s="11" t="s">
        <v>56</v>
      </c>
      <c r="B17" s="1" t="s">
        <v>31</v>
      </c>
      <c r="C17" s="5">
        <v>39</v>
      </c>
    </row>
    <row r="18" spans="1:3" x14ac:dyDescent="0.25">
      <c r="A18" s="11" t="s">
        <v>57</v>
      </c>
      <c r="B18" s="1" t="s">
        <v>32</v>
      </c>
      <c r="C18" s="5">
        <v>40</v>
      </c>
    </row>
    <row r="19" spans="1:3" x14ac:dyDescent="0.25">
      <c r="A19" s="11" t="s">
        <v>58</v>
      </c>
      <c r="B19" s="1" t="s">
        <v>33</v>
      </c>
      <c r="C19" s="5">
        <v>41</v>
      </c>
    </row>
    <row r="20" spans="1:3" x14ac:dyDescent="0.25">
      <c r="A20" s="11" t="s">
        <v>59</v>
      </c>
      <c r="B20" s="1" t="s">
        <v>34</v>
      </c>
      <c r="C20" s="5">
        <v>42</v>
      </c>
    </row>
    <row r="21" spans="1:3" x14ac:dyDescent="0.25">
      <c r="A21" s="11" t="s">
        <v>60</v>
      </c>
      <c r="B21" s="1" t="s">
        <v>35</v>
      </c>
      <c r="C21" s="5">
        <v>43</v>
      </c>
    </row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</sheetData>
  <dataValidations disablePrompts="1" count="1">
    <dataValidation type="list" allowBlank="1" showInputMessage="1" showErrorMessage="1" sqref="F4">
      <formula1>"codigor"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Presupuesto</vt:lpstr>
      <vt:lpstr>Referencias</vt:lpstr>
      <vt:lpstr>IVA</vt:lpstr>
      <vt:lpstr>Precio</vt:lpstr>
      <vt:lpstr>Ref.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admin</cp:lastModifiedBy>
  <cp:lastPrinted>2014-06-22T16:04:16Z</cp:lastPrinted>
  <dcterms:created xsi:type="dcterms:W3CDTF">2014-06-18T16:25:39Z</dcterms:created>
  <dcterms:modified xsi:type="dcterms:W3CDTF">2017-05-25T16:38:56Z</dcterms:modified>
</cp:coreProperties>
</file>