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JECT2\AGBMangrove\"/>
    </mc:Choice>
  </mc:AlternateContent>
  <bookViews>
    <workbookView xWindow="0" yWindow="0" windowWidth="20490" windowHeight="790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  <c r="G4" i="2"/>
  <c r="J7" i="2"/>
  <c r="J11" i="2"/>
  <c r="J3" i="2"/>
  <c r="G6" i="2" l="1"/>
  <c r="G5" i="2"/>
  <c r="G9" i="2"/>
  <c r="J10" i="2"/>
  <c r="J9" i="2"/>
  <c r="J8" i="2"/>
  <c r="G8" i="2"/>
  <c r="G10" i="2"/>
  <c r="G14" i="2"/>
  <c r="G12" i="2"/>
  <c r="J26" i="2"/>
  <c r="G26" i="2"/>
  <c r="J25" i="2"/>
  <c r="G25" i="2"/>
  <c r="J24" i="2"/>
  <c r="G24" i="2"/>
  <c r="J23" i="2"/>
  <c r="J22" i="2"/>
  <c r="G22" i="2"/>
  <c r="J21" i="2"/>
  <c r="G21" i="2"/>
  <c r="J20" i="2"/>
  <c r="G20" i="2"/>
  <c r="J19" i="2"/>
  <c r="J18" i="2"/>
  <c r="G18" i="2"/>
  <c r="J17" i="2"/>
  <c r="G17" i="2"/>
  <c r="J16" i="2"/>
  <c r="G16" i="2"/>
  <c r="J15" i="2"/>
  <c r="J14" i="2"/>
  <c r="J13" i="2"/>
  <c r="J12" i="2"/>
  <c r="J6" i="2"/>
  <c r="J5" i="2"/>
  <c r="J4" i="2"/>
  <c r="D2" i="1"/>
</calcChain>
</file>

<file path=xl/comments1.xml><?xml version="1.0" encoding="utf-8"?>
<comments xmlns="http://schemas.openxmlformats.org/spreadsheetml/2006/main">
  <authors>
    <author>Reviewer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Reviewer:</t>
        </r>
        <r>
          <rPr>
            <sz val="9"/>
            <color indexed="81"/>
            <rFont val="Tahoma"/>
            <family val="2"/>
          </rPr>
          <t xml:space="preserve">
Todas las restas las debo hacer con respecto al modelo 38?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Reviewer:</t>
        </r>
        <r>
          <rPr>
            <sz val="9"/>
            <color indexed="81"/>
            <rFont val="Tahoma"/>
            <family val="2"/>
          </rPr>
          <t xml:space="preserve">
La prueba de F compara la variabilidad de las medias de los dos grupos. En caso de que p-value sea menor a 0,05 se rechaza la Ho de igualdad de las medias entre grupos.</t>
        </r>
      </text>
    </comment>
  </commentList>
</comments>
</file>

<file path=xl/sharedStrings.xml><?xml version="1.0" encoding="utf-8"?>
<sst xmlns="http://schemas.openxmlformats.org/spreadsheetml/2006/main" count="177" uniqueCount="146">
  <si>
    <t>No. Model</t>
  </si>
  <si>
    <t>Model Structure</t>
  </si>
  <si>
    <t>Type of model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</si>
  <si>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aj</t>
    </r>
  </si>
  <si>
    <t>Significant variables</t>
  </si>
  <si>
    <t>CME</t>
  </si>
  <si>
    <t>F</t>
  </si>
  <si>
    <t>t Test</t>
  </si>
  <si>
    <t>DW (Autocorrelation)</t>
  </si>
  <si>
    <t>GQ (Heterocedasticity)</t>
  </si>
  <si>
    <t>SW (Normality)</t>
  </si>
  <si>
    <t>Influential observations (Cook's distance)</t>
  </si>
  <si>
    <t>AIC</t>
  </si>
  <si>
    <t>BIC</t>
  </si>
  <si>
    <t>Relative likelihood</t>
  </si>
  <si>
    <t>Multiplicative</t>
  </si>
  <si>
    <t>EVI**</t>
  </si>
  <si>
    <t>BIO9*</t>
  </si>
  <si>
    <t>EVI*</t>
  </si>
  <si>
    <t>Model 26</t>
  </si>
  <si>
    <t>Model 31</t>
  </si>
  <si>
    <t>lnAGB~lnBIO9+lnBIO16+lnEVI+ln(abs(lat))</t>
    <phoneticPr fontId="0" type="noConversion"/>
  </si>
  <si>
    <t>Model 36</t>
  </si>
  <si>
    <t>lnAGB~1/BIO9+1/BIO16+1/EVI+1/abs(lat)</t>
  </si>
  <si>
    <t>Curve S</t>
  </si>
  <si>
    <t>P-value: 0.1941</t>
  </si>
  <si>
    <t>Model 38</t>
  </si>
  <si>
    <t>lnAGB~lnBIO9+lnEVI+ln(abs(lat))</t>
    <phoneticPr fontId="0" type="noConversion"/>
  </si>
  <si>
    <t>BIO9**</t>
  </si>
  <si>
    <t>Model 43</t>
  </si>
  <si>
    <t>lnAGB~1/BIO9+1/EVI+1/(abs(lat))</t>
  </si>
  <si>
    <t>n</t>
  </si>
  <si>
    <t>BIO16**</t>
  </si>
  <si>
    <t>Lat*</t>
  </si>
  <si>
    <t>P-value: 
0,4716</t>
  </si>
  <si>
    <t>t=-0,72</t>
  </si>
  <si>
    <t>DW=2,85</t>
  </si>
  <si>
    <t>GQ=2,76</t>
  </si>
  <si>
    <t>P-value: 
0,029</t>
  </si>
  <si>
    <t>P-value:
 0.0127</t>
  </si>
  <si>
    <t>SW=0,93</t>
  </si>
  <si>
    <t>Model 27</t>
  </si>
  <si>
    <t>lnAGB~lnBIO9+lnBIO16+lnEVI+abs(lat)</t>
  </si>
  <si>
    <t>lnAGB~lnBIO9+lnBIO16+lnEVI+abs(lat)+lnBIO11</t>
  </si>
  <si>
    <t>BIO16</t>
  </si>
  <si>
    <t>Lat .</t>
  </si>
  <si>
    <t>BIO11</t>
  </si>
  <si>
    <t>t=-0,655</t>
  </si>
  <si>
    <t>P-value:
0,5149</t>
  </si>
  <si>
    <t>DW=2,8473</t>
  </si>
  <si>
    <t>P-value:
0,9941</t>
  </si>
  <si>
    <t>GQ=2,7007</t>
  </si>
  <si>
    <t>P-value:
0,03666</t>
  </si>
  <si>
    <t>SW=0,925</t>
  </si>
  <si>
    <t>P-value:
0,01108</t>
  </si>
  <si>
    <t>Model 30</t>
  </si>
  <si>
    <t>1/AGB=1/BIO9+1/BIO16+1/EVI+1/abs(lat)</t>
  </si>
  <si>
    <t xml:space="preserve">Recip doble </t>
  </si>
  <si>
    <t>EVI***</t>
  </si>
  <si>
    <t>Lat***</t>
  </si>
  <si>
    <t>t=0,069</t>
  </si>
  <si>
    <t>P-value: 
0,9499</t>
  </si>
  <si>
    <t>DW=2,222</t>
  </si>
  <si>
    <t>P-value: 
0,635</t>
  </si>
  <si>
    <t>P-value: 
0,994</t>
  </si>
  <si>
    <t>GQ=4,918</t>
  </si>
  <si>
    <t>P-value: 
0,001894</t>
  </si>
  <si>
    <t>SW=0,7327</t>
  </si>
  <si>
    <t>P-value: 
3,50E-07</t>
  </si>
  <si>
    <t>BI016**</t>
  </si>
  <si>
    <t>Lat**</t>
  </si>
  <si>
    <t>t=-0,551</t>
  </si>
  <si>
    <t>P-value: 
0,5831</t>
  </si>
  <si>
    <t>DW=2,9569</t>
  </si>
  <si>
    <t>P-value: 
0,9983</t>
  </si>
  <si>
    <t>GQ=2,8968</t>
  </si>
  <si>
    <t>P-value: 
0,02367</t>
  </si>
  <si>
    <t>SW=0,96652</t>
  </si>
  <si>
    <t>P-value: 
0,2778</t>
  </si>
  <si>
    <t>t=-0,54643</t>
  </si>
  <si>
    <t>P-value: 
0,5863</t>
  </si>
  <si>
    <t>DW=2,8683</t>
  </si>
  <si>
    <t>P-value: 
0,9949</t>
  </si>
  <si>
    <t>SW=0,97586</t>
  </si>
  <si>
    <t>P-value: 
0,5394</t>
  </si>
  <si>
    <t>GQ=2.5582</t>
  </si>
  <si>
    <t>t=-0,6763</t>
  </si>
  <si>
    <t>P-value: 0,5008</t>
  </si>
  <si>
    <t>DW=3,0092</t>
  </si>
  <si>
    <t>P-value: 0.9992</t>
  </si>
  <si>
    <t>GQ=2,032</t>
  </si>
  <si>
    <t>P-value: 0,08347</t>
  </si>
  <si>
    <t>P-value: 
0,03936</t>
  </si>
  <si>
    <t>SW=0,94167</t>
  </si>
  <si>
    <t>P-value: 0,03936</t>
  </si>
  <si>
    <t>t=-0,52696</t>
  </si>
  <si>
    <t>P-value: 0,5997</t>
  </si>
  <si>
    <t>DW=9883</t>
  </si>
  <si>
    <t>P-value: 0,9991</t>
  </si>
  <si>
    <t>GQ=1,5319</t>
  </si>
  <si>
    <t>P-value: 0,2014</t>
  </si>
  <si>
    <t>SW= 0,98073</t>
  </si>
  <si>
    <t>P-value: 0,7168</t>
  </si>
  <si>
    <t>Model structure</t>
  </si>
  <si>
    <t>Modifications</t>
  </si>
  <si>
    <t>Null deviance</t>
  </si>
  <si>
    <t>Residual deviance</t>
  </si>
  <si>
    <t>Deviance analysis (comparison with Model38)</t>
  </si>
  <si>
    <t>Deviance</t>
  </si>
  <si>
    <t>Pr(&gt;F)</t>
  </si>
  <si>
    <r>
      <t>D</t>
    </r>
    <r>
      <rPr>
        <b/>
        <vertAlign val="super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(%)</t>
    </r>
  </si>
  <si>
    <t>Model26</t>
  </si>
  <si>
    <t>Model26Sector</t>
  </si>
  <si>
    <t>Model26UAC</t>
  </si>
  <si>
    <t>Model26UAC_Sector</t>
  </si>
  <si>
    <t>lnAGB~lnBIO9+lnBIO16+lnEVI+ln(abs(lat))</t>
  </si>
  <si>
    <t>Model31</t>
  </si>
  <si>
    <t>Model31Sector</t>
  </si>
  <si>
    <t>Model31UAC</t>
  </si>
  <si>
    <t>Model31UAC_Sector</t>
  </si>
  <si>
    <t>Model36</t>
  </si>
  <si>
    <t>Model36Sector</t>
  </si>
  <si>
    <t>Model36UAC</t>
  </si>
  <si>
    <t>Model36UAC_Sector</t>
  </si>
  <si>
    <t>lnAGB~lnBIO9+lnEVI+ln(abs(lat))</t>
  </si>
  <si>
    <t>Model38</t>
  </si>
  <si>
    <t>Model38Sector</t>
  </si>
  <si>
    <t>Model38UAC</t>
  </si>
  <si>
    <t>Model38UAC_Sector</t>
  </si>
  <si>
    <t>Model43</t>
  </si>
  <si>
    <t>Model43Sector</t>
  </si>
  <si>
    <t>Model43UAC</t>
  </si>
  <si>
    <t>Model43UAC_Sector</t>
  </si>
  <si>
    <t>0,02441*</t>
  </si>
  <si>
    <t>0,0004089 ***</t>
  </si>
  <si>
    <t>Model27</t>
  </si>
  <si>
    <t>Model27Sector</t>
  </si>
  <si>
    <t>Model27UAC</t>
  </si>
  <si>
    <t>Model27UAC_Sector</t>
  </si>
  <si>
    <t>0,0007979***</t>
  </si>
  <si>
    <t>0,01216*</t>
  </si>
  <si>
    <t>0.002053 **</t>
  </si>
  <si>
    <t>0,003663**</t>
  </si>
  <si>
    <t>0,04252*</t>
  </si>
  <si>
    <t>0,0009484***</t>
  </si>
  <si>
    <t>0,003394**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</si>
</sst>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#,##0.000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ucida Console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0" fontId="0" fillId="0" borderId="1" xfId="0" applyBorder="1"/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3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0" fillId="0" borderId="1" xfId="0" applyBorder="1" applyAlignment="1"/>
    <xf numFmtId="0" fontId="0" fillId="3" borderId="3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3" fillId="0" borderId="1" xfId="0" applyFont="1" applyBorder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Fill="1" applyBorder="1"/>
    <xf numFmtId="0" fontId="4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2" fontId="0" fillId="0" borderId="1" xfId="0" applyNumberFormat="1" applyBorder="1"/>
    <xf numFmtId="0" fontId="0" fillId="0" borderId="0" xfId="0" applyFont="1"/>
    <xf numFmtId="0" fontId="0" fillId="2" borderId="1" xfId="0" applyFill="1" applyBorder="1"/>
    <xf numFmtId="0" fontId="4" fillId="2" borderId="1" xfId="0" applyFont="1" applyFill="1" applyBorder="1" applyAlignment="1">
      <alignment vertical="center"/>
    </xf>
    <xf numFmtId="2" fontId="0" fillId="2" borderId="1" xfId="0" applyNumberFormat="1" applyFill="1" applyBorder="1"/>
    <xf numFmtId="0" fontId="0" fillId="2" borderId="0" xfId="0" applyFont="1" applyFill="1"/>
    <xf numFmtId="0" fontId="0" fillId="5" borderId="1" xfId="0" applyFill="1" applyBorder="1"/>
    <xf numFmtId="0" fontId="4" fillId="5" borderId="1" xfId="0" applyFont="1" applyFill="1" applyBorder="1" applyAlignment="1">
      <alignment vertical="center"/>
    </xf>
    <xf numFmtId="2" fontId="0" fillId="5" borderId="1" xfId="0" applyNumberFormat="1" applyFill="1" applyBorder="1"/>
    <xf numFmtId="0" fontId="0" fillId="5" borderId="0" xfId="0" applyFont="1" applyFill="1"/>
    <xf numFmtId="0" fontId="0" fillId="0" borderId="1" xfId="0" applyBorder="1" applyAlignment="1">
      <alignment horizontal="right"/>
    </xf>
    <xf numFmtId="0" fontId="0" fillId="2" borderId="0" xfId="0" applyFill="1"/>
    <xf numFmtId="0" fontId="0" fillId="5" borderId="0" xfId="0" applyFill="1"/>
    <xf numFmtId="0" fontId="0" fillId="2" borderId="1" xfId="0" applyFont="1" applyFill="1" applyBorder="1"/>
    <xf numFmtId="4" fontId="4" fillId="0" borderId="1" xfId="0" applyNumberFormat="1" applyFont="1" applyBorder="1" applyAlignment="1">
      <alignment vertical="center"/>
    </xf>
    <xf numFmtId="165" fontId="4" fillId="0" borderId="1" xfId="0" applyNumberFormat="1" applyFont="1" applyBorder="1" applyAlignment="1">
      <alignment vertical="center"/>
    </xf>
    <xf numFmtId="4" fontId="5" fillId="0" borderId="0" xfId="0" applyNumberFormat="1" applyFont="1" applyAlignment="1">
      <alignment vertical="center"/>
    </xf>
    <xf numFmtId="2" fontId="4" fillId="5" borderId="1" xfId="0" applyNumberFormat="1" applyFont="1" applyFill="1" applyBorder="1" applyAlignment="1">
      <alignment vertical="center"/>
    </xf>
    <xf numFmtId="4" fontId="4" fillId="5" borderId="1" xfId="0" applyNumberFormat="1" applyFont="1" applyFill="1" applyBorder="1" applyAlignment="1">
      <alignment vertical="center"/>
    </xf>
    <xf numFmtId="9" fontId="0" fillId="0" borderId="0" xfId="0" applyNumberFormat="1" applyFont="1"/>
    <xf numFmtId="9" fontId="0" fillId="5" borderId="0" xfId="0" applyNumberFormat="1" applyFont="1" applyFill="1"/>
    <xf numFmtId="2" fontId="0" fillId="2" borderId="1" xfId="0" applyNumberFormat="1" applyFont="1" applyFill="1" applyBorder="1" applyAlignment="1">
      <alignment vertical="center"/>
    </xf>
    <xf numFmtId="165" fontId="0" fillId="2" borderId="1" xfId="0" applyNumberFormat="1" applyFont="1" applyFill="1" applyBorder="1" applyAlignment="1">
      <alignment vertical="center"/>
    </xf>
    <xf numFmtId="4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2" fontId="0" fillId="2" borderId="1" xfId="0" applyNumberFormat="1" applyFont="1" applyFill="1" applyBorder="1"/>
    <xf numFmtId="9" fontId="0" fillId="2" borderId="0" xfId="0" applyNumberFormat="1" applyFont="1" applyFill="1"/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4" fontId="0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ont="1" applyFill="1" applyBorder="1"/>
    <xf numFmtId="0" fontId="0" fillId="6" borderId="0" xfId="0" applyFill="1"/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2" borderId="2" xfId="0" applyFill="1" applyBorder="1" applyAlignment="1">
      <alignment horizontal="left" wrapText="1"/>
    </xf>
    <xf numFmtId="0" fontId="0" fillId="2" borderId="4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3" fillId="3" borderId="2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0" fillId="4" borderId="2" xfId="0" applyFill="1" applyBorder="1" applyAlignment="1">
      <alignment horizontal="left" wrapText="1"/>
    </xf>
    <xf numFmtId="0" fontId="0" fillId="4" borderId="4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2" borderId="2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 wrapText="1"/>
    </xf>
    <xf numFmtId="0" fontId="3" fillId="4" borderId="4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6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D31" sqref="D31"/>
    </sheetView>
  </sheetViews>
  <sheetFormatPr baseColWidth="10" defaultRowHeight="15" x14ac:dyDescent="0.25"/>
  <cols>
    <col min="2" max="2" width="43.140625" bestFit="1" customWidth="1"/>
    <col min="3" max="3" width="13.28515625" bestFit="1" customWidth="1"/>
  </cols>
  <sheetData>
    <row r="1" spans="1:16" ht="60" x14ac:dyDescent="0.25">
      <c r="A1" s="1" t="s">
        <v>0</v>
      </c>
      <c r="B1" s="1" t="s">
        <v>1</v>
      </c>
      <c r="C1" s="1" t="s">
        <v>2</v>
      </c>
      <c r="D1" s="1" t="s">
        <v>31</v>
      </c>
      <c r="E1" s="2" t="s">
        <v>3</v>
      </c>
      <c r="F1" s="1" t="s">
        <v>4</v>
      </c>
      <c r="G1" s="3" t="s">
        <v>5</v>
      </c>
      <c r="H1" s="3" t="s">
        <v>6</v>
      </c>
      <c r="I1" s="3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1" t="s">
        <v>12</v>
      </c>
      <c r="O1" s="1" t="s">
        <v>13</v>
      </c>
      <c r="P1" s="3" t="s">
        <v>14</v>
      </c>
    </row>
    <row r="2" spans="1:16" x14ac:dyDescent="0.25">
      <c r="A2" s="63" t="s">
        <v>19</v>
      </c>
      <c r="B2" s="79" t="s">
        <v>42</v>
      </c>
      <c r="C2" s="79"/>
      <c r="D2" s="63">
        <f>46-6</f>
        <v>40</v>
      </c>
      <c r="E2" s="66">
        <v>0.35859999999999997</v>
      </c>
      <c r="F2" s="5" t="s">
        <v>17</v>
      </c>
      <c r="G2" s="90">
        <v>0.48899999999999999</v>
      </c>
      <c r="H2" s="63">
        <v>6.452</v>
      </c>
      <c r="I2" s="6" t="s">
        <v>35</v>
      </c>
      <c r="J2" s="7" t="s">
        <v>36</v>
      </c>
      <c r="K2" s="8" t="s">
        <v>37</v>
      </c>
      <c r="L2" s="8" t="s">
        <v>40</v>
      </c>
      <c r="M2" s="72"/>
      <c r="N2" s="60"/>
      <c r="O2" s="60"/>
      <c r="P2" s="63"/>
    </row>
    <row r="3" spans="1:16" x14ac:dyDescent="0.25">
      <c r="A3" s="64"/>
      <c r="B3" s="80"/>
      <c r="C3" s="80"/>
      <c r="D3" s="64"/>
      <c r="E3" s="67"/>
      <c r="F3" s="5" t="s">
        <v>32</v>
      </c>
      <c r="G3" s="90"/>
      <c r="H3" s="64"/>
      <c r="I3" s="69" t="s">
        <v>34</v>
      </c>
      <c r="J3" s="94" t="s">
        <v>64</v>
      </c>
      <c r="K3" s="97" t="s">
        <v>38</v>
      </c>
      <c r="L3" s="97" t="s">
        <v>39</v>
      </c>
      <c r="M3" s="72"/>
      <c r="N3" s="61"/>
      <c r="O3" s="61"/>
      <c r="P3" s="64"/>
    </row>
    <row r="4" spans="1:16" x14ac:dyDescent="0.25">
      <c r="A4" s="64"/>
      <c r="B4" s="80"/>
      <c r="C4" s="80"/>
      <c r="D4" s="64"/>
      <c r="E4" s="67"/>
      <c r="F4" s="5" t="s">
        <v>16</v>
      </c>
      <c r="G4" s="90"/>
      <c r="H4" s="64"/>
      <c r="I4" s="70"/>
      <c r="J4" s="95"/>
      <c r="K4" s="98"/>
      <c r="L4" s="98"/>
      <c r="M4" s="72"/>
      <c r="N4" s="61"/>
      <c r="O4" s="61"/>
      <c r="P4" s="64"/>
    </row>
    <row r="5" spans="1:16" x14ac:dyDescent="0.25">
      <c r="A5" s="65"/>
      <c r="B5" s="81"/>
      <c r="C5" s="81"/>
      <c r="D5" s="65"/>
      <c r="E5" s="68"/>
      <c r="F5" s="5" t="s">
        <v>33</v>
      </c>
      <c r="G5" s="90"/>
      <c r="H5" s="65"/>
      <c r="I5" s="71"/>
      <c r="J5" s="96"/>
      <c r="K5" s="99"/>
      <c r="L5" s="99"/>
      <c r="M5" s="72"/>
      <c r="N5" s="62"/>
      <c r="O5" s="62"/>
      <c r="P5" s="65"/>
    </row>
    <row r="6" spans="1:16" x14ac:dyDescent="0.25">
      <c r="A6" s="63" t="s">
        <v>41</v>
      </c>
      <c r="B6" s="63" t="s">
        <v>43</v>
      </c>
      <c r="C6" s="63"/>
      <c r="D6" s="63">
        <v>40</v>
      </c>
      <c r="E6" s="66">
        <v>0.35299999999999998</v>
      </c>
      <c r="F6" s="5" t="s">
        <v>17</v>
      </c>
      <c r="G6" s="63">
        <v>0.49299999999999999</v>
      </c>
      <c r="H6" s="63">
        <v>5.2560000000000002</v>
      </c>
      <c r="I6" s="6" t="s">
        <v>47</v>
      </c>
      <c r="J6" s="13" t="s">
        <v>49</v>
      </c>
      <c r="K6" s="15" t="s">
        <v>51</v>
      </c>
      <c r="L6" s="15" t="s">
        <v>53</v>
      </c>
      <c r="M6" s="60"/>
      <c r="N6" s="60"/>
      <c r="O6" s="60"/>
      <c r="P6" s="63"/>
    </row>
    <row r="7" spans="1:16" x14ac:dyDescent="0.25">
      <c r="A7" s="64"/>
      <c r="B7" s="64"/>
      <c r="C7" s="64"/>
      <c r="D7" s="64"/>
      <c r="E7" s="67"/>
      <c r="F7" s="5" t="s">
        <v>32</v>
      </c>
      <c r="G7" s="64"/>
      <c r="H7" s="64"/>
      <c r="I7" s="69" t="s">
        <v>48</v>
      </c>
      <c r="J7" s="69" t="s">
        <v>50</v>
      </c>
      <c r="K7" s="76" t="s">
        <v>52</v>
      </c>
      <c r="L7" s="76" t="s">
        <v>54</v>
      </c>
      <c r="M7" s="61"/>
      <c r="N7" s="61"/>
      <c r="O7" s="61"/>
      <c r="P7" s="64"/>
    </row>
    <row r="8" spans="1:16" x14ac:dyDescent="0.25">
      <c r="A8" s="64"/>
      <c r="B8" s="64"/>
      <c r="C8" s="64"/>
      <c r="D8" s="64"/>
      <c r="E8" s="67"/>
      <c r="F8" s="5" t="s">
        <v>16</v>
      </c>
      <c r="G8" s="64"/>
      <c r="H8" s="64"/>
      <c r="I8" s="70"/>
      <c r="J8" s="70"/>
      <c r="K8" s="77"/>
      <c r="L8" s="77"/>
      <c r="M8" s="61"/>
      <c r="N8" s="61"/>
      <c r="O8" s="61"/>
      <c r="P8" s="64"/>
    </row>
    <row r="9" spans="1:16" x14ac:dyDescent="0.25">
      <c r="A9" s="64"/>
      <c r="B9" s="64"/>
      <c r="C9" s="64"/>
      <c r="D9" s="64"/>
      <c r="E9" s="67"/>
      <c r="F9" s="5" t="s">
        <v>45</v>
      </c>
      <c r="G9" s="64"/>
      <c r="H9" s="64"/>
      <c r="I9" s="70"/>
      <c r="J9" s="70"/>
      <c r="K9" s="77"/>
      <c r="L9" s="77"/>
      <c r="M9" s="61"/>
      <c r="N9" s="61"/>
      <c r="O9" s="61"/>
      <c r="P9" s="64"/>
    </row>
    <row r="10" spans="1:16" x14ac:dyDescent="0.25">
      <c r="A10" s="65"/>
      <c r="B10" s="65"/>
      <c r="C10" s="65"/>
      <c r="D10" s="65"/>
      <c r="E10" s="68"/>
      <c r="F10" s="5" t="s">
        <v>46</v>
      </c>
      <c r="G10" s="65"/>
      <c r="H10" s="65"/>
      <c r="I10" s="71"/>
      <c r="J10" s="71"/>
      <c r="K10" s="78"/>
      <c r="L10" s="78"/>
      <c r="M10" s="62"/>
      <c r="N10" s="62"/>
      <c r="O10" s="62"/>
      <c r="P10" s="65"/>
    </row>
    <row r="11" spans="1:16" x14ac:dyDescent="0.25">
      <c r="A11" s="63" t="s">
        <v>55</v>
      </c>
      <c r="B11" s="79" t="s">
        <v>56</v>
      </c>
      <c r="C11" s="63" t="s">
        <v>57</v>
      </c>
      <c r="D11" s="63">
        <v>40</v>
      </c>
      <c r="E11" s="66">
        <v>0.55869999999999997</v>
      </c>
      <c r="F11" s="16" t="s">
        <v>28</v>
      </c>
      <c r="G11" s="63">
        <v>7.1100000000000004E-4</v>
      </c>
      <c r="H11" s="63">
        <v>13.34</v>
      </c>
      <c r="I11" s="14" t="s">
        <v>60</v>
      </c>
      <c r="J11" s="14" t="s">
        <v>62</v>
      </c>
      <c r="K11" s="17" t="s">
        <v>65</v>
      </c>
      <c r="L11" s="17" t="s">
        <v>67</v>
      </c>
      <c r="M11" s="10"/>
      <c r="N11" s="12"/>
      <c r="O11" s="12"/>
      <c r="P11" s="11"/>
    </row>
    <row r="12" spans="1:16" x14ac:dyDescent="0.25">
      <c r="A12" s="64"/>
      <c r="B12" s="80"/>
      <c r="C12" s="64"/>
      <c r="D12" s="64"/>
      <c r="E12" s="67"/>
      <c r="F12" s="16" t="s">
        <v>44</v>
      </c>
      <c r="G12" s="64"/>
      <c r="H12" s="64"/>
      <c r="I12" s="69" t="s">
        <v>61</v>
      </c>
      <c r="J12" s="69" t="s">
        <v>63</v>
      </c>
      <c r="K12" s="73" t="s">
        <v>66</v>
      </c>
      <c r="L12" s="73" t="s">
        <v>68</v>
      </c>
      <c r="M12" s="10"/>
      <c r="N12" s="12"/>
      <c r="O12" s="12"/>
      <c r="P12" s="11"/>
    </row>
    <row r="13" spans="1:16" x14ac:dyDescent="0.25">
      <c r="A13" s="64"/>
      <c r="B13" s="80"/>
      <c r="C13" s="64"/>
      <c r="D13" s="64"/>
      <c r="E13" s="67"/>
      <c r="F13" s="16" t="s">
        <v>58</v>
      </c>
      <c r="G13" s="64"/>
      <c r="H13" s="64"/>
      <c r="I13" s="70"/>
      <c r="J13" s="70"/>
      <c r="K13" s="74"/>
      <c r="L13" s="74"/>
      <c r="M13" s="10"/>
      <c r="N13" s="12"/>
      <c r="O13" s="12"/>
      <c r="P13" s="11"/>
    </row>
    <row r="14" spans="1:16" x14ac:dyDescent="0.25">
      <c r="A14" s="65"/>
      <c r="B14" s="81"/>
      <c r="C14" s="65"/>
      <c r="D14" s="65"/>
      <c r="E14" s="68"/>
      <c r="F14" s="16" t="s">
        <v>59</v>
      </c>
      <c r="G14" s="65"/>
      <c r="H14" s="65"/>
      <c r="I14" s="71"/>
      <c r="J14" s="71"/>
      <c r="K14" s="75"/>
      <c r="L14" s="75"/>
      <c r="M14" s="10"/>
      <c r="N14" s="12"/>
      <c r="O14" s="12"/>
      <c r="P14" s="11"/>
    </row>
    <row r="15" spans="1:16" x14ac:dyDescent="0.25">
      <c r="A15" s="63" t="s">
        <v>20</v>
      </c>
      <c r="B15" s="79" t="s">
        <v>21</v>
      </c>
      <c r="C15" s="79" t="s">
        <v>15</v>
      </c>
      <c r="D15" s="63">
        <v>40</v>
      </c>
      <c r="E15" s="63">
        <v>0.45069999999999999</v>
      </c>
      <c r="F15" s="5" t="s">
        <v>17</v>
      </c>
      <c r="G15" s="90">
        <v>0.41899999999999998</v>
      </c>
      <c r="H15" s="63">
        <v>9</v>
      </c>
      <c r="I15" s="6" t="s">
        <v>71</v>
      </c>
      <c r="J15" s="6" t="s">
        <v>73</v>
      </c>
      <c r="K15" s="18" t="s">
        <v>75</v>
      </c>
      <c r="L15" s="7" t="s">
        <v>77</v>
      </c>
      <c r="M15" s="72"/>
      <c r="N15" s="60"/>
      <c r="O15" s="60"/>
      <c r="P15" s="63"/>
    </row>
    <row r="16" spans="1:16" x14ac:dyDescent="0.25">
      <c r="A16" s="64"/>
      <c r="B16" s="80"/>
      <c r="C16" s="80"/>
      <c r="D16" s="64"/>
      <c r="E16" s="64"/>
      <c r="F16" s="5" t="s">
        <v>69</v>
      </c>
      <c r="G16" s="90"/>
      <c r="H16" s="64"/>
      <c r="I16" s="69" t="s">
        <v>72</v>
      </c>
      <c r="J16" s="69" t="s">
        <v>74</v>
      </c>
      <c r="K16" s="76" t="s">
        <v>76</v>
      </c>
      <c r="L16" s="69" t="s">
        <v>78</v>
      </c>
      <c r="M16" s="72"/>
      <c r="N16" s="61"/>
      <c r="O16" s="61"/>
      <c r="P16" s="64"/>
    </row>
    <row r="17" spans="1:16" x14ac:dyDescent="0.25">
      <c r="A17" s="64"/>
      <c r="B17" s="80"/>
      <c r="C17" s="80"/>
      <c r="D17" s="64"/>
      <c r="E17" s="64"/>
      <c r="F17" s="5" t="s">
        <v>16</v>
      </c>
      <c r="G17" s="90"/>
      <c r="H17" s="64"/>
      <c r="I17" s="70"/>
      <c r="J17" s="70"/>
      <c r="K17" s="77"/>
      <c r="L17" s="70"/>
      <c r="M17" s="72"/>
      <c r="N17" s="61"/>
      <c r="O17" s="61"/>
      <c r="P17" s="64"/>
    </row>
    <row r="18" spans="1:16" x14ac:dyDescent="0.25">
      <c r="A18" s="65"/>
      <c r="B18" s="81"/>
      <c r="C18" s="81"/>
      <c r="D18" s="65"/>
      <c r="E18" s="65"/>
      <c r="F18" s="5" t="s">
        <v>70</v>
      </c>
      <c r="G18" s="90"/>
      <c r="H18" s="64"/>
      <c r="I18" s="71"/>
      <c r="J18" s="71"/>
      <c r="K18" s="78"/>
      <c r="L18" s="71"/>
      <c r="M18" s="72"/>
      <c r="N18" s="62"/>
      <c r="O18" s="62"/>
      <c r="P18" s="65"/>
    </row>
    <row r="19" spans="1:16" x14ac:dyDescent="0.25">
      <c r="A19" s="63" t="s">
        <v>22</v>
      </c>
      <c r="B19" s="79" t="s">
        <v>23</v>
      </c>
      <c r="C19" s="63" t="s">
        <v>24</v>
      </c>
      <c r="D19" s="63">
        <v>40</v>
      </c>
      <c r="E19" s="63">
        <v>0.46750000000000003</v>
      </c>
      <c r="F19" s="5" t="s">
        <v>17</v>
      </c>
      <c r="G19" s="63">
        <v>0.40600000000000003</v>
      </c>
      <c r="H19" s="63">
        <v>9.5609999999999999</v>
      </c>
      <c r="I19" s="6" t="s">
        <v>79</v>
      </c>
      <c r="J19" s="14" t="s">
        <v>81</v>
      </c>
      <c r="K19" s="18" t="s">
        <v>85</v>
      </c>
      <c r="L19" s="14" t="s">
        <v>83</v>
      </c>
      <c r="M19" s="9"/>
      <c r="N19" s="12"/>
      <c r="O19" s="12"/>
      <c r="P19" s="11"/>
    </row>
    <row r="20" spans="1:16" ht="15" customHeight="1" x14ac:dyDescent="0.25">
      <c r="A20" s="64"/>
      <c r="B20" s="80"/>
      <c r="C20" s="64"/>
      <c r="D20" s="64"/>
      <c r="E20" s="64"/>
      <c r="F20" s="5" t="s">
        <v>32</v>
      </c>
      <c r="G20" s="64"/>
      <c r="H20" s="64"/>
      <c r="I20" s="69" t="s">
        <v>80</v>
      </c>
      <c r="J20" s="69" t="s">
        <v>82</v>
      </c>
      <c r="K20" s="76" t="s">
        <v>92</v>
      </c>
      <c r="L20" s="69" t="s">
        <v>84</v>
      </c>
      <c r="M20" s="9"/>
      <c r="N20" s="12"/>
      <c r="O20" s="12"/>
      <c r="P20" s="11"/>
    </row>
    <row r="21" spans="1:16" x14ac:dyDescent="0.25">
      <c r="A21" s="64"/>
      <c r="B21" s="80"/>
      <c r="C21" s="64"/>
      <c r="D21" s="64"/>
      <c r="E21" s="64"/>
      <c r="F21" s="5" t="s">
        <v>16</v>
      </c>
      <c r="G21" s="64">
        <v>0.52600000000000002</v>
      </c>
      <c r="H21" s="64">
        <v>5.141</v>
      </c>
      <c r="I21" s="70"/>
      <c r="J21" s="70"/>
      <c r="K21" s="77"/>
      <c r="L21" s="70"/>
      <c r="M21" s="72"/>
      <c r="N21" s="60"/>
      <c r="O21" s="60"/>
      <c r="P21" s="63"/>
    </row>
    <row r="22" spans="1:16" x14ac:dyDescent="0.25">
      <c r="A22" s="65"/>
      <c r="B22" s="81"/>
      <c r="C22" s="65"/>
      <c r="D22" s="65"/>
      <c r="E22" s="65"/>
      <c r="F22" s="5" t="s">
        <v>59</v>
      </c>
      <c r="G22" s="65"/>
      <c r="H22" s="65"/>
      <c r="I22" s="71" t="s">
        <v>25</v>
      </c>
      <c r="J22" s="71" t="s">
        <v>25</v>
      </c>
      <c r="K22" s="78"/>
      <c r="L22" s="71" t="s">
        <v>25</v>
      </c>
      <c r="M22" s="72"/>
      <c r="N22" s="62"/>
      <c r="O22" s="62"/>
      <c r="P22" s="65"/>
    </row>
    <row r="23" spans="1:16" s="20" customFormat="1" x14ac:dyDescent="0.25">
      <c r="A23" s="83" t="s">
        <v>26</v>
      </c>
      <c r="B23" s="86" t="s">
        <v>27</v>
      </c>
      <c r="C23" s="86" t="s">
        <v>15</v>
      </c>
      <c r="D23" s="83">
        <v>40</v>
      </c>
      <c r="E23" s="83">
        <v>0.35720000000000002</v>
      </c>
      <c r="F23" s="19" t="s">
        <v>17</v>
      </c>
      <c r="G23" s="89">
        <v>0.49</v>
      </c>
      <c r="H23" s="83">
        <v>8.2240000000000002</v>
      </c>
      <c r="I23" s="7" t="s">
        <v>86</v>
      </c>
      <c r="J23" s="7" t="s">
        <v>88</v>
      </c>
      <c r="K23" s="6" t="s">
        <v>90</v>
      </c>
      <c r="L23" s="18" t="s">
        <v>93</v>
      </c>
      <c r="M23" s="82"/>
      <c r="N23" s="91"/>
      <c r="O23" s="91"/>
      <c r="P23" s="83"/>
    </row>
    <row r="24" spans="1:16" s="20" customFormat="1" x14ac:dyDescent="0.25">
      <c r="A24" s="84"/>
      <c r="B24" s="87"/>
      <c r="C24" s="87"/>
      <c r="D24" s="84"/>
      <c r="E24" s="84"/>
      <c r="F24" s="19" t="s">
        <v>18</v>
      </c>
      <c r="G24" s="89"/>
      <c r="H24" s="84"/>
      <c r="I24" s="69" t="s">
        <v>87</v>
      </c>
      <c r="J24" s="69" t="s">
        <v>89</v>
      </c>
      <c r="K24" s="69" t="s">
        <v>91</v>
      </c>
      <c r="L24" s="76" t="s">
        <v>94</v>
      </c>
      <c r="M24" s="82"/>
      <c r="N24" s="92"/>
      <c r="O24" s="92"/>
      <c r="P24" s="84"/>
    </row>
    <row r="25" spans="1:16" s="20" customFormat="1" x14ac:dyDescent="0.25">
      <c r="A25" s="85"/>
      <c r="B25" s="88"/>
      <c r="C25" s="88"/>
      <c r="D25" s="85"/>
      <c r="E25" s="85"/>
      <c r="F25" s="19" t="s">
        <v>70</v>
      </c>
      <c r="G25" s="89"/>
      <c r="H25" s="85"/>
      <c r="I25" s="70"/>
      <c r="J25" s="70"/>
      <c r="K25" s="70"/>
      <c r="L25" s="77"/>
      <c r="M25" s="82"/>
      <c r="N25" s="93"/>
      <c r="O25" s="93"/>
      <c r="P25" s="85"/>
    </row>
    <row r="26" spans="1:16" x14ac:dyDescent="0.25">
      <c r="A26" s="63" t="s">
        <v>29</v>
      </c>
      <c r="B26" s="79" t="s">
        <v>30</v>
      </c>
      <c r="C26" s="79" t="s">
        <v>24</v>
      </c>
      <c r="D26" s="83">
        <v>40</v>
      </c>
      <c r="E26" s="63">
        <v>0.45069999999999999</v>
      </c>
      <c r="F26" s="5" t="s">
        <v>17</v>
      </c>
      <c r="G26" s="90">
        <v>0.41899999999999998</v>
      </c>
      <c r="H26" s="63">
        <v>11.67</v>
      </c>
      <c r="I26" s="6" t="s">
        <v>95</v>
      </c>
      <c r="J26" s="7" t="s">
        <v>97</v>
      </c>
      <c r="K26" s="7" t="s">
        <v>99</v>
      </c>
      <c r="L26" s="7" t="s">
        <v>101</v>
      </c>
      <c r="M26" s="72"/>
      <c r="N26" s="60"/>
      <c r="O26" s="60"/>
      <c r="P26" s="63"/>
    </row>
    <row r="27" spans="1:16" x14ac:dyDescent="0.25">
      <c r="A27" s="64"/>
      <c r="B27" s="80"/>
      <c r="C27" s="80"/>
      <c r="D27" s="84"/>
      <c r="E27" s="64"/>
      <c r="F27" s="5" t="s">
        <v>16</v>
      </c>
      <c r="G27" s="90"/>
      <c r="H27" s="64"/>
      <c r="I27" s="69" t="s">
        <v>96</v>
      </c>
      <c r="J27" s="69" t="s">
        <v>98</v>
      </c>
      <c r="K27" s="69" t="s">
        <v>100</v>
      </c>
      <c r="L27" s="69" t="s">
        <v>102</v>
      </c>
      <c r="M27" s="72"/>
      <c r="N27" s="61"/>
      <c r="O27" s="61"/>
      <c r="P27" s="64"/>
    </row>
    <row r="28" spans="1:16" x14ac:dyDescent="0.25">
      <c r="A28" s="65"/>
      <c r="B28" s="81"/>
      <c r="C28" s="81"/>
      <c r="D28" s="85"/>
      <c r="E28" s="65"/>
      <c r="F28" s="5" t="s">
        <v>59</v>
      </c>
      <c r="G28" s="90"/>
      <c r="H28" s="65"/>
      <c r="I28" s="70"/>
      <c r="J28" s="70"/>
      <c r="K28" s="70"/>
      <c r="L28" s="70"/>
      <c r="M28" s="72"/>
      <c r="N28" s="62"/>
      <c r="O28" s="62"/>
      <c r="P28" s="65"/>
    </row>
  </sheetData>
  <mergeCells count="101">
    <mergeCell ref="P15:P18"/>
    <mergeCell ref="A15:A18"/>
    <mergeCell ref="B15:B18"/>
    <mergeCell ref="C15:C18"/>
    <mergeCell ref="E15:E18"/>
    <mergeCell ref="G15:G18"/>
    <mergeCell ref="H15:H18"/>
    <mergeCell ref="H6:H10"/>
    <mergeCell ref="P6:P10"/>
    <mergeCell ref="D15:D18"/>
    <mergeCell ref="A11:A14"/>
    <mergeCell ref="B11:B14"/>
    <mergeCell ref="C11:C14"/>
    <mergeCell ref="D11:D14"/>
    <mergeCell ref="E11:E14"/>
    <mergeCell ref="G11:G14"/>
    <mergeCell ref="H11:H14"/>
    <mergeCell ref="J7:J10"/>
    <mergeCell ref="K7:K10"/>
    <mergeCell ref="L7:L10"/>
    <mergeCell ref="M6:M10"/>
    <mergeCell ref="N6:N10"/>
    <mergeCell ref="M2:M5"/>
    <mergeCell ref="N2:N5"/>
    <mergeCell ref="O2:O5"/>
    <mergeCell ref="P2:P5"/>
    <mergeCell ref="I3:I5"/>
    <mergeCell ref="J3:J5"/>
    <mergeCell ref="K3:K5"/>
    <mergeCell ref="L3:L5"/>
    <mergeCell ref="A2:A5"/>
    <mergeCell ref="B2:B5"/>
    <mergeCell ref="C2:C5"/>
    <mergeCell ref="E2:E5"/>
    <mergeCell ref="G2:G5"/>
    <mergeCell ref="H2:H5"/>
    <mergeCell ref="D2:D5"/>
    <mergeCell ref="N23:N25"/>
    <mergeCell ref="O23:O25"/>
    <mergeCell ref="P23:P25"/>
    <mergeCell ref="I24:I25"/>
    <mergeCell ref="J24:J25"/>
    <mergeCell ref="K24:K25"/>
    <mergeCell ref="L24:L25"/>
    <mergeCell ref="M21:M22"/>
    <mergeCell ref="N21:N22"/>
    <mergeCell ref="O21:O22"/>
    <mergeCell ref="P21:P22"/>
    <mergeCell ref="N26:N28"/>
    <mergeCell ref="O26:O28"/>
    <mergeCell ref="P26:P28"/>
    <mergeCell ref="I27:I28"/>
    <mergeCell ref="J27:J28"/>
    <mergeCell ref="K27:K28"/>
    <mergeCell ref="L27:L28"/>
    <mergeCell ref="A26:A28"/>
    <mergeCell ref="B26:B28"/>
    <mergeCell ref="C26:C28"/>
    <mergeCell ref="E26:E28"/>
    <mergeCell ref="G26:G28"/>
    <mergeCell ref="H26:H28"/>
    <mergeCell ref="A19:A22"/>
    <mergeCell ref="B19:B22"/>
    <mergeCell ref="C19:C22"/>
    <mergeCell ref="D19:D22"/>
    <mergeCell ref="J20:J22"/>
    <mergeCell ref="K20:K22"/>
    <mergeCell ref="E19:E22"/>
    <mergeCell ref="G19:G22"/>
    <mergeCell ref="M26:M28"/>
    <mergeCell ref="M23:M25"/>
    <mergeCell ref="A23:A25"/>
    <mergeCell ref="B23:B25"/>
    <mergeCell ref="C23:C25"/>
    <mergeCell ref="E23:E25"/>
    <mergeCell ref="G23:G25"/>
    <mergeCell ref="H23:H25"/>
    <mergeCell ref="L20:L22"/>
    <mergeCell ref="D23:D25"/>
    <mergeCell ref="D26:D28"/>
    <mergeCell ref="H19:H22"/>
    <mergeCell ref="I20:I22"/>
    <mergeCell ref="O6:O10"/>
    <mergeCell ref="B6:B10"/>
    <mergeCell ref="A6:A10"/>
    <mergeCell ref="D6:D10"/>
    <mergeCell ref="E6:E10"/>
    <mergeCell ref="C6:C10"/>
    <mergeCell ref="G6:G10"/>
    <mergeCell ref="L16:L18"/>
    <mergeCell ref="M15:M18"/>
    <mergeCell ref="N15:N18"/>
    <mergeCell ref="I12:I14"/>
    <mergeCell ref="J12:J14"/>
    <mergeCell ref="K12:K14"/>
    <mergeCell ref="L12:L14"/>
    <mergeCell ref="I16:I18"/>
    <mergeCell ref="J16:J18"/>
    <mergeCell ref="K16:K18"/>
    <mergeCell ref="I7:I10"/>
    <mergeCell ref="O15:O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"/>
  <sheetViews>
    <sheetView tabSelected="1" topLeftCell="A10" workbookViewId="0">
      <selection activeCell="C29" sqref="C29"/>
    </sheetView>
  </sheetViews>
  <sheetFormatPr baseColWidth="10" defaultColWidth="8.85546875" defaultRowHeight="15" x14ac:dyDescent="0.25"/>
  <cols>
    <col min="1" max="1" width="10.28515625" bestFit="1" customWidth="1"/>
    <col min="2" max="2" width="44.42578125" bestFit="1" customWidth="1"/>
    <col min="3" max="3" width="19.28515625" bestFit="1" customWidth="1"/>
    <col min="5" max="5" width="13.28515625" bestFit="1" customWidth="1"/>
    <col min="6" max="6" width="17.28515625" bestFit="1" customWidth="1"/>
    <col min="7" max="7" width="17.28515625" style="59" customWidth="1"/>
    <col min="8" max="8" width="14.7109375" customWidth="1"/>
    <col min="9" max="9" width="15.42578125" customWidth="1"/>
    <col min="10" max="10" width="10.5703125" bestFit="1" customWidth="1"/>
  </cols>
  <sheetData>
    <row r="1" spans="1:11" ht="30" customHeight="1" x14ac:dyDescent="0.25">
      <c r="A1" s="100" t="s">
        <v>0</v>
      </c>
      <c r="B1" s="100" t="s">
        <v>103</v>
      </c>
      <c r="C1" s="100" t="s">
        <v>104</v>
      </c>
      <c r="D1" s="100" t="s">
        <v>12</v>
      </c>
      <c r="E1" s="100" t="s">
        <v>105</v>
      </c>
      <c r="F1" s="100" t="s">
        <v>106</v>
      </c>
      <c r="G1" s="100" t="s">
        <v>107</v>
      </c>
      <c r="H1" s="100"/>
      <c r="I1" s="100"/>
      <c r="J1" s="100"/>
    </row>
    <row r="2" spans="1:11" ht="17.25" x14ac:dyDescent="0.25">
      <c r="A2" s="100"/>
      <c r="B2" s="100"/>
      <c r="C2" s="100"/>
      <c r="D2" s="100"/>
      <c r="E2" s="100"/>
      <c r="F2" s="100"/>
      <c r="G2" s="54" t="s">
        <v>108</v>
      </c>
      <c r="H2" s="21" t="s">
        <v>6</v>
      </c>
      <c r="I2" s="22" t="s">
        <v>109</v>
      </c>
      <c r="J2" s="21" t="s">
        <v>110</v>
      </c>
    </row>
    <row r="3" spans="1:11" s="28" customFormat="1" x14ac:dyDescent="0.25">
      <c r="A3" s="101">
        <v>26</v>
      </c>
      <c r="B3" s="102" t="s">
        <v>42</v>
      </c>
      <c r="C3" s="23" t="s">
        <v>111</v>
      </c>
      <c r="D3" s="43">
        <v>91.572999999999993</v>
      </c>
      <c r="E3" s="42">
        <v>29.745999999999999</v>
      </c>
      <c r="F3" s="41">
        <v>17.120999999999999</v>
      </c>
      <c r="G3" s="55"/>
      <c r="H3" s="25"/>
      <c r="I3" s="26"/>
      <c r="J3" s="27">
        <f>+((E3-F3)/E3)*100</f>
        <v>42.442681368923559</v>
      </c>
    </row>
    <row r="4" spans="1:11" s="32" customFormat="1" x14ac:dyDescent="0.25">
      <c r="A4" s="101"/>
      <c r="B4" s="102"/>
      <c r="C4" s="40" t="s">
        <v>112</v>
      </c>
      <c r="D4" s="48">
        <v>60.006</v>
      </c>
      <c r="E4" s="49">
        <v>29.745999999999999</v>
      </c>
      <c r="F4" s="50">
        <v>3.8618999999999999</v>
      </c>
      <c r="G4" s="56">
        <f>+F3-F4</f>
        <v>13.259099999999998</v>
      </c>
      <c r="H4" s="51">
        <v>5.1501000000000001</v>
      </c>
      <c r="I4" s="51" t="s">
        <v>134</v>
      </c>
      <c r="J4" s="52">
        <f t="shared" ref="J3:J18" si="0">+((E4-F4)/E4)*100</f>
        <v>87.017077926443903</v>
      </c>
      <c r="K4" s="53">
        <v>1</v>
      </c>
    </row>
    <row r="5" spans="1:11" s="28" customFormat="1" x14ac:dyDescent="0.25">
      <c r="A5" s="101"/>
      <c r="B5" s="102"/>
      <c r="C5" s="23" t="s">
        <v>113</v>
      </c>
      <c r="D5" s="24">
        <v>85.554000000000002</v>
      </c>
      <c r="E5" s="42">
        <v>29.745999999999999</v>
      </c>
      <c r="F5" s="41">
        <v>12.06</v>
      </c>
      <c r="G5" s="56">
        <f>+F3-F5</f>
        <v>5.0609999999999982</v>
      </c>
      <c r="H5" s="24">
        <v>3.2528999999999999</v>
      </c>
      <c r="I5" s="24" t="s">
        <v>133</v>
      </c>
      <c r="J5" s="27">
        <f t="shared" si="0"/>
        <v>59.456733678477782</v>
      </c>
      <c r="K5" s="46">
        <v>0.95</v>
      </c>
    </row>
    <row r="6" spans="1:11" s="36" customFormat="1" x14ac:dyDescent="0.25">
      <c r="A6" s="101"/>
      <c r="B6" s="102"/>
      <c r="C6" s="33" t="s">
        <v>114</v>
      </c>
      <c r="D6" s="44">
        <v>60.006</v>
      </c>
      <c r="E6" s="42">
        <v>29.745999999999999</v>
      </c>
      <c r="F6" s="45">
        <v>3.8618999999999999</v>
      </c>
      <c r="G6" s="56">
        <f>+F3-F6</f>
        <v>13.259099999999998</v>
      </c>
      <c r="H6" s="34">
        <v>5.1501000000000001</v>
      </c>
      <c r="I6" s="34" t="s">
        <v>134</v>
      </c>
      <c r="J6" s="35">
        <f t="shared" si="0"/>
        <v>87.017077926443903</v>
      </c>
      <c r="K6" s="47">
        <v>1</v>
      </c>
    </row>
    <row r="7" spans="1:11" s="36" customFormat="1" x14ac:dyDescent="0.25">
      <c r="A7" s="103">
        <v>27</v>
      </c>
      <c r="B7" s="106" t="s">
        <v>43</v>
      </c>
      <c r="C7" s="23" t="s">
        <v>135</v>
      </c>
      <c r="D7" s="34">
        <v>92.760999999999996</v>
      </c>
      <c r="E7" s="42">
        <v>29.745999999999999</v>
      </c>
      <c r="F7" s="45">
        <v>16.777000000000001</v>
      </c>
      <c r="G7" s="56"/>
      <c r="H7" s="34"/>
      <c r="I7" s="34"/>
      <c r="J7" s="35">
        <f>+((E7-F7)/E7)*100</f>
        <v>43.599139380084715</v>
      </c>
    </row>
    <row r="8" spans="1:11" s="36" customFormat="1" x14ac:dyDescent="0.25">
      <c r="A8" s="104"/>
      <c r="B8" s="107"/>
      <c r="C8" s="40" t="s">
        <v>136</v>
      </c>
      <c r="D8" s="40">
        <v>61.85</v>
      </c>
      <c r="E8" s="40">
        <v>29.75</v>
      </c>
      <c r="F8" s="40">
        <v>3.847</v>
      </c>
      <c r="G8" s="40">
        <f>+F7-F8</f>
        <v>12.930000000000001</v>
      </c>
      <c r="H8" s="40">
        <v>4.8022999999999998</v>
      </c>
      <c r="I8" s="40" t="s">
        <v>139</v>
      </c>
      <c r="J8" s="52">
        <f t="shared" si="0"/>
        <v>87.068907563025206</v>
      </c>
    </row>
    <row r="9" spans="1:11" s="36" customFormat="1" x14ac:dyDescent="0.25">
      <c r="A9" s="104"/>
      <c r="B9" s="107"/>
      <c r="C9" s="23" t="s">
        <v>137</v>
      </c>
      <c r="D9" s="34">
        <v>84.18</v>
      </c>
      <c r="E9" s="34">
        <v>29.75</v>
      </c>
      <c r="F9" s="45">
        <v>11.09</v>
      </c>
      <c r="G9" s="56">
        <f>+F7-F9</f>
        <v>5.6870000000000012</v>
      </c>
      <c r="H9" s="34">
        <v>3.8511000000000002</v>
      </c>
      <c r="I9" s="34" t="s">
        <v>140</v>
      </c>
      <c r="J9" s="35">
        <f t="shared" si="0"/>
        <v>62.722689075630257</v>
      </c>
    </row>
    <row r="10" spans="1:11" s="36" customFormat="1" x14ac:dyDescent="0.25">
      <c r="A10" s="105"/>
      <c r="B10" s="108"/>
      <c r="C10" s="33" t="s">
        <v>138</v>
      </c>
      <c r="D10" s="34">
        <v>61.85</v>
      </c>
      <c r="E10" s="34">
        <v>29.75</v>
      </c>
      <c r="F10" s="34">
        <v>3.847</v>
      </c>
      <c r="G10" s="55">
        <f t="shared" ref="G10" si="1">+F9-F10</f>
        <v>7.2430000000000003</v>
      </c>
      <c r="H10" s="34">
        <v>4.8022999999999998</v>
      </c>
      <c r="I10" s="34" t="s">
        <v>139</v>
      </c>
      <c r="J10" s="35">
        <f t="shared" si="0"/>
        <v>87.068907563025206</v>
      </c>
    </row>
    <row r="11" spans="1:11" s="28" customFormat="1" x14ac:dyDescent="0.25">
      <c r="A11" s="101">
        <v>31</v>
      </c>
      <c r="B11" s="102" t="s">
        <v>115</v>
      </c>
      <c r="C11" s="23" t="s">
        <v>116</v>
      </c>
      <c r="D11" s="24">
        <v>85.38</v>
      </c>
      <c r="E11" s="34">
        <v>29.75</v>
      </c>
      <c r="F11" s="24">
        <v>14.66</v>
      </c>
      <c r="G11" s="55"/>
      <c r="H11" s="25"/>
      <c r="I11" s="26"/>
      <c r="J11" s="27">
        <f>+((E11-F11)/E11)*100</f>
        <v>50.722689075630257</v>
      </c>
    </row>
    <row r="12" spans="1:11" s="32" customFormat="1" x14ac:dyDescent="0.25">
      <c r="A12" s="101"/>
      <c r="B12" s="102"/>
      <c r="C12" s="29" t="s">
        <v>117</v>
      </c>
      <c r="D12" s="30">
        <v>61.16</v>
      </c>
      <c r="E12" s="30">
        <v>29.75</v>
      </c>
      <c r="F12" s="30">
        <v>3.9750000000000001</v>
      </c>
      <c r="G12" s="55">
        <f>+F11-F12</f>
        <v>10.685</v>
      </c>
      <c r="H12" s="30">
        <v>4.0330000000000004</v>
      </c>
      <c r="I12" s="30" t="s">
        <v>141</v>
      </c>
      <c r="J12" s="31">
        <f t="shared" si="0"/>
        <v>86.638655462184872</v>
      </c>
    </row>
    <row r="13" spans="1:11" s="28" customFormat="1" x14ac:dyDescent="0.25">
      <c r="A13" s="101"/>
      <c r="B13" s="102"/>
      <c r="C13" s="23" t="s">
        <v>118</v>
      </c>
      <c r="D13" s="24">
        <v>87.05</v>
      </c>
      <c r="E13" s="24">
        <v>29.75</v>
      </c>
      <c r="F13" s="24">
        <v>12.52</v>
      </c>
      <c r="G13" s="55">
        <f>+F11-F13</f>
        <v>2.1400000000000006</v>
      </c>
      <c r="H13" s="24">
        <v>1.3281000000000001</v>
      </c>
      <c r="I13" s="24">
        <v>0.28149999999999997</v>
      </c>
      <c r="J13" s="27">
        <f t="shared" si="0"/>
        <v>57.915966386554615</v>
      </c>
    </row>
    <row r="14" spans="1:11" s="36" customFormat="1" x14ac:dyDescent="0.25">
      <c r="A14" s="101"/>
      <c r="B14" s="102"/>
      <c r="C14" s="33" t="s">
        <v>119</v>
      </c>
      <c r="D14" s="34">
        <v>61.16</v>
      </c>
      <c r="E14" s="34">
        <v>29.75</v>
      </c>
      <c r="F14" s="34">
        <v>3.9750000000000001</v>
      </c>
      <c r="G14" s="55">
        <f>+F11-F14</f>
        <v>10.685</v>
      </c>
      <c r="H14" s="34">
        <v>4.0330000000000004</v>
      </c>
      <c r="I14" s="34" t="s">
        <v>141</v>
      </c>
      <c r="J14" s="35">
        <f t="shared" si="0"/>
        <v>86.638655462184872</v>
      </c>
    </row>
    <row r="15" spans="1:11" s="28" customFormat="1" x14ac:dyDescent="0.25">
      <c r="A15" s="101">
        <v>36</v>
      </c>
      <c r="B15" s="102" t="s">
        <v>23</v>
      </c>
      <c r="C15" s="23" t="s">
        <v>120</v>
      </c>
      <c r="D15" s="24">
        <v>84.13</v>
      </c>
      <c r="E15" s="24">
        <v>29.75</v>
      </c>
      <c r="F15" s="24">
        <v>14.21</v>
      </c>
      <c r="G15" s="55"/>
      <c r="H15" s="25"/>
      <c r="I15" s="26"/>
      <c r="J15" s="27">
        <f t="shared" si="0"/>
        <v>52.235294117647058</v>
      </c>
    </row>
    <row r="16" spans="1:11" s="32" customFormat="1" x14ac:dyDescent="0.25">
      <c r="A16" s="101"/>
      <c r="B16" s="102"/>
      <c r="C16" s="29" t="s">
        <v>121</v>
      </c>
      <c r="D16" s="30">
        <v>62.65</v>
      </c>
      <c r="E16" s="30">
        <v>29.75</v>
      </c>
      <c r="F16" s="30">
        <v>4.1260000000000003</v>
      </c>
      <c r="G16" s="55">
        <f>+F15-F16</f>
        <v>10.084</v>
      </c>
      <c r="H16" s="30">
        <v>3.6675</v>
      </c>
      <c r="I16" s="30" t="s">
        <v>142</v>
      </c>
      <c r="J16" s="31">
        <f t="shared" si="0"/>
        <v>86.131092436974782</v>
      </c>
    </row>
    <row r="17" spans="1:10" s="28" customFormat="1" x14ac:dyDescent="0.25">
      <c r="A17" s="101"/>
      <c r="B17" s="102"/>
      <c r="C17" s="23" t="s">
        <v>122</v>
      </c>
      <c r="D17" s="24">
        <v>79.77</v>
      </c>
      <c r="E17" s="34">
        <v>29.75</v>
      </c>
      <c r="F17" s="24">
        <v>10.43</v>
      </c>
      <c r="G17" s="55">
        <f>+F15-F17</f>
        <v>3.7800000000000011</v>
      </c>
      <c r="H17" s="24">
        <v>2.8071999999999999</v>
      </c>
      <c r="I17" s="24" t="s">
        <v>143</v>
      </c>
      <c r="J17" s="27">
        <f t="shared" si="0"/>
        <v>64.941176470588232</v>
      </c>
    </row>
    <row r="18" spans="1:10" s="36" customFormat="1" x14ac:dyDescent="0.25">
      <c r="A18" s="101"/>
      <c r="B18" s="102"/>
      <c r="C18" s="33" t="s">
        <v>123</v>
      </c>
      <c r="D18" s="34">
        <v>62.65</v>
      </c>
      <c r="E18" s="34">
        <v>29.75</v>
      </c>
      <c r="F18" s="34">
        <v>4.1260000000000003</v>
      </c>
      <c r="G18" s="55">
        <f>+F15-F18</f>
        <v>10.084</v>
      </c>
      <c r="H18" s="34">
        <v>3.6675</v>
      </c>
      <c r="I18" s="34" t="s">
        <v>142</v>
      </c>
      <c r="J18" s="35">
        <f t="shared" si="0"/>
        <v>86.131092436974782</v>
      </c>
    </row>
    <row r="19" spans="1:10" x14ac:dyDescent="0.25">
      <c r="A19" s="101">
        <v>38</v>
      </c>
      <c r="B19" s="102" t="s">
        <v>124</v>
      </c>
      <c r="C19" s="5" t="s">
        <v>125</v>
      </c>
      <c r="D19" s="37">
        <v>90.79</v>
      </c>
      <c r="E19" s="34">
        <v>29.75</v>
      </c>
      <c r="F19" s="5">
        <v>17.649999999999999</v>
      </c>
      <c r="G19" s="57"/>
      <c r="H19" s="5"/>
      <c r="I19" s="5"/>
      <c r="J19" s="27">
        <f>+((E19-F19)/E19)*100</f>
        <v>40.67226890756303</v>
      </c>
    </row>
    <row r="20" spans="1:10" s="38" customFormat="1" x14ac:dyDescent="0.25">
      <c r="A20" s="101"/>
      <c r="B20" s="102"/>
      <c r="C20" s="29" t="s">
        <v>126</v>
      </c>
      <c r="D20" s="31">
        <v>65.153000000000006</v>
      </c>
      <c r="E20" s="31">
        <v>29.746300000000002</v>
      </c>
      <c r="F20" s="109">
        <v>4.6173999999999999</v>
      </c>
      <c r="G20" s="57">
        <f>+F19-F20</f>
        <v>13.032599999999999</v>
      </c>
      <c r="H20" s="29">
        <v>4.4355000000000002</v>
      </c>
      <c r="I20" s="29" t="s">
        <v>144</v>
      </c>
      <c r="J20" s="31">
        <f t="shared" ref="J20:J26" si="2">+((E20-F20)/E20)*100</f>
        <v>84.477397188894074</v>
      </c>
    </row>
    <row r="21" spans="1:10" x14ac:dyDescent="0.25">
      <c r="A21" s="101"/>
      <c r="B21" s="102"/>
      <c r="C21" s="5" t="s">
        <v>127</v>
      </c>
      <c r="D21" s="5">
        <v>94.85</v>
      </c>
      <c r="E21" s="34">
        <v>29.75</v>
      </c>
      <c r="F21" s="5">
        <v>15.99</v>
      </c>
      <c r="G21" s="57">
        <f>+F19-F21</f>
        <v>1.6599999999999984</v>
      </c>
      <c r="H21" s="5">
        <v>0.82830000000000004</v>
      </c>
      <c r="I21" s="5">
        <v>0.5171</v>
      </c>
      <c r="J21" s="27">
        <f t="shared" si="2"/>
        <v>46.252100840336134</v>
      </c>
    </row>
    <row r="22" spans="1:10" s="39" customFormat="1" x14ac:dyDescent="0.25">
      <c r="A22" s="101"/>
      <c r="B22" s="102"/>
      <c r="C22" s="33" t="s">
        <v>128</v>
      </c>
      <c r="D22" s="33">
        <v>65.150000000000006</v>
      </c>
      <c r="E22" s="33">
        <v>29.75</v>
      </c>
      <c r="F22" s="33">
        <v>4.617</v>
      </c>
      <c r="G22" s="57">
        <f>+F19-F22</f>
        <v>13.032999999999998</v>
      </c>
      <c r="H22" s="33">
        <v>4.4355000000000002</v>
      </c>
      <c r="I22" s="33" t="s">
        <v>144</v>
      </c>
      <c r="J22" s="35">
        <f t="shared" si="2"/>
        <v>84.480672268907568</v>
      </c>
    </row>
    <row r="23" spans="1:10" x14ac:dyDescent="0.25">
      <c r="A23" s="101">
        <v>43</v>
      </c>
      <c r="B23" s="102" t="s">
        <v>30</v>
      </c>
      <c r="C23" s="5" t="s">
        <v>129</v>
      </c>
      <c r="D23" s="24">
        <v>84.5</v>
      </c>
      <c r="E23" s="33">
        <v>29.75</v>
      </c>
      <c r="F23" s="24">
        <v>15.08</v>
      </c>
      <c r="G23" s="58"/>
      <c r="H23" s="26"/>
      <c r="I23" s="26"/>
      <c r="J23" s="27">
        <f t="shared" si="2"/>
        <v>49.310924369747902</v>
      </c>
    </row>
    <row r="24" spans="1:10" s="38" customFormat="1" x14ac:dyDescent="0.25">
      <c r="A24" s="101"/>
      <c r="B24" s="102"/>
      <c r="C24" s="29" t="s">
        <v>130</v>
      </c>
      <c r="D24" s="30">
        <v>64.56</v>
      </c>
      <c r="E24" s="30">
        <v>29.75</v>
      </c>
      <c r="F24" s="30">
        <v>4.55</v>
      </c>
      <c r="G24" s="58">
        <f>+F23-F24</f>
        <v>10.530000000000001</v>
      </c>
      <c r="H24" s="30">
        <v>3.6381999999999999</v>
      </c>
      <c r="I24" s="30" t="s">
        <v>145</v>
      </c>
      <c r="J24" s="31">
        <f>+((E24-F24)/E24)*100</f>
        <v>84.705882352941174</v>
      </c>
    </row>
    <row r="25" spans="1:10" x14ac:dyDescent="0.25">
      <c r="A25" s="101"/>
      <c r="B25" s="102"/>
      <c r="C25" s="5" t="s">
        <v>131</v>
      </c>
      <c r="D25" s="24">
        <v>88.05</v>
      </c>
      <c r="E25" s="33">
        <v>29.75</v>
      </c>
      <c r="F25" s="24">
        <v>13.49</v>
      </c>
      <c r="G25" s="58">
        <f>+F23-F25</f>
        <v>1.5899999999999999</v>
      </c>
      <c r="H25" s="24">
        <v>0.94199999999999995</v>
      </c>
      <c r="I25" s="24">
        <v>0.45240000000000002</v>
      </c>
      <c r="J25" s="27">
        <f t="shared" si="2"/>
        <v>54.65546218487394</v>
      </c>
    </row>
    <row r="26" spans="1:10" s="39" customFormat="1" x14ac:dyDescent="0.25">
      <c r="A26" s="101"/>
      <c r="B26" s="102"/>
      <c r="C26" s="33" t="s">
        <v>132</v>
      </c>
      <c r="D26" s="34">
        <v>64.56</v>
      </c>
      <c r="E26" s="33">
        <v>29.75</v>
      </c>
      <c r="F26" s="34">
        <v>4.55</v>
      </c>
      <c r="G26" s="58">
        <f>+F23-F26</f>
        <v>10.530000000000001</v>
      </c>
      <c r="H26" s="34">
        <v>3.6381999999999999</v>
      </c>
      <c r="I26" s="34" t="s">
        <v>145</v>
      </c>
      <c r="J26" s="35">
        <f t="shared" si="2"/>
        <v>84.705882352941174</v>
      </c>
    </row>
  </sheetData>
  <mergeCells count="19">
    <mergeCell ref="A19:A22"/>
    <mergeCell ref="B19:B22"/>
    <mergeCell ref="A23:A26"/>
    <mergeCell ref="B23:B26"/>
    <mergeCell ref="A3:A6"/>
    <mergeCell ref="B3:B6"/>
    <mergeCell ref="A11:A14"/>
    <mergeCell ref="B11:B14"/>
    <mergeCell ref="A15:A18"/>
    <mergeCell ref="B15:B18"/>
    <mergeCell ref="A7:A10"/>
    <mergeCell ref="B7:B10"/>
    <mergeCell ref="F1:F2"/>
    <mergeCell ref="G1:J1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2016-05-30T20:16:22Z</dcterms:created>
  <dcterms:modified xsi:type="dcterms:W3CDTF">2016-07-01T19:35:02Z</dcterms:modified>
</cp:coreProperties>
</file>