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SIS\4_Resultados\3_Fase_conservación\Excel\"/>
    </mc:Choice>
  </mc:AlternateContent>
  <bookViews>
    <workbookView xWindow="0" yWindow="0" windowWidth="23970" windowHeight="9810" activeTab="2"/>
  </bookViews>
  <sheets>
    <sheet name="Formato" sheetId="1" r:id="rId1"/>
    <sheet name="Datos completos" sheetId="2" r:id="rId2"/>
    <sheet name="Promedi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/>
  <c r="B3" i="3"/>
  <c r="C3" i="3"/>
  <c r="B4" i="3"/>
  <c r="C4" i="3"/>
  <c r="H9" i="2"/>
  <c r="H6" i="2"/>
  <c r="H3" i="2"/>
  <c r="I9" i="2"/>
  <c r="I6" i="2"/>
  <c r="I3" i="2"/>
  <c r="G4" i="2" l="1"/>
  <c r="G5" i="2"/>
  <c r="G6" i="2"/>
  <c r="G7" i="2"/>
  <c r="G8" i="2"/>
  <c r="G9" i="2"/>
  <c r="G10" i="2"/>
  <c r="G11" i="2"/>
  <c r="G3" i="2"/>
  <c r="F4" i="2"/>
  <c r="F5" i="2"/>
  <c r="F6" i="2"/>
  <c r="F7" i="2"/>
  <c r="F8" i="2"/>
  <c r="F9" i="2"/>
  <c r="F10" i="2"/>
  <c r="F11" i="2"/>
  <c r="F3" i="2"/>
  <c r="D3" i="2"/>
  <c r="D4" i="2"/>
  <c r="D5" i="2"/>
  <c r="D6" i="2"/>
  <c r="D7" i="2"/>
  <c r="D8" i="2"/>
  <c r="D9" i="2"/>
  <c r="D10" i="2"/>
  <c r="D11" i="2"/>
  <c r="E3" i="2"/>
  <c r="E4" i="2"/>
  <c r="E5" i="2"/>
  <c r="E6" i="2"/>
  <c r="E7" i="2"/>
  <c r="E8" i="2"/>
  <c r="E9" i="2"/>
  <c r="E10" i="2"/>
  <c r="E11" i="2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<sst xmlns="http://schemas.openxmlformats.org/spreadsheetml/2006/main" count="151" uniqueCount="41">
  <si>
    <t>Tratamiento</t>
  </si>
  <si>
    <t>Repetición</t>
  </si>
  <si>
    <t>T1</t>
  </si>
  <si>
    <t>T2</t>
  </si>
  <si>
    <t>T3</t>
  </si>
  <si>
    <t>Fecha</t>
  </si>
  <si>
    <t>Color</t>
  </si>
  <si>
    <t>Peso (g)</t>
  </si>
  <si>
    <t>Long. Radícula (cm)</t>
  </si>
  <si>
    <t>Long. plúmula (cm)</t>
  </si>
  <si>
    <t>Temperatura (°C)</t>
  </si>
  <si>
    <t>Cotiledón</t>
  </si>
  <si>
    <t>Peso Total (g)</t>
  </si>
  <si>
    <t>Peso Real (g)</t>
  </si>
  <si>
    <t>Eje embrionario</t>
  </si>
  <si>
    <t>Eje Embrionario</t>
  </si>
  <si>
    <t>Ham</t>
  </si>
  <si>
    <t>Parmesan cheese</t>
  </si>
  <si>
    <t>Peanut butter</t>
  </si>
  <si>
    <t>Pale raspberry</t>
  </si>
  <si>
    <t>Buff</t>
  </si>
  <si>
    <t>Wheat ear</t>
  </si>
  <si>
    <t>Turmeric</t>
  </si>
  <si>
    <t>Yellow cheese</t>
  </si>
  <si>
    <t>Olive oil</t>
  </si>
  <si>
    <t>Olive</t>
  </si>
  <si>
    <t>Golden delicious</t>
  </si>
  <si>
    <t>Green grape</t>
  </si>
  <si>
    <t>Light kelp</t>
  </si>
  <si>
    <t>3, 2</t>
  </si>
  <si>
    <t>2, 5</t>
  </si>
  <si>
    <t>2, 6</t>
  </si>
  <si>
    <t>1, 2, 3</t>
  </si>
  <si>
    <t>1, 2</t>
  </si>
  <si>
    <t xml:space="preserve">2, 6 </t>
  </si>
  <si>
    <t>3, 5</t>
  </si>
  <si>
    <t>1, 3</t>
  </si>
  <si>
    <t>Peso Inicial (g)</t>
  </si>
  <si>
    <t>%</t>
  </si>
  <si>
    <t>Diferencia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</si>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</sst>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14" fontId="0" fillId="0" borderId="1" xfId="0" applyNumberForma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14" fontId="0" fillId="0" borderId="3" xfId="0" applyNumberForma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14" fontId="0" fillId="2" borderId="1" xfId="0" applyNumberForma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/>
    <xf numFmtId="2" fontId="0" fillId="0" borderId="1" xfId="0" applyNumberFormat="1" applyFont="1" applyBorder="1"/>
    <xf numFmtId="0" fontId="0" fillId="0" borderId="1" xfId="0" applyFont="1" applyBorder="1" applyAlignment="1">
      <alignment vertical="center"/>
    </xf>
    <xf numFmtId="2" fontId="0" fillId="0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zoomScale="95" zoomScaleNormal="95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G66" sqref="G66:G69"/>
    </sheetView>
  </sheetViews>
  <sheetFormatPr baseColWidth="10" defaultRowHeight="15" x14ac:dyDescent="0.25"/>
  <cols>
    <col min="1" max="1" width="6.140625" bestFit="1" customWidth="1"/>
    <col min="2" max="2" width="11.85546875" bestFit="1" customWidth="1"/>
    <col min="3" max="3" width="12.42578125" bestFit="1" customWidth="1"/>
    <col min="4" max="4" width="10.5703125" bestFit="1" customWidth="1"/>
    <col min="5" max="5" width="8.140625" bestFit="1" customWidth="1"/>
    <col min="6" max="7" width="8.140625" customWidth="1"/>
    <col min="8" max="8" width="9.7109375" style="13" bestFit="1" customWidth="1"/>
    <col min="9" max="9" width="15.140625" style="13" bestFit="1" customWidth="1"/>
    <col min="10" max="19" width="6" bestFit="1" customWidth="1"/>
    <col min="21" max="21" width="16.5703125" bestFit="1" customWidth="1"/>
  </cols>
  <sheetData>
    <row r="1" spans="1:22" x14ac:dyDescent="0.25">
      <c r="A1" s="18" t="s">
        <v>5</v>
      </c>
      <c r="B1" s="30" t="s">
        <v>0</v>
      </c>
      <c r="C1" s="32" t="s">
        <v>10</v>
      </c>
      <c r="D1" s="30" t="s">
        <v>1</v>
      </c>
      <c r="E1" s="34" t="s">
        <v>7</v>
      </c>
      <c r="F1" s="36" t="s">
        <v>12</v>
      </c>
      <c r="G1" s="36" t="s">
        <v>13</v>
      </c>
      <c r="H1" s="29" t="s">
        <v>6</v>
      </c>
      <c r="I1" s="29"/>
      <c r="J1" s="29" t="s">
        <v>8</v>
      </c>
      <c r="K1" s="29"/>
      <c r="L1" s="29"/>
      <c r="M1" s="29"/>
      <c r="N1" s="29"/>
      <c r="O1" s="29" t="s">
        <v>9</v>
      </c>
      <c r="P1" s="29"/>
      <c r="Q1" s="29"/>
      <c r="R1" s="29"/>
      <c r="S1" s="29"/>
      <c r="U1" s="9" t="s">
        <v>11</v>
      </c>
    </row>
    <row r="2" spans="1:22" x14ac:dyDescent="0.25">
      <c r="A2" s="18"/>
      <c r="B2" s="31"/>
      <c r="C2" s="33"/>
      <c r="D2" s="31"/>
      <c r="E2" s="35"/>
      <c r="F2" s="37"/>
      <c r="G2" s="37"/>
      <c r="H2" s="14" t="s">
        <v>11</v>
      </c>
      <c r="I2" s="14" t="s">
        <v>15</v>
      </c>
      <c r="J2" s="14">
        <v>1</v>
      </c>
      <c r="K2" s="15">
        <v>2</v>
      </c>
      <c r="L2" s="15">
        <v>3</v>
      </c>
      <c r="M2" s="14">
        <v>4</v>
      </c>
      <c r="N2" s="14">
        <v>5</v>
      </c>
      <c r="O2" s="14">
        <v>1</v>
      </c>
      <c r="P2" s="15">
        <v>2</v>
      </c>
      <c r="Q2" s="15">
        <v>3</v>
      </c>
      <c r="R2" s="14">
        <v>4</v>
      </c>
      <c r="S2" s="14">
        <v>5</v>
      </c>
      <c r="U2" t="s">
        <v>16</v>
      </c>
      <c r="V2" s="10">
        <v>1</v>
      </c>
    </row>
    <row r="3" spans="1:22" x14ac:dyDescent="0.25">
      <c r="A3" s="27">
        <v>42598</v>
      </c>
      <c r="B3" s="5" t="s">
        <v>2</v>
      </c>
      <c r="C3" s="5">
        <v>5</v>
      </c>
      <c r="D3" s="5">
        <v>1</v>
      </c>
      <c r="E3" s="6">
        <v>17.43</v>
      </c>
      <c r="F3" s="6">
        <v>8.64</v>
      </c>
      <c r="G3" s="6">
        <f>E3-F3</f>
        <v>8.7899999999999991</v>
      </c>
      <c r="H3" s="7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U3" t="s">
        <v>19</v>
      </c>
      <c r="V3" s="11">
        <v>2</v>
      </c>
    </row>
    <row r="4" spans="1:22" x14ac:dyDescent="0.25">
      <c r="A4" s="28"/>
      <c r="B4" s="7" t="s">
        <v>2</v>
      </c>
      <c r="C4" s="7">
        <v>5</v>
      </c>
      <c r="D4" s="7">
        <v>2</v>
      </c>
      <c r="E4" s="6">
        <v>17.420000000000002</v>
      </c>
      <c r="F4" s="6">
        <v>8.74</v>
      </c>
      <c r="G4" s="6">
        <f t="shared" ref="G4:G67" si="0">E4-F4</f>
        <v>8.6800000000000015</v>
      </c>
      <c r="H4" s="7"/>
      <c r="I4" s="7"/>
      <c r="J4" s="6"/>
      <c r="K4" s="6"/>
      <c r="L4" s="6"/>
      <c r="M4" s="6"/>
      <c r="N4" s="6"/>
      <c r="O4" s="6"/>
      <c r="P4" s="6"/>
      <c r="Q4" s="6"/>
      <c r="R4" s="6"/>
      <c r="S4" s="6"/>
      <c r="U4" t="s">
        <v>17</v>
      </c>
      <c r="V4" s="11">
        <v>3</v>
      </c>
    </row>
    <row r="5" spans="1:22" x14ac:dyDescent="0.25">
      <c r="A5" s="28"/>
      <c r="B5" s="7" t="s">
        <v>2</v>
      </c>
      <c r="C5" s="7">
        <v>5</v>
      </c>
      <c r="D5" s="7">
        <v>3</v>
      </c>
      <c r="E5" s="6">
        <v>17.510000000000002</v>
      </c>
      <c r="F5" s="6">
        <v>8.66</v>
      </c>
      <c r="G5" s="6">
        <f t="shared" si="0"/>
        <v>8.8500000000000014</v>
      </c>
      <c r="H5" s="7"/>
      <c r="I5" s="7"/>
      <c r="J5" s="6"/>
      <c r="K5" s="6"/>
      <c r="L5" s="6"/>
      <c r="M5" s="6"/>
      <c r="N5" s="6"/>
      <c r="O5" s="6"/>
      <c r="P5" s="6"/>
      <c r="Q5" s="6"/>
      <c r="R5" s="6"/>
      <c r="S5" s="6"/>
      <c r="U5" t="s">
        <v>18</v>
      </c>
      <c r="V5" s="11">
        <v>4</v>
      </c>
    </row>
    <row r="6" spans="1:22" x14ac:dyDescent="0.25">
      <c r="A6" s="28"/>
      <c r="B6" s="7" t="s">
        <v>3</v>
      </c>
      <c r="C6" s="7">
        <v>8</v>
      </c>
      <c r="D6" s="7">
        <v>1</v>
      </c>
      <c r="E6" s="6">
        <v>17.350000000000001</v>
      </c>
      <c r="F6" s="6">
        <v>8.49</v>
      </c>
      <c r="G6" s="6">
        <f t="shared" si="0"/>
        <v>8.8600000000000012</v>
      </c>
      <c r="H6" s="7"/>
      <c r="I6" s="7"/>
      <c r="J6" s="6"/>
      <c r="K6" s="6"/>
      <c r="L6" s="6"/>
      <c r="M6" s="6"/>
      <c r="N6" s="6"/>
      <c r="O6" s="6"/>
      <c r="P6" s="6"/>
      <c r="Q6" s="6"/>
      <c r="R6" s="6"/>
      <c r="S6" s="6"/>
      <c r="U6" t="s">
        <v>20</v>
      </c>
      <c r="V6" s="11">
        <v>5</v>
      </c>
    </row>
    <row r="7" spans="1:22" x14ac:dyDescent="0.25">
      <c r="A7" s="28"/>
      <c r="B7" s="7" t="s">
        <v>3</v>
      </c>
      <c r="C7" s="7">
        <v>8</v>
      </c>
      <c r="D7" s="7">
        <v>2</v>
      </c>
      <c r="E7" s="6">
        <v>17.260000000000002</v>
      </c>
      <c r="F7" s="6">
        <v>8.3000000000000007</v>
      </c>
      <c r="G7" s="6">
        <f t="shared" si="0"/>
        <v>8.9600000000000009</v>
      </c>
      <c r="H7" s="7"/>
      <c r="I7" s="7"/>
      <c r="J7" s="6"/>
      <c r="K7" s="6"/>
      <c r="L7" s="6"/>
      <c r="M7" s="6"/>
      <c r="N7" s="6"/>
      <c r="O7" s="6"/>
      <c r="P7" s="6"/>
      <c r="Q7" s="6"/>
      <c r="R7" s="6"/>
      <c r="S7" s="6"/>
      <c r="U7" t="s">
        <v>21</v>
      </c>
      <c r="V7" s="11">
        <v>6</v>
      </c>
    </row>
    <row r="8" spans="1:22" x14ac:dyDescent="0.25">
      <c r="A8" s="28"/>
      <c r="B8" s="7" t="s">
        <v>3</v>
      </c>
      <c r="C8" s="7">
        <v>8</v>
      </c>
      <c r="D8" s="7">
        <v>3</v>
      </c>
      <c r="E8" s="6">
        <v>17.260000000000002</v>
      </c>
      <c r="F8" s="6">
        <v>8.82</v>
      </c>
      <c r="G8" s="6">
        <f t="shared" si="0"/>
        <v>8.4400000000000013</v>
      </c>
      <c r="H8" s="7"/>
      <c r="I8" s="7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2" x14ac:dyDescent="0.25">
      <c r="A9" s="28"/>
      <c r="B9" s="7" t="s">
        <v>4</v>
      </c>
      <c r="C9" s="7">
        <v>18</v>
      </c>
      <c r="D9" s="7">
        <v>1</v>
      </c>
      <c r="E9" s="6">
        <v>17.52</v>
      </c>
      <c r="F9" s="6">
        <v>8.68</v>
      </c>
      <c r="G9" s="6">
        <f t="shared" si="0"/>
        <v>8.84</v>
      </c>
      <c r="H9" s="7"/>
      <c r="I9" s="7"/>
      <c r="J9" s="6"/>
      <c r="K9" s="6"/>
      <c r="L9" s="6"/>
      <c r="M9" s="6"/>
      <c r="N9" s="6"/>
      <c r="O9" s="6"/>
      <c r="P9" s="6"/>
      <c r="Q9" s="6"/>
      <c r="R9" s="6"/>
      <c r="S9" s="6"/>
      <c r="U9" s="9" t="s">
        <v>14</v>
      </c>
    </row>
    <row r="10" spans="1:22" x14ac:dyDescent="0.25">
      <c r="A10" s="28"/>
      <c r="B10" s="7" t="s">
        <v>4</v>
      </c>
      <c r="C10" s="7">
        <v>18</v>
      </c>
      <c r="D10" s="7">
        <v>2</v>
      </c>
      <c r="E10" s="6">
        <v>17.34</v>
      </c>
      <c r="F10" s="6">
        <v>8.43</v>
      </c>
      <c r="G10" s="6">
        <f t="shared" si="0"/>
        <v>8.91</v>
      </c>
      <c r="H10" s="7"/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U10" t="s">
        <v>22</v>
      </c>
      <c r="V10" s="12">
        <v>1</v>
      </c>
    </row>
    <row r="11" spans="1:22" x14ac:dyDescent="0.25">
      <c r="A11" s="28"/>
      <c r="B11" s="7" t="s">
        <v>4</v>
      </c>
      <c r="C11" s="7">
        <v>20</v>
      </c>
      <c r="D11" s="7">
        <v>3</v>
      </c>
      <c r="E11" s="6">
        <v>17.11</v>
      </c>
      <c r="F11" s="6">
        <v>8.6300000000000008</v>
      </c>
      <c r="G11" s="6">
        <f t="shared" si="0"/>
        <v>8.4799999999999986</v>
      </c>
      <c r="H11" s="7"/>
      <c r="I11" s="7"/>
      <c r="J11" s="6"/>
      <c r="K11" s="6"/>
      <c r="L11" s="6"/>
      <c r="M11" s="6"/>
      <c r="N11" s="6"/>
      <c r="O11" s="6"/>
      <c r="P11" s="6"/>
      <c r="Q11" s="6"/>
      <c r="R11" s="6"/>
      <c r="S11" s="6"/>
      <c r="U11" t="s">
        <v>23</v>
      </c>
      <c r="V11" s="12">
        <v>2</v>
      </c>
    </row>
    <row r="12" spans="1:22" x14ac:dyDescent="0.25">
      <c r="A12" s="24">
        <v>42600</v>
      </c>
      <c r="B12" s="2" t="s">
        <v>2</v>
      </c>
      <c r="C12" s="2">
        <v>5</v>
      </c>
      <c r="D12" s="2">
        <v>1</v>
      </c>
      <c r="E12" s="1">
        <v>16.93</v>
      </c>
      <c r="F12" s="8">
        <v>8.64</v>
      </c>
      <c r="G12" s="8">
        <f t="shared" si="0"/>
        <v>8.2899999999999991</v>
      </c>
      <c r="H12" s="2">
        <v>4</v>
      </c>
      <c r="I12" s="2"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U12" t="s">
        <v>24</v>
      </c>
      <c r="V12" s="12">
        <v>3</v>
      </c>
    </row>
    <row r="13" spans="1:22" x14ac:dyDescent="0.25">
      <c r="A13" s="25"/>
      <c r="B13" s="2" t="s">
        <v>2</v>
      </c>
      <c r="C13" s="2">
        <v>5</v>
      </c>
      <c r="D13" s="2">
        <v>2</v>
      </c>
      <c r="E13" s="1">
        <v>16.829999999999998</v>
      </c>
      <c r="F13" s="8">
        <v>8.74</v>
      </c>
      <c r="G13" s="8">
        <f t="shared" si="0"/>
        <v>8.0899999999999981</v>
      </c>
      <c r="H13" s="2">
        <v>4</v>
      </c>
      <c r="I13" s="2"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U13" t="s">
        <v>25</v>
      </c>
      <c r="V13" s="12">
        <v>4</v>
      </c>
    </row>
    <row r="14" spans="1:22" x14ac:dyDescent="0.25">
      <c r="A14" s="25"/>
      <c r="B14" s="2" t="s">
        <v>2</v>
      </c>
      <c r="C14" s="2">
        <v>5</v>
      </c>
      <c r="D14" s="2">
        <v>3</v>
      </c>
      <c r="E14" s="1">
        <v>17.05</v>
      </c>
      <c r="F14" s="8">
        <v>8.66</v>
      </c>
      <c r="G14" s="8">
        <f t="shared" si="0"/>
        <v>8.39</v>
      </c>
      <c r="H14" s="2">
        <v>2</v>
      </c>
      <c r="I14" s="2">
        <v>2</v>
      </c>
      <c r="J14" s="1"/>
      <c r="K14" s="1"/>
      <c r="L14" s="1"/>
      <c r="M14" s="1"/>
      <c r="N14" s="1"/>
      <c r="O14" s="1"/>
      <c r="P14" s="1"/>
      <c r="Q14" s="1"/>
      <c r="R14" s="1"/>
      <c r="S14" s="1"/>
      <c r="U14" t="s">
        <v>26</v>
      </c>
      <c r="V14" s="12">
        <v>5</v>
      </c>
    </row>
    <row r="15" spans="1:22" x14ac:dyDescent="0.25">
      <c r="A15" s="25"/>
      <c r="B15" s="2" t="s">
        <v>3</v>
      </c>
      <c r="C15" s="2">
        <v>8</v>
      </c>
      <c r="D15" s="2">
        <v>1</v>
      </c>
      <c r="E15" s="1">
        <v>17.23</v>
      </c>
      <c r="F15" s="8">
        <v>8.49</v>
      </c>
      <c r="G15" s="8">
        <f t="shared" si="0"/>
        <v>8.74</v>
      </c>
      <c r="H15" s="2">
        <v>2</v>
      </c>
      <c r="I15" s="2">
        <v>3</v>
      </c>
      <c r="J15" s="1"/>
      <c r="K15" s="1"/>
      <c r="L15" s="1"/>
      <c r="M15" s="1"/>
      <c r="N15" s="1"/>
      <c r="O15" s="1"/>
      <c r="P15" s="1"/>
      <c r="Q15" s="1"/>
      <c r="R15" s="1"/>
      <c r="S15" s="1"/>
      <c r="U15" t="s">
        <v>27</v>
      </c>
      <c r="V15" s="12">
        <v>6</v>
      </c>
    </row>
    <row r="16" spans="1:22" x14ac:dyDescent="0.25">
      <c r="A16" s="25"/>
      <c r="B16" s="2" t="s">
        <v>3</v>
      </c>
      <c r="C16" s="2">
        <v>8</v>
      </c>
      <c r="D16" s="2">
        <v>2</v>
      </c>
      <c r="E16" s="1">
        <v>17.09</v>
      </c>
      <c r="F16" s="8">
        <v>8.3000000000000007</v>
      </c>
      <c r="G16" s="8">
        <f t="shared" si="0"/>
        <v>8.7899999999999991</v>
      </c>
      <c r="H16" s="2">
        <v>2</v>
      </c>
      <c r="I16" s="2">
        <v>3</v>
      </c>
      <c r="J16" s="1"/>
      <c r="K16" s="1"/>
      <c r="L16" s="1"/>
      <c r="M16" s="1"/>
      <c r="N16" s="1"/>
      <c r="O16" s="1"/>
      <c r="P16" s="1"/>
      <c r="Q16" s="1"/>
      <c r="R16" s="1"/>
      <c r="S16" s="1"/>
      <c r="U16" t="s">
        <v>28</v>
      </c>
      <c r="V16" s="12">
        <v>7</v>
      </c>
    </row>
    <row r="17" spans="1:19" x14ac:dyDescent="0.25">
      <c r="A17" s="25"/>
      <c r="B17" s="2" t="s">
        <v>3</v>
      </c>
      <c r="C17" s="2">
        <v>8</v>
      </c>
      <c r="D17" s="2">
        <v>3</v>
      </c>
      <c r="E17" s="1">
        <v>17.010000000000002</v>
      </c>
      <c r="F17" s="8">
        <v>8.82</v>
      </c>
      <c r="G17" s="8">
        <f t="shared" si="0"/>
        <v>8.1900000000000013</v>
      </c>
      <c r="H17" s="2">
        <v>2</v>
      </c>
      <c r="I17" s="2">
        <v>3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25"/>
      <c r="B18" s="2" t="s">
        <v>4</v>
      </c>
      <c r="C18" s="2">
        <v>18</v>
      </c>
      <c r="D18" s="2">
        <v>1</v>
      </c>
      <c r="E18" s="1">
        <v>16.190000000000001</v>
      </c>
      <c r="F18" s="8">
        <v>8.68</v>
      </c>
      <c r="G18" s="8">
        <f t="shared" si="0"/>
        <v>7.5100000000000016</v>
      </c>
      <c r="H18" s="2">
        <v>2</v>
      </c>
      <c r="I18" s="2"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25"/>
      <c r="B19" s="2" t="s">
        <v>4</v>
      </c>
      <c r="C19" s="2">
        <v>18</v>
      </c>
      <c r="D19" s="2">
        <v>2</v>
      </c>
      <c r="E19" s="1">
        <v>16.28</v>
      </c>
      <c r="F19" s="8">
        <v>8.43</v>
      </c>
      <c r="G19" s="8">
        <f t="shared" si="0"/>
        <v>7.8500000000000014</v>
      </c>
      <c r="H19" s="2">
        <v>2</v>
      </c>
      <c r="I19" s="2">
        <v>4</v>
      </c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26"/>
      <c r="B20" s="2" t="s">
        <v>4</v>
      </c>
      <c r="C20" s="2">
        <v>18</v>
      </c>
      <c r="D20" s="2">
        <v>3</v>
      </c>
      <c r="E20" s="1">
        <v>15.81</v>
      </c>
      <c r="F20" s="8">
        <v>8.6300000000000008</v>
      </c>
      <c r="G20" s="8">
        <f t="shared" si="0"/>
        <v>7.18</v>
      </c>
      <c r="H20" s="2">
        <v>4</v>
      </c>
      <c r="I20" s="2">
        <v>4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9">
        <v>42602</v>
      </c>
      <c r="B21" s="7" t="s">
        <v>2</v>
      </c>
      <c r="C21" s="7">
        <v>5</v>
      </c>
      <c r="D21" s="7">
        <v>1</v>
      </c>
      <c r="E21" s="6">
        <v>16.27</v>
      </c>
      <c r="F21" s="6">
        <v>8.64</v>
      </c>
      <c r="G21" s="6">
        <f t="shared" si="0"/>
        <v>7.629999999999999</v>
      </c>
      <c r="H21" s="7">
        <v>4</v>
      </c>
      <c r="I21" s="7">
        <v>3</v>
      </c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s="20"/>
      <c r="B22" s="7" t="s">
        <v>2</v>
      </c>
      <c r="C22" s="7">
        <v>5</v>
      </c>
      <c r="D22" s="7">
        <v>2</v>
      </c>
      <c r="E22" s="6">
        <v>16.100000000000001</v>
      </c>
      <c r="F22" s="6">
        <v>8.74</v>
      </c>
      <c r="G22" s="6">
        <f t="shared" si="0"/>
        <v>7.3600000000000012</v>
      </c>
      <c r="H22" s="7">
        <v>4</v>
      </c>
      <c r="I22" s="7">
        <v>3</v>
      </c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A23" s="20"/>
      <c r="B23" s="7" t="s">
        <v>2</v>
      </c>
      <c r="C23" s="7">
        <v>5</v>
      </c>
      <c r="D23" s="7">
        <v>3</v>
      </c>
      <c r="E23" s="6">
        <v>16.14</v>
      </c>
      <c r="F23" s="6">
        <v>8.66</v>
      </c>
      <c r="G23" s="6">
        <f t="shared" si="0"/>
        <v>7.48</v>
      </c>
      <c r="H23" s="7">
        <v>4</v>
      </c>
      <c r="I23" s="7">
        <v>3</v>
      </c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20"/>
      <c r="B24" s="7" t="s">
        <v>3</v>
      </c>
      <c r="C24" s="7">
        <v>8</v>
      </c>
      <c r="D24" s="7">
        <v>1</v>
      </c>
      <c r="E24" s="6">
        <v>16.8</v>
      </c>
      <c r="F24" s="6">
        <v>8.49</v>
      </c>
      <c r="G24" s="6">
        <f t="shared" si="0"/>
        <v>8.31</v>
      </c>
      <c r="H24" s="7" t="s">
        <v>29</v>
      </c>
      <c r="I24" s="7" t="s">
        <v>35</v>
      </c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5">
      <c r="A25" s="20"/>
      <c r="B25" s="7" t="s">
        <v>3</v>
      </c>
      <c r="C25" s="7">
        <v>8</v>
      </c>
      <c r="D25" s="7">
        <v>2</v>
      </c>
      <c r="E25" s="6">
        <v>16.899999999999999</v>
      </c>
      <c r="F25" s="6">
        <v>8.3000000000000007</v>
      </c>
      <c r="G25" s="6">
        <f t="shared" si="0"/>
        <v>8.5999999999999979</v>
      </c>
      <c r="H25" s="7" t="s">
        <v>29</v>
      </c>
      <c r="I25" s="7" t="s">
        <v>35</v>
      </c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5">
      <c r="A26" s="20"/>
      <c r="B26" s="7" t="s">
        <v>3</v>
      </c>
      <c r="C26" s="7">
        <v>8</v>
      </c>
      <c r="D26" s="7">
        <v>3</v>
      </c>
      <c r="E26" s="6">
        <v>16.510000000000002</v>
      </c>
      <c r="F26" s="6">
        <v>8.82</v>
      </c>
      <c r="G26" s="6">
        <f t="shared" si="0"/>
        <v>7.6900000000000013</v>
      </c>
      <c r="H26" s="7" t="s">
        <v>29</v>
      </c>
      <c r="I26" s="7" t="s">
        <v>35</v>
      </c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25">
      <c r="A27" s="20"/>
      <c r="B27" s="7" t="s">
        <v>4</v>
      </c>
      <c r="C27" s="7">
        <v>18</v>
      </c>
      <c r="D27" s="7">
        <v>1</v>
      </c>
      <c r="E27" s="6">
        <v>15.33</v>
      </c>
      <c r="F27" s="6">
        <v>8.68</v>
      </c>
      <c r="G27" s="6">
        <f t="shared" si="0"/>
        <v>6.65</v>
      </c>
      <c r="H27" s="7" t="s">
        <v>30</v>
      </c>
      <c r="I27" s="7">
        <v>6</v>
      </c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25">
      <c r="A28" s="20"/>
      <c r="B28" s="7" t="s">
        <v>4</v>
      </c>
      <c r="C28" s="7">
        <v>18</v>
      </c>
      <c r="D28" s="7">
        <v>2</v>
      </c>
      <c r="E28" s="6">
        <v>14.79</v>
      </c>
      <c r="F28" s="6">
        <v>8.43</v>
      </c>
      <c r="G28" s="6">
        <f t="shared" si="0"/>
        <v>6.3599999999999994</v>
      </c>
      <c r="H28" s="7" t="s">
        <v>30</v>
      </c>
      <c r="I28" s="7">
        <v>6</v>
      </c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5">
      <c r="A29" s="21"/>
      <c r="B29" s="7" t="s">
        <v>4</v>
      </c>
      <c r="C29" s="7">
        <v>18</v>
      </c>
      <c r="D29" s="7">
        <v>3</v>
      </c>
      <c r="E29" s="6">
        <v>14.5</v>
      </c>
      <c r="F29" s="6">
        <v>8.6300000000000008</v>
      </c>
      <c r="G29" s="6">
        <f t="shared" si="0"/>
        <v>5.8699999999999992</v>
      </c>
      <c r="H29" s="7" t="s">
        <v>30</v>
      </c>
      <c r="I29" s="7">
        <v>6</v>
      </c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5">
      <c r="A30" s="24">
        <v>42604</v>
      </c>
      <c r="B30" s="2" t="s">
        <v>2</v>
      </c>
      <c r="C30" s="2">
        <v>5</v>
      </c>
      <c r="D30" s="2">
        <v>1</v>
      </c>
      <c r="E30" s="1">
        <v>15.55</v>
      </c>
      <c r="F30" s="8">
        <v>8.64</v>
      </c>
      <c r="G30" s="8">
        <f t="shared" si="0"/>
        <v>6.91</v>
      </c>
      <c r="H30" s="2">
        <v>2</v>
      </c>
      <c r="I30" s="2">
        <v>3</v>
      </c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25"/>
      <c r="B31" s="2" t="s">
        <v>2</v>
      </c>
      <c r="C31" s="2">
        <v>5</v>
      </c>
      <c r="D31" s="2">
        <v>2</v>
      </c>
      <c r="E31" s="1">
        <v>15.35</v>
      </c>
      <c r="F31" s="8">
        <v>8.74</v>
      </c>
      <c r="G31" s="8">
        <f t="shared" si="0"/>
        <v>6.6099999999999994</v>
      </c>
      <c r="H31" s="2">
        <v>2</v>
      </c>
      <c r="I31" s="2">
        <v>3</v>
      </c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25"/>
      <c r="B32" s="2" t="s">
        <v>2</v>
      </c>
      <c r="C32" s="2">
        <v>5</v>
      </c>
      <c r="D32" s="2">
        <v>3</v>
      </c>
      <c r="E32" s="1">
        <v>15.34</v>
      </c>
      <c r="F32" s="8">
        <v>8.66</v>
      </c>
      <c r="G32" s="8">
        <f t="shared" si="0"/>
        <v>6.68</v>
      </c>
      <c r="H32" s="2">
        <v>2</v>
      </c>
      <c r="I32" s="2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25"/>
      <c r="B33" s="2" t="s">
        <v>3</v>
      </c>
      <c r="C33" s="2">
        <v>8</v>
      </c>
      <c r="D33" s="2">
        <v>1</v>
      </c>
      <c r="E33" s="1">
        <v>16.510000000000002</v>
      </c>
      <c r="F33" s="8">
        <v>8.49</v>
      </c>
      <c r="G33" s="8">
        <f t="shared" si="0"/>
        <v>8.0200000000000014</v>
      </c>
      <c r="H33" s="2" t="s">
        <v>31</v>
      </c>
      <c r="I33" s="2">
        <v>3</v>
      </c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25"/>
      <c r="B34" s="2" t="s">
        <v>3</v>
      </c>
      <c r="C34" s="2">
        <v>8</v>
      </c>
      <c r="D34" s="2">
        <v>2</v>
      </c>
      <c r="E34" s="1">
        <v>16.420000000000002</v>
      </c>
      <c r="F34" s="8">
        <v>8.3000000000000007</v>
      </c>
      <c r="G34" s="8">
        <f t="shared" si="0"/>
        <v>8.120000000000001</v>
      </c>
      <c r="H34" s="2" t="s">
        <v>31</v>
      </c>
      <c r="I34" s="2" t="s">
        <v>36</v>
      </c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25"/>
      <c r="B35" s="2" t="s">
        <v>3</v>
      </c>
      <c r="C35" s="2">
        <v>8</v>
      </c>
      <c r="D35" s="2">
        <v>3</v>
      </c>
      <c r="E35" s="1">
        <v>16.28</v>
      </c>
      <c r="F35" s="8">
        <v>8.82</v>
      </c>
      <c r="G35" s="8">
        <f t="shared" si="0"/>
        <v>7.4600000000000009</v>
      </c>
      <c r="H35" s="2" t="s">
        <v>31</v>
      </c>
      <c r="I35" s="2" t="s">
        <v>36</v>
      </c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25"/>
      <c r="B36" s="2" t="s">
        <v>4</v>
      </c>
      <c r="C36" s="2">
        <v>18</v>
      </c>
      <c r="D36" s="2">
        <v>1</v>
      </c>
      <c r="E36" s="1">
        <v>14.17</v>
      </c>
      <c r="F36" s="8">
        <v>8.68</v>
      </c>
      <c r="G36" s="8">
        <f t="shared" si="0"/>
        <v>5.49</v>
      </c>
      <c r="H36" s="2" t="s">
        <v>30</v>
      </c>
      <c r="I36" s="2">
        <v>7</v>
      </c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25"/>
      <c r="B37" s="2" t="s">
        <v>4</v>
      </c>
      <c r="C37" s="2">
        <v>18</v>
      </c>
      <c r="D37" s="2">
        <v>2</v>
      </c>
      <c r="E37" s="1">
        <v>13.59</v>
      </c>
      <c r="F37" s="8">
        <v>8.43</v>
      </c>
      <c r="G37" s="8">
        <f t="shared" si="0"/>
        <v>5.16</v>
      </c>
      <c r="H37" s="2" t="s">
        <v>30</v>
      </c>
      <c r="I37" s="2">
        <v>7</v>
      </c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26"/>
      <c r="B38" s="2" t="s">
        <v>4</v>
      </c>
      <c r="C38" s="2">
        <v>18</v>
      </c>
      <c r="D38" s="2">
        <v>3</v>
      </c>
      <c r="E38" s="1">
        <v>13.09</v>
      </c>
      <c r="F38" s="8">
        <v>8.6300000000000008</v>
      </c>
      <c r="G38" s="8">
        <f t="shared" si="0"/>
        <v>4.4599999999999991</v>
      </c>
      <c r="H38" s="2" t="s">
        <v>30</v>
      </c>
      <c r="I38" s="2">
        <v>7</v>
      </c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9">
        <v>42606</v>
      </c>
      <c r="B39" s="7" t="s">
        <v>2</v>
      </c>
      <c r="C39" s="7">
        <v>5</v>
      </c>
      <c r="D39" s="7">
        <v>1</v>
      </c>
      <c r="E39" s="6">
        <v>14.94</v>
      </c>
      <c r="F39" s="6">
        <v>8.64</v>
      </c>
      <c r="G39" s="6">
        <f t="shared" si="0"/>
        <v>6.2999999999999989</v>
      </c>
      <c r="H39" s="7">
        <v>2</v>
      </c>
      <c r="I39" s="7">
        <v>3</v>
      </c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5">
      <c r="A40" s="20"/>
      <c r="B40" s="7" t="s">
        <v>2</v>
      </c>
      <c r="C40" s="7">
        <v>5</v>
      </c>
      <c r="D40" s="7">
        <v>2</v>
      </c>
      <c r="E40" s="6">
        <v>14.82</v>
      </c>
      <c r="F40" s="6">
        <v>8.74</v>
      </c>
      <c r="G40" s="6">
        <f t="shared" si="0"/>
        <v>6.08</v>
      </c>
      <c r="H40" s="7">
        <v>2</v>
      </c>
      <c r="I40" s="7">
        <v>3</v>
      </c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5">
      <c r="A41" s="20"/>
      <c r="B41" s="7" t="s">
        <v>2</v>
      </c>
      <c r="C41" s="7">
        <v>5</v>
      </c>
      <c r="D41" s="7">
        <v>3</v>
      </c>
      <c r="E41" s="6">
        <v>14.53</v>
      </c>
      <c r="F41" s="6">
        <v>8.66</v>
      </c>
      <c r="G41" s="6">
        <f t="shared" si="0"/>
        <v>5.8699999999999992</v>
      </c>
      <c r="H41" s="7">
        <v>2</v>
      </c>
      <c r="I41" s="7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5">
      <c r="A42" s="20"/>
      <c r="B42" s="7" t="s">
        <v>3</v>
      </c>
      <c r="C42" s="7">
        <v>8</v>
      </c>
      <c r="D42" s="7">
        <v>1</v>
      </c>
      <c r="E42" s="6">
        <v>16.32</v>
      </c>
      <c r="F42" s="6">
        <v>8.49</v>
      </c>
      <c r="G42" s="6">
        <f t="shared" si="0"/>
        <v>7.83</v>
      </c>
      <c r="H42" s="7" t="s">
        <v>32</v>
      </c>
      <c r="I42" s="7" t="s">
        <v>36</v>
      </c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5">
      <c r="A43" s="20"/>
      <c r="B43" s="7" t="s">
        <v>3</v>
      </c>
      <c r="C43" s="7">
        <v>8</v>
      </c>
      <c r="D43" s="7">
        <v>2</v>
      </c>
      <c r="E43" s="6">
        <v>16.149999999999999</v>
      </c>
      <c r="F43" s="6">
        <v>8.3000000000000007</v>
      </c>
      <c r="G43" s="6">
        <f t="shared" si="0"/>
        <v>7.8499999999999979</v>
      </c>
      <c r="H43" s="7" t="s">
        <v>32</v>
      </c>
      <c r="I43" s="7" t="s">
        <v>36</v>
      </c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25">
      <c r="A44" s="20"/>
      <c r="B44" s="7" t="s">
        <v>3</v>
      </c>
      <c r="C44" s="7">
        <v>8</v>
      </c>
      <c r="D44" s="7">
        <v>3</v>
      </c>
      <c r="E44" s="6">
        <v>15.95</v>
      </c>
      <c r="F44" s="6">
        <v>8.82</v>
      </c>
      <c r="G44" s="6">
        <f t="shared" si="0"/>
        <v>7.129999999999999</v>
      </c>
      <c r="H44" s="7" t="s">
        <v>32</v>
      </c>
      <c r="I44" s="7" t="s">
        <v>36</v>
      </c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5">
      <c r="A45" s="20"/>
      <c r="B45" s="7" t="s">
        <v>4</v>
      </c>
      <c r="C45" s="7">
        <v>18</v>
      </c>
      <c r="D45" s="7">
        <v>1</v>
      </c>
      <c r="E45" s="6">
        <v>13.06</v>
      </c>
      <c r="F45" s="6">
        <v>8.68</v>
      </c>
      <c r="G45" s="6">
        <f t="shared" si="0"/>
        <v>4.3800000000000008</v>
      </c>
      <c r="H45" s="7">
        <v>2</v>
      </c>
      <c r="I45" s="7">
        <v>7</v>
      </c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5">
      <c r="A46" s="20"/>
      <c r="B46" s="7" t="s">
        <v>4</v>
      </c>
      <c r="C46" s="7">
        <v>18</v>
      </c>
      <c r="D46" s="7">
        <v>2</v>
      </c>
      <c r="E46" s="6">
        <v>12.29</v>
      </c>
      <c r="F46" s="6">
        <v>8.43</v>
      </c>
      <c r="G46" s="6">
        <f t="shared" si="0"/>
        <v>3.8599999999999994</v>
      </c>
      <c r="H46" s="7">
        <v>2</v>
      </c>
      <c r="I46" s="7">
        <v>4</v>
      </c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5">
      <c r="A47" s="21"/>
      <c r="B47" s="7" t="s">
        <v>4</v>
      </c>
      <c r="C47" s="7">
        <v>18</v>
      </c>
      <c r="D47" s="7">
        <v>3</v>
      </c>
      <c r="E47" s="6">
        <v>11.76</v>
      </c>
      <c r="F47" s="6">
        <v>8.6300000000000008</v>
      </c>
      <c r="G47" s="6">
        <f t="shared" si="0"/>
        <v>3.129999999999999</v>
      </c>
      <c r="H47" s="7">
        <v>2</v>
      </c>
      <c r="I47" s="7">
        <v>7</v>
      </c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5">
      <c r="A48" s="24">
        <v>42608</v>
      </c>
      <c r="B48" s="2" t="s">
        <v>2</v>
      </c>
      <c r="C48" s="2">
        <v>5</v>
      </c>
      <c r="D48" s="2">
        <v>1</v>
      </c>
      <c r="E48" s="1">
        <v>14.51</v>
      </c>
      <c r="F48" s="8">
        <v>8.64</v>
      </c>
      <c r="G48" s="8">
        <f t="shared" si="0"/>
        <v>5.8699999999999992</v>
      </c>
      <c r="H48" s="2" t="s">
        <v>33</v>
      </c>
      <c r="I48" s="2">
        <v>3</v>
      </c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25"/>
      <c r="B49" s="2" t="s">
        <v>2</v>
      </c>
      <c r="C49" s="2">
        <v>5</v>
      </c>
      <c r="D49" s="2">
        <v>2</v>
      </c>
      <c r="E49" s="1">
        <v>14.19</v>
      </c>
      <c r="F49" s="8">
        <v>8.74</v>
      </c>
      <c r="G49" s="8">
        <f t="shared" si="0"/>
        <v>5.4499999999999993</v>
      </c>
      <c r="H49" s="2" t="s">
        <v>33</v>
      </c>
      <c r="I49" s="2">
        <v>3</v>
      </c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25"/>
      <c r="B50" s="2" t="s">
        <v>2</v>
      </c>
      <c r="C50" s="2">
        <v>5</v>
      </c>
      <c r="D50" s="2">
        <v>3</v>
      </c>
      <c r="E50" s="1">
        <v>13.88</v>
      </c>
      <c r="F50" s="8">
        <v>8.66</v>
      </c>
      <c r="G50" s="8">
        <f t="shared" si="0"/>
        <v>5.2200000000000006</v>
      </c>
      <c r="H50" s="2" t="s">
        <v>33</v>
      </c>
      <c r="I50" s="2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25"/>
      <c r="B51" s="2" t="s">
        <v>3</v>
      </c>
      <c r="C51" s="2">
        <v>8</v>
      </c>
      <c r="D51" s="2">
        <v>1</v>
      </c>
      <c r="E51" s="1">
        <v>16.07</v>
      </c>
      <c r="F51" s="8">
        <v>8.49</v>
      </c>
      <c r="G51" s="8">
        <f t="shared" si="0"/>
        <v>7.58</v>
      </c>
      <c r="H51" s="2" t="s">
        <v>34</v>
      </c>
      <c r="I51" s="2">
        <v>3</v>
      </c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25"/>
      <c r="B52" s="2" t="s">
        <v>3</v>
      </c>
      <c r="C52" s="2">
        <v>8</v>
      </c>
      <c r="D52" s="2">
        <v>2</v>
      </c>
      <c r="E52" s="1">
        <v>15.9</v>
      </c>
      <c r="F52" s="8">
        <v>8.3000000000000007</v>
      </c>
      <c r="G52" s="8">
        <f t="shared" si="0"/>
        <v>7.6</v>
      </c>
      <c r="H52" s="2" t="s">
        <v>31</v>
      </c>
      <c r="I52" s="2">
        <v>3</v>
      </c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25"/>
      <c r="B53" s="2" t="s">
        <v>3</v>
      </c>
      <c r="C53" s="2">
        <v>8</v>
      </c>
      <c r="D53" s="2">
        <v>3</v>
      </c>
      <c r="E53" s="1">
        <v>15.75</v>
      </c>
      <c r="F53" s="8">
        <v>8.82</v>
      </c>
      <c r="G53" s="8">
        <f t="shared" si="0"/>
        <v>6.93</v>
      </c>
      <c r="H53" s="2" t="s">
        <v>31</v>
      </c>
      <c r="I53" s="2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25"/>
      <c r="B54" s="2" t="s">
        <v>4</v>
      </c>
      <c r="C54" s="2">
        <v>18</v>
      </c>
      <c r="D54" s="2">
        <v>1</v>
      </c>
      <c r="E54" s="1">
        <v>12.01</v>
      </c>
      <c r="F54" s="8">
        <v>8.68</v>
      </c>
      <c r="G54" s="8">
        <f t="shared" si="0"/>
        <v>3.33</v>
      </c>
      <c r="H54" s="2">
        <v>2</v>
      </c>
      <c r="I54" s="2">
        <v>7</v>
      </c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25"/>
      <c r="B55" s="2" t="s">
        <v>4</v>
      </c>
      <c r="C55" s="2">
        <v>18</v>
      </c>
      <c r="D55" s="2">
        <v>2</v>
      </c>
      <c r="E55" s="1">
        <v>11.32</v>
      </c>
      <c r="F55" s="8">
        <v>8.43</v>
      </c>
      <c r="G55" s="8">
        <f t="shared" si="0"/>
        <v>2.8900000000000006</v>
      </c>
      <c r="H55" s="2">
        <v>2</v>
      </c>
      <c r="I55" s="2">
        <v>7</v>
      </c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26"/>
      <c r="B56" s="2" t="s">
        <v>4</v>
      </c>
      <c r="C56" s="2">
        <v>18</v>
      </c>
      <c r="D56" s="2">
        <v>3</v>
      </c>
      <c r="E56" s="1">
        <v>10.57</v>
      </c>
      <c r="F56" s="8">
        <v>8.6300000000000008</v>
      </c>
      <c r="G56" s="8">
        <f t="shared" si="0"/>
        <v>1.9399999999999995</v>
      </c>
      <c r="H56" s="2">
        <v>2</v>
      </c>
      <c r="I56" s="2">
        <v>7</v>
      </c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9">
        <v>42610</v>
      </c>
      <c r="B57" s="7" t="s">
        <v>2</v>
      </c>
      <c r="C57" s="7">
        <v>5</v>
      </c>
      <c r="D57" s="7">
        <v>1</v>
      </c>
      <c r="E57" s="6">
        <v>13.98</v>
      </c>
      <c r="F57" s="6">
        <v>8.64</v>
      </c>
      <c r="G57" s="6">
        <f t="shared" si="0"/>
        <v>5.34</v>
      </c>
      <c r="H57" s="7"/>
      <c r="I57" s="7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25">
      <c r="A58" s="20"/>
      <c r="B58" s="7" t="s">
        <v>2</v>
      </c>
      <c r="C58" s="7">
        <v>5</v>
      </c>
      <c r="D58" s="7">
        <v>2</v>
      </c>
      <c r="E58" s="6">
        <v>13.76</v>
      </c>
      <c r="F58" s="6">
        <v>8.74</v>
      </c>
      <c r="G58" s="6">
        <f t="shared" si="0"/>
        <v>5.0199999999999996</v>
      </c>
      <c r="H58" s="7"/>
      <c r="I58" s="7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25">
      <c r="A59" s="20"/>
      <c r="B59" s="7" t="s">
        <v>2</v>
      </c>
      <c r="C59" s="7">
        <v>5</v>
      </c>
      <c r="D59" s="7">
        <v>3</v>
      </c>
      <c r="E59" s="6">
        <v>13.18</v>
      </c>
      <c r="F59" s="6">
        <v>8.66</v>
      </c>
      <c r="G59" s="6">
        <f t="shared" si="0"/>
        <v>4.5199999999999996</v>
      </c>
      <c r="H59" s="7"/>
      <c r="I59" s="7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25">
      <c r="A60" s="20"/>
      <c r="B60" s="7" t="s">
        <v>3</v>
      </c>
      <c r="C60" s="7">
        <v>8</v>
      </c>
      <c r="D60" s="7">
        <v>1</v>
      </c>
      <c r="E60" s="6">
        <v>15.87</v>
      </c>
      <c r="F60" s="6">
        <v>8.49</v>
      </c>
      <c r="G60" s="6">
        <f t="shared" si="0"/>
        <v>7.379999999999999</v>
      </c>
      <c r="H60" s="7"/>
      <c r="I60" s="7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25">
      <c r="A61" s="20"/>
      <c r="B61" s="7" t="s">
        <v>3</v>
      </c>
      <c r="C61" s="7">
        <v>8</v>
      </c>
      <c r="D61" s="7">
        <v>2</v>
      </c>
      <c r="E61" s="6">
        <v>15.66</v>
      </c>
      <c r="F61" s="6">
        <v>8.3000000000000007</v>
      </c>
      <c r="G61" s="6">
        <f t="shared" si="0"/>
        <v>7.3599999999999994</v>
      </c>
      <c r="H61" s="7"/>
      <c r="I61" s="7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25">
      <c r="A62" s="20"/>
      <c r="B62" s="7" t="s">
        <v>3</v>
      </c>
      <c r="C62" s="7">
        <v>8</v>
      </c>
      <c r="D62" s="7">
        <v>3</v>
      </c>
      <c r="E62" s="6">
        <v>15.62</v>
      </c>
      <c r="F62" s="6">
        <v>8.82</v>
      </c>
      <c r="G62" s="6">
        <f t="shared" si="0"/>
        <v>6.7999999999999989</v>
      </c>
      <c r="H62" s="7"/>
      <c r="I62" s="7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5">
      <c r="A63" s="20"/>
      <c r="B63" s="7" t="s">
        <v>4</v>
      </c>
      <c r="C63" s="7">
        <v>18</v>
      </c>
      <c r="D63" s="7">
        <v>1</v>
      </c>
      <c r="E63" s="6">
        <v>11.14</v>
      </c>
      <c r="F63" s="6">
        <v>8.68</v>
      </c>
      <c r="G63" s="6">
        <f t="shared" si="0"/>
        <v>2.4600000000000009</v>
      </c>
      <c r="H63" s="7"/>
      <c r="I63" s="7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25">
      <c r="A64" s="20"/>
      <c r="B64" s="7" t="s">
        <v>4</v>
      </c>
      <c r="C64" s="7">
        <v>18</v>
      </c>
      <c r="D64" s="7">
        <v>2</v>
      </c>
      <c r="E64" s="6">
        <v>10.119999999999999</v>
      </c>
      <c r="F64" s="6">
        <v>8.43</v>
      </c>
      <c r="G64" s="6">
        <f t="shared" si="0"/>
        <v>1.6899999999999995</v>
      </c>
      <c r="H64" s="7"/>
      <c r="I64" s="7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5">
      <c r="A65" s="21"/>
      <c r="B65" s="7" t="s">
        <v>4</v>
      </c>
      <c r="C65" s="7">
        <v>18</v>
      </c>
      <c r="D65" s="7">
        <v>3</v>
      </c>
      <c r="E65" s="6">
        <v>10.01</v>
      </c>
      <c r="F65" s="6">
        <v>8.6300000000000008</v>
      </c>
      <c r="G65" s="6">
        <f t="shared" si="0"/>
        <v>1.379999999999999</v>
      </c>
      <c r="H65" s="7"/>
      <c r="I65" s="7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5">
      <c r="A66" s="22">
        <v>42612</v>
      </c>
      <c r="B66" s="2" t="s">
        <v>2</v>
      </c>
      <c r="C66" s="2">
        <v>5</v>
      </c>
      <c r="D66" s="2">
        <v>1</v>
      </c>
      <c r="E66" s="1">
        <v>13.45</v>
      </c>
      <c r="F66" s="8">
        <v>8.64</v>
      </c>
      <c r="G66" s="8">
        <f t="shared" si="0"/>
        <v>4.8099999999999987</v>
      </c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23"/>
      <c r="B67" s="2" t="s">
        <v>2</v>
      </c>
      <c r="C67" s="2">
        <v>5</v>
      </c>
      <c r="D67" s="2">
        <v>2</v>
      </c>
      <c r="E67" s="1">
        <v>13.02</v>
      </c>
      <c r="F67" s="8">
        <v>8.74</v>
      </c>
      <c r="G67" s="8">
        <f t="shared" si="0"/>
        <v>4.2799999999999994</v>
      </c>
      <c r="H67" s="2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23"/>
      <c r="B68" s="2" t="s">
        <v>2</v>
      </c>
      <c r="C68" s="2">
        <v>5</v>
      </c>
      <c r="D68" s="2">
        <v>3</v>
      </c>
      <c r="E68" s="1">
        <v>12.59</v>
      </c>
      <c r="F68" s="8">
        <v>8.66</v>
      </c>
      <c r="G68" s="8">
        <f t="shared" ref="G68:G74" si="1">E68-F68</f>
        <v>3.9299999999999997</v>
      </c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23"/>
      <c r="B69" s="2" t="s">
        <v>3</v>
      </c>
      <c r="C69" s="2">
        <v>8</v>
      </c>
      <c r="D69" s="2">
        <v>1</v>
      </c>
      <c r="E69" s="1">
        <v>15.62</v>
      </c>
      <c r="F69" s="8">
        <v>8.49</v>
      </c>
      <c r="G69" s="8">
        <f t="shared" si="1"/>
        <v>7.129999999999999</v>
      </c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23"/>
      <c r="B70" s="2" t="s">
        <v>3</v>
      </c>
      <c r="C70" s="2">
        <v>8</v>
      </c>
      <c r="D70" s="2">
        <v>2</v>
      </c>
      <c r="E70" s="1">
        <v>15.41</v>
      </c>
      <c r="F70" s="8">
        <v>8.3000000000000007</v>
      </c>
      <c r="G70" s="8">
        <f t="shared" si="1"/>
        <v>7.1099999999999994</v>
      </c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23"/>
      <c r="B71" s="2" t="s">
        <v>3</v>
      </c>
      <c r="C71" s="2">
        <v>8</v>
      </c>
      <c r="D71" s="2">
        <v>3</v>
      </c>
      <c r="E71" s="1">
        <v>15.38</v>
      </c>
      <c r="F71" s="8">
        <v>8.82</v>
      </c>
      <c r="G71" s="8">
        <f t="shared" si="1"/>
        <v>6.5600000000000005</v>
      </c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23"/>
      <c r="B72" s="2" t="s">
        <v>4</v>
      </c>
      <c r="C72" s="2">
        <v>18</v>
      </c>
      <c r="D72" s="2">
        <v>1</v>
      </c>
      <c r="E72" s="1">
        <v>10.34</v>
      </c>
      <c r="F72" s="8">
        <v>8.68</v>
      </c>
      <c r="G72" s="8">
        <f t="shared" si="1"/>
        <v>1.6600000000000001</v>
      </c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23"/>
      <c r="B73" s="2" t="s">
        <v>4</v>
      </c>
      <c r="C73" s="2">
        <v>18</v>
      </c>
      <c r="D73" s="2">
        <v>2</v>
      </c>
      <c r="E73" s="1">
        <v>9.7100000000000009</v>
      </c>
      <c r="F73" s="8">
        <v>8.43</v>
      </c>
      <c r="G73" s="8">
        <f t="shared" si="1"/>
        <v>1.2800000000000011</v>
      </c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23"/>
      <c r="B74" s="2" t="s">
        <v>4</v>
      </c>
      <c r="C74" s="2">
        <v>18</v>
      </c>
      <c r="D74" s="2">
        <v>3</v>
      </c>
      <c r="E74" s="1">
        <v>9.9499999999999993</v>
      </c>
      <c r="F74" s="8">
        <v>8.6300000000000008</v>
      </c>
      <c r="G74" s="8">
        <f t="shared" si="1"/>
        <v>1.3199999999999985</v>
      </c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3"/>
      <c r="B75" s="4"/>
      <c r="C75" s="4"/>
      <c r="D75" s="4"/>
    </row>
    <row r="76" spans="1:19" x14ac:dyDescent="0.25">
      <c r="A76" s="3"/>
      <c r="B76" s="4"/>
      <c r="C76" s="4"/>
      <c r="D76" s="4"/>
    </row>
    <row r="77" spans="1:19" x14ac:dyDescent="0.25">
      <c r="A77" s="3"/>
      <c r="B77" s="4"/>
      <c r="C77" s="4"/>
      <c r="D77" s="4"/>
    </row>
    <row r="78" spans="1:19" x14ac:dyDescent="0.25">
      <c r="A78" s="3"/>
      <c r="B78" s="4"/>
      <c r="C78" s="4"/>
      <c r="D78" s="4"/>
    </row>
    <row r="79" spans="1:19" x14ac:dyDescent="0.25">
      <c r="A79" s="3"/>
      <c r="B79" s="4"/>
      <c r="C79" s="4"/>
      <c r="D79" s="4"/>
    </row>
    <row r="80" spans="1:19" x14ac:dyDescent="0.25">
      <c r="A80" s="3"/>
      <c r="B80" s="4"/>
      <c r="C80" s="4"/>
      <c r="D80" s="4"/>
    </row>
    <row r="81" spans="1:4" x14ac:dyDescent="0.25">
      <c r="A81" s="3"/>
      <c r="B81" s="4"/>
      <c r="C81" s="4"/>
      <c r="D81" s="4"/>
    </row>
    <row r="82" spans="1:4" x14ac:dyDescent="0.25">
      <c r="A82" s="3"/>
      <c r="B82" s="4"/>
      <c r="C82" s="4"/>
      <c r="D82" s="4"/>
    </row>
    <row r="83" spans="1:4" x14ac:dyDescent="0.25">
      <c r="A83" s="3"/>
      <c r="B83" s="4"/>
      <c r="C83" s="4"/>
      <c r="D83" s="4"/>
    </row>
    <row r="84" spans="1:4" x14ac:dyDescent="0.25">
      <c r="A84" s="3"/>
      <c r="B84" s="4"/>
      <c r="C84" s="4"/>
      <c r="D84" s="4"/>
    </row>
    <row r="85" spans="1:4" x14ac:dyDescent="0.25">
      <c r="A85" s="3"/>
      <c r="B85" s="4"/>
      <c r="C85" s="4"/>
      <c r="D85" s="4"/>
    </row>
    <row r="86" spans="1:4" x14ac:dyDescent="0.25">
      <c r="A86" s="3"/>
      <c r="B86" s="4"/>
      <c r="C86" s="4"/>
      <c r="D86" s="4"/>
    </row>
    <row r="87" spans="1:4" x14ac:dyDescent="0.25">
      <c r="A87" s="3"/>
      <c r="B87" s="4"/>
      <c r="C87" s="4"/>
      <c r="D87" s="4"/>
    </row>
    <row r="88" spans="1:4" x14ac:dyDescent="0.25">
      <c r="A88" s="3"/>
      <c r="B88" s="4"/>
      <c r="C88" s="4"/>
      <c r="D88" s="4"/>
    </row>
    <row r="89" spans="1:4" x14ac:dyDescent="0.25">
      <c r="A89" s="3"/>
      <c r="B89" s="4"/>
      <c r="C89" s="4"/>
      <c r="D89" s="4"/>
    </row>
    <row r="90" spans="1:4" x14ac:dyDescent="0.25">
      <c r="A90" s="3"/>
      <c r="B90" s="4"/>
      <c r="C90" s="4"/>
      <c r="D90" s="4"/>
    </row>
    <row r="91" spans="1:4" x14ac:dyDescent="0.25">
      <c r="A91" s="3"/>
      <c r="B91" s="4"/>
      <c r="C91" s="4"/>
      <c r="D91" s="4"/>
    </row>
    <row r="92" spans="1:4" x14ac:dyDescent="0.25">
      <c r="A92" s="3"/>
      <c r="B92" s="4"/>
      <c r="C92" s="4"/>
      <c r="D92" s="4"/>
    </row>
    <row r="93" spans="1:4" x14ac:dyDescent="0.25">
      <c r="A93" s="3"/>
      <c r="B93" s="4"/>
      <c r="C93" s="4"/>
      <c r="D93" s="4"/>
    </row>
    <row r="94" spans="1:4" x14ac:dyDescent="0.25">
      <c r="A94" s="3"/>
      <c r="B94" s="4"/>
      <c r="C94" s="4"/>
      <c r="D94" s="4"/>
    </row>
    <row r="95" spans="1:4" x14ac:dyDescent="0.25">
      <c r="A95" s="3"/>
      <c r="B95" s="4"/>
      <c r="C95" s="4"/>
      <c r="D95" s="4"/>
    </row>
    <row r="96" spans="1:4" x14ac:dyDescent="0.25">
      <c r="A96" s="3"/>
      <c r="B96" s="4"/>
      <c r="C96" s="4"/>
      <c r="D96" s="4"/>
    </row>
    <row r="97" spans="1:4" x14ac:dyDescent="0.25">
      <c r="A97" s="3"/>
      <c r="B97" s="4"/>
      <c r="C97" s="4"/>
      <c r="D97" s="4"/>
    </row>
    <row r="98" spans="1:4" x14ac:dyDescent="0.25">
      <c r="A98" s="3"/>
      <c r="B98" s="4"/>
      <c r="C98" s="4"/>
      <c r="D98" s="4"/>
    </row>
    <row r="99" spans="1:4" x14ac:dyDescent="0.25">
      <c r="A99" s="3"/>
      <c r="B99" s="4"/>
      <c r="C99" s="4"/>
      <c r="D99" s="4"/>
    </row>
    <row r="100" spans="1:4" x14ac:dyDescent="0.25">
      <c r="A100" s="3"/>
      <c r="B100" s="4"/>
      <c r="C100" s="4"/>
      <c r="D100" s="4"/>
    </row>
    <row r="101" spans="1:4" x14ac:dyDescent="0.25">
      <c r="A101" s="3"/>
      <c r="B101" s="4"/>
      <c r="C101" s="4"/>
      <c r="D101" s="4"/>
    </row>
    <row r="102" spans="1:4" x14ac:dyDescent="0.25">
      <c r="A102" s="3"/>
      <c r="B102" s="4"/>
      <c r="C102" s="4"/>
      <c r="D102" s="4"/>
    </row>
    <row r="103" spans="1:4" x14ac:dyDescent="0.25">
      <c r="A103" s="3"/>
      <c r="B103" s="4"/>
      <c r="C103" s="4"/>
      <c r="D103" s="4"/>
    </row>
    <row r="104" spans="1:4" x14ac:dyDescent="0.25">
      <c r="A104" s="3"/>
      <c r="B104" s="4"/>
      <c r="C104" s="4"/>
      <c r="D104" s="4"/>
    </row>
    <row r="105" spans="1:4" x14ac:dyDescent="0.25">
      <c r="A105" s="3"/>
      <c r="B105" s="4"/>
      <c r="C105" s="4"/>
      <c r="D105" s="4"/>
    </row>
    <row r="106" spans="1:4" x14ac:dyDescent="0.25">
      <c r="A106" s="3"/>
      <c r="B106" s="4"/>
      <c r="C106" s="4"/>
      <c r="D106" s="4"/>
    </row>
    <row r="107" spans="1:4" x14ac:dyDescent="0.25">
      <c r="A107" s="3"/>
      <c r="B107" s="4"/>
      <c r="C107" s="4"/>
      <c r="D107" s="4"/>
    </row>
    <row r="108" spans="1:4" x14ac:dyDescent="0.25">
      <c r="A108" s="3"/>
      <c r="B108" s="4"/>
      <c r="C108" s="4"/>
      <c r="D108" s="4"/>
    </row>
    <row r="109" spans="1:4" x14ac:dyDescent="0.25">
      <c r="A109" s="3"/>
      <c r="B109" s="4"/>
      <c r="C109" s="4"/>
      <c r="D109" s="4"/>
    </row>
    <row r="110" spans="1:4" x14ac:dyDescent="0.25">
      <c r="A110" s="3"/>
      <c r="B110" s="4"/>
      <c r="C110" s="4"/>
      <c r="D110" s="4"/>
    </row>
    <row r="111" spans="1:4" x14ac:dyDescent="0.25">
      <c r="A111" s="3"/>
      <c r="B111" s="4"/>
      <c r="C111" s="4"/>
      <c r="D111" s="4"/>
    </row>
    <row r="112" spans="1:4" x14ac:dyDescent="0.25">
      <c r="A112" s="3"/>
      <c r="B112" s="4"/>
      <c r="C112" s="4"/>
      <c r="D112" s="4"/>
    </row>
    <row r="113" spans="1:4" x14ac:dyDescent="0.25">
      <c r="A113" s="3"/>
      <c r="B113" s="4"/>
      <c r="C113" s="4"/>
      <c r="D113" s="4"/>
    </row>
    <row r="114" spans="1:4" x14ac:dyDescent="0.25">
      <c r="A114" s="3"/>
      <c r="B114" s="4"/>
      <c r="C114" s="4"/>
      <c r="D114" s="4"/>
    </row>
    <row r="115" spans="1:4" x14ac:dyDescent="0.25">
      <c r="A115" s="3"/>
      <c r="B115" s="4"/>
      <c r="C115" s="4"/>
      <c r="D115" s="4"/>
    </row>
    <row r="116" spans="1:4" x14ac:dyDescent="0.25">
      <c r="A116" s="3"/>
      <c r="B116" s="4"/>
      <c r="C116" s="4"/>
      <c r="D116" s="4"/>
    </row>
    <row r="117" spans="1:4" x14ac:dyDescent="0.25">
      <c r="A117" s="3"/>
      <c r="B117" s="4"/>
      <c r="C117" s="4"/>
      <c r="D117" s="4"/>
    </row>
    <row r="118" spans="1:4" x14ac:dyDescent="0.25">
      <c r="A118" s="3"/>
      <c r="B118" s="4"/>
      <c r="C118" s="4"/>
      <c r="D118" s="4"/>
    </row>
    <row r="119" spans="1:4" x14ac:dyDescent="0.25">
      <c r="A119" s="3"/>
      <c r="B119" s="4"/>
      <c r="C119" s="4"/>
      <c r="D119" s="4"/>
    </row>
    <row r="120" spans="1:4" x14ac:dyDescent="0.25">
      <c r="A120" s="3"/>
      <c r="B120" s="4"/>
      <c r="C120" s="4"/>
      <c r="D120" s="4"/>
    </row>
    <row r="121" spans="1:4" x14ac:dyDescent="0.25">
      <c r="A121" s="3"/>
      <c r="B121" s="4"/>
      <c r="C121" s="4"/>
      <c r="D121" s="4"/>
    </row>
    <row r="122" spans="1:4" x14ac:dyDescent="0.25">
      <c r="A122" s="3"/>
      <c r="B122" s="4"/>
      <c r="C122" s="4"/>
      <c r="D122" s="4"/>
    </row>
    <row r="123" spans="1:4" x14ac:dyDescent="0.25">
      <c r="A123" s="3"/>
      <c r="B123" s="4"/>
      <c r="C123" s="4"/>
      <c r="D123" s="4"/>
    </row>
    <row r="124" spans="1:4" x14ac:dyDescent="0.25">
      <c r="A124" s="3"/>
      <c r="B124" s="4"/>
      <c r="C124" s="4"/>
      <c r="D124" s="4"/>
    </row>
    <row r="125" spans="1:4" x14ac:dyDescent="0.25">
      <c r="A125" s="3"/>
      <c r="B125" s="4"/>
      <c r="C125" s="4"/>
      <c r="D125" s="4"/>
    </row>
    <row r="126" spans="1:4" x14ac:dyDescent="0.25">
      <c r="A126" s="3"/>
      <c r="B126" s="4"/>
      <c r="C126" s="4"/>
      <c r="D126" s="4"/>
    </row>
    <row r="127" spans="1:4" x14ac:dyDescent="0.25">
      <c r="A127" s="3"/>
      <c r="B127" s="4"/>
      <c r="C127" s="4"/>
      <c r="D127" s="4"/>
    </row>
    <row r="128" spans="1:4" x14ac:dyDescent="0.25">
      <c r="A128" s="3"/>
      <c r="B128" s="4"/>
      <c r="C128" s="4"/>
      <c r="D128" s="4"/>
    </row>
    <row r="129" spans="1:4" x14ac:dyDescent="0.25">
      <c r="A129" s="3"/>
      <c r="B129" s="4"/>
      <c r="C129" s="4"/>
      <c r="D129" s="4"/>
    </row>
    <row r="130" spans="1:4" x14ac:dyDescent="0.25">
      <c r="A130" s="3"/>
      <c r="B130" s="4"/>
      <c r="C130" s="4"/>
      <c r="D130" s="4"/>
    </row>
    <row r="131" spans="1:4" x14ac:dyDescent="0.25">
      <c r="A131" s="3"/>
      <c r="B131" s="4"/>
      <c r="C131" s="4"/>
      <c r="D131" s="4"/>
    </row>
    <row r="132" spans="1:4" x14ac:dyDescent="0.25">
      <c r="A132" s="3"/>
      <c r="B132" s="4"/>
      <c r="C132" s="4"/>
      <c r="D132" s="4"/>
    </row>
    <row r="133" spans="1:4" x14ac:dyDescent="0.25">
      <c r="A133" s="3"/>
      <c r="B133" s="4"/>
      <c r="C133" s="4"/>
      <c r="D133" s="4"/>
    </row>
    <row r="134" spans="1:4" x14ac:dyDescent="0.25">
      <c r="A134" s="3"/>
      <c r="B134" s="4"/>
      <c r="C134" s="4"/>
      <c r="D134" s="4"/>
    </row>
    <row r="135" spans="1:4" x14ac:dyDescent="0.25">
      <c r="A135" s="3"/>
      <c r="B135" s="4"/>
      <c r="C135" s="4"/>
      <c r="D135" s="4"/>
    </row>
    <row r="136" spans="1:4" x14ac:dyDescent="0.25">
      <c r="A136" s="3"/>
      <c r="B136" s="4"/>
      <c r="C136" s="4"/>
      <c r="D136" s="4"/>
    </row>
    <row r="137" spans="1:4" x14ac:dyDescent="0.25">
      <c r="A137" s="3"/>
      <c r="B137" s="4"/>
      <c r="C137" s="4"/>
      <c r="D137" s="4"/>
    </row>
  </sheetData>
  <mergeCells count="18">
    <mergeCell ref="J1:N1"/>
    <mergeCell ref="O1:S1"/>
    <mergeCell ref="B1:B2"/>
    <mergeCell ref="C1:C2"/>
    <mergeCell ref="D1:D2"/>
    <mergeCell ref="E1:E2"/>
    <mergeCell ref="H1:I1"/>
    <mergeCell ref="F1:F2"/>
    <mergeCell ref="G1:G2"/>
    <mergeCell ref="A1:A2"/>
    <mergeCell ref="A57:A65"/>
    <mergeCell ref="A66:A74"/>
    <mergeCell ref="A48:A56"/>
    <mergeCell ref="A3:A11"/>
    <mergeCell ref="A12:A20"/>
    <mergeCell ref="A21:A29"/>
    <mergeCell ref="A30:A38"/>
    <mergeCell ref="A39:A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3" sqref="H3:I9"/>
    </sheetView>
  </sheetViews>
  <sheetFormatPr baseColWidth="10" defaultRowHeight="15" x14ac:dyDescent="0.25"/>
  <cols>
    <col min="2" max="2" width="16.28515625" bestFit="1" customWidth="1"/>
    <col min="4" max="4" width="13.85546875" bestFit="1" customWidth="1"/>
    <col min="5" max="5" width="12.42578125" bestFit="1" customWidth="1"/>
  </cols>
  <sheetData>
    <row r="1" spans="1:9" ht="15" customHeight="1" x14ac:dyDescent="0.25">
      <c r="A1" s="30" t="s">
        <v>0</v>
      </c>
      <c r="B1" s="32" t="s">
        <v>10</v>
      </c>
      <c r="C1" s="30" t="s">
        <v>1</v>
      </c>
      <c r="D1" s="36" t="s">
        <v>37</v>
      </c>
      <c r="E1" s="36" t="s">
        <v>13</v>
      </c>
      <c r="F1" s="18" t="s">
        <v>39</v>
      </c>
      <c r="G1" s="18" t="s">
        <v>38</v>
      </c>
      <c r="I1" s="18" t="s">
        <v>40</v>
      </c>
    </row>
    <row r="2" spans="1:9" x14ac:dyDescent="0.25">
      <c r="A2" s="31"/>
      <c r="B2" s="33"/>
      <c r="C2" s="31"/>
      <c r="D2" s="37"/>
      <c r="E2" s="37"/>
      <c r="F2" s="18"/>
      <c r="G2" s="18"/>
      <c r="I2" s="18"/>
    </row>
    <row r="3" spans="1:9" x14ac:dyDescent="0.25">
      <c r="A3" s="2" t="s">
        <v>2</v>
      </c>
      <c r="B3" s="2">
        <v>5</v>
      </c>
      <c r="C3" s="2">
        <v>1</v>
      </c>
      <c r="D3" s="2">
        <f>Formato!G3</f>
        <v>8.7899999999999991</v>
      </c>
      <c r="E3" s="8">
        <f>Formato!G66</f>
        <v>4.8099999999999987</v>
      </c>
      <c r="F3" s="1">
        <f>D3-E3</f>
        <v>3.9800000000000004</v>
      </c>
      <c r="G3" s="17">
        <f>(E3*100)/D3</f>
        <v>54.721274175199085</v>
      </c>
      <c r="H3" s="38">
        <f>AVERAGE(D3:D5)</f>
        <v>8.7733333333333334</v>
      </c>
      <c r="I3" s="38">
        <f>AVERAGE(E3:E5)</f>
        <v>4.339999999999999</v>
      </c>
    </row>
    <row r="4" spans="1:9" x14ac:dyDescent="0.25">
      <c r="A4" s="2" t="s">
        <v>2</v>
      </c>
      <c r="B4" s="2">
        <v>5</v>
      </c>
      <c r="C4" s="2">
        <v>2</v>
      </c>
      <c r="D4" s="2">
        <f>Formato!G4</f>
        <v>8.6800000000000015</v>
      </c>
      <c r="E4" s="8">
        <f>Formato!G67</f>
        <v>4.2799999999999994</v>
      </c>
      <c r="F4" s="1">
        <f t="shared" ref="F4:F11" si="0">D4-E4</f>
        <v>4.4000000000000021</v>
      </c>
      <c r="G4" s="17">
        <f t="shared" ref="G4:G11" si="1">(E4*100)/D4</f>
        <v>49.308755760368648</v>
      </c>
      <c r="H4" s="16"/>
      <c r="I4" s="38"/>
    </row>
    <row r="5" spans="1:9" x14ac:dyDescent="0.25">
      <c r="A5" s="2" t="s">
        <v>2</v>
      </c>
      <c r="B5" s="2">
        <v>5</v>
      </c>
      <c r="C5" s="2">
        <v>3</v>
      </c>
      <c r="D5" s="2">
        <f>Formato!G5</f>
        <v>8.8500000000000014</v>
      </c>
      <c r="E5" s="8">
        <f>Formato!G68</f>
        <v>3.9299999999999997</v>
      </c>
      <c r="F5" s="1">
        <f t="shared" si="0"/>
        <v>4.9200000000000017</v>
      </c>
      <c r="G5" s="17">
        <f t="shared" si="1"/>
        <v>44.406779661016941</v>
      </c>
      <c r="I5" s="38"/>
    </row>
    <row r="6" spans="1:9" x14ac:dyDescent="0.25">
      <c r="A6" s="2" t="s">
        <v>3</v>
      </c>
      <c r="B6" s="2">
        <v>8</v>
      </c>
      <c r="C6" s="2">
        <v>1</v>
      </c>
      <c r="D6" s="2">
        <f>Formato!G6</f>
        <v>8.8600000000000012</v>
      </c>
      <c r="E6" s="8">
        <f>Formato!G69</f>
        <v>7.129999999999999</v>
      </c>
      <c r="F6" s="1">
        <f t="shared" si="0"/>
        <v>1.7300000000000022</v>
      </c>
      <c r="G6" s="17">
        <f t="shared" si="1"/>
        <v>80.474040632054155</v>
      </c>
      <c r="H6" s="38">
        <f>AVERAGE(D6:D8)</f>
        <v>8.7533333333333339</v>
      </c>
      <c r="I6" s="38">
        <f>AVERAGE(E6:E8)</f>
        <v>6.9333333333333327</v>
      </c>
    </row>
    <row r="7" spans="1:9" x14ac:dyDescent="0.25">
      <c r="A7" s="2" t="s">
        <v>3</v>
      </c>
      <c r="B7" s="2">
        <v>8</v>
      </c>
      <c r="C7" s="2">
        <v>2</v>
      </c>
      <c r="D7" s="2">
        <f>Formato!G7</f>
        <v>8.9600000000000009</v>
      </c>
      <c r="E7" s="8">
        <f>Formato!G70</f>
        <v>7.1099999999999994</v>
      </c>
      <c r="F7" s="1">
        <f t="shared" si="0"/>
        <v>1.8500000000000014</v>
      </c>
      <c r="G7" s="17">
        <f t="shared" si="1"/>
        <v>79.352678571428569</v>
      </c>
      <c r="I7" s="38"/>
    </row>
    <row r="8" spans="1:9" x14ac:dyDescent="0.25">
      <c r="A8" s="2" t="s">
        <v>3</v>
      </c>
      <c r="B8" s="2">
        <v>8</v>
      </c>
      <c r="C8" s="2">
        <v>3</v>
      </c>
      <c r="D8" s="2">
        <f>Formato!G8</f>
        <v>8.4400000000000013</v>
      </c>
      <c r="E8" s="8">
        <f>Formato!G71</f>
        <v>6.5600000000000005</v>
      </c>
      <c r="F8" s="1">
        <f t="shared" si="0"/>
        <v>1.8800000000000008</v>
      </c>
      <c r="G8" s="17">
        <f t="shared" si="1"/>
        <v>77.725118483412317</v>
      </c>
      <c r="I8" s="38"/>
    </row>
    <row r="9" spans="1:9" x14ac:dyDescent="0.25">
      <c r="A9" s="2" t="s">
        <v>4</v>
      </c>
      <c r="B9" s="2">
        <v>18</v>
      </c>
      <c r="C9" s="2">
        <v>1</v>
      </c>
      <c r="D9" s="2">
        <f>Formato!G9</f>
        <v>8.84</v>
      </c>
      <c r="E9" s="8">
        <f>Formato!G72</f>
        <v>1.6600000000000001</v>
      </c>
      <c r="F9" s="1">
        <f t="shared" si="0"/>
        <v>7.18</v>
      </c>
      <c r="G9" s="17">
        <f t="shared" si="1"/>
        <v>18.778280542986426</v>
      </c>
      <c r="H9" s="38">
        <f>AVERAGE(D9:D11)</f>
        <v>8.7433333333333323</v>
      </c>
      <c r="I9" s="38">
        <f>AVERAGE(E9:E11)</f>
        <v>1.42</v>
      </c>
    </row>
    <row r="10" spans="1:9" x14ac:dyDescent="0.25">
      <c r="A10" s="2" t="s">
        <v>4</v>
      </c>
      <c r="B10" s="2">
        <v>18</v>
      </c>
      <c r="C10" s="2">
        <v>2</v>
      </c>
      <c r="D10" s="2">
        <f>Formato!G10</f>
        <v>8.91</v>
      </c>
      <c r="E10" s="8">
        <f>Formato!G73</f>
        <v>1.2800000000000011</v>
      </c>
      <c r="F10" s="1">
        <f t="shared" si="0"/>
        <v>7.629999999999999</v>
      </c>
      <c r="G10" s="17">
        <f t="shared" si="1"/>
        <v>14.365881032547712</v>
      </c>
    </row>
    <row r="11" spans="1:9" x14ac:dyDescent="0.25">
      <c r="A11" s="2" t="s">
        <v>4</v>
      </c>
      <c r="B11" s="2">
        <v>18</v>
      </c>
      <c r="C11" s="2">
        <v>3</v>
      </c>
      <c r="D11" s="2">
        <f>Formato!G11</f>
        <v>8.4799999999999986</v>
      </c>
      <c r="E11" s="1">
        <f>Formato!G74</f>
        <v>1.3199999999999985</v>
      </c>
      <c r="F11" s="1">
        <f t="shared" si="0"/>
        <v>7.16</v>
      </c>
      <c r="G11" s="17">
        <f t="shared" si="1"/>
        <v>15.566037735849042</v>
      </c>
    </row>
  </sheetData>
  <mergeCells count="8">
    <mergeCell ref="I1:I2"/>
    <mergeCell ref="G1:G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:C4"/>
    </sheetView>
  </sheetViews>
  <sheetFormatPr baseColWidth="10" defaultRowHeight="15" x14ac:dyDescent="0.25"/>
  <cols>
    <col min="2" max="2" width="13.85546875" bestFit="1" customWidth="1"/>
    <col min="3" max="3" width="12.42578125" bestFit="1" customWidth="1"/>
  </cols>
  <sheetData>
    <row r="1" spans="1:5" ht="15" customHeight="1" x14ac:dyDescent="0.25">
      <c r="A1" s="39" t="s">
        <v>0</v>
      </c>
      <c r="B1" s="40" t="s">
        <v>37</v>
      </c>
      <c r="C1" s="40" t="s">
        <v>13</v>
      </c>
    </row>
    <row r="2" spans="1:5" x14ac:dyDescent="0.25">
      <c r="A2" s="43" t="s">
        <v>2</v>
      </c>
      <c r="B2" s="44">
        <f>'Datos completos'!H3</f>
        <v>8.7733333333333334</v>
      </c>
      <c r="C2" s="44">
        <f>'Datos completos'!I3</f>
        <v>4.339999999999999</v>
      </c>
    </row>
    <row r="3" spans="1:5" x14ac:dyDescent="0.25">
      <c r="A3" s="41" t="s">
        <v>3</v>
      </c>
      <c r="B3" s="42">
        <f>'Datos completos'!H6</f>
        <v>8.7533333333333339</v>
      </c>
      <c r="C3" s="42">
        <f>'Datos completos'!I6</f>
        <v>6.9333333333333327</v>
      </c>
    </row>
    <row r="4" spans="1:5" x14ac:dyDescent="0.25">
      <c r="A4" s="41" t="s">
        <v>4</v>
      </c>
      <c r="B4" s="42">
        <f>'Datos completos'!H9</f>
        <v>8.7433333333333323</v>
      </c>
      <c r="C4" s="42">
        <f>'Datos completos'!I9</f>
        <v>1.42</v>
      </c>
      <c r="E4" s="16"/>
    </row>
    <row r="7" spans="1:5" x14ac:dyDescent="0.25">
      <c r="B7" s="38"/>
      <c r="C7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</vt:lpstr>
      <vt:lpstr>Datos completos</vt:lpstr>
      <vt:lpstr>Promedio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2016-08-14T23:43:42Z</dcterms:created>
  <dcterms:modified xsi:type="dcterms:W3CDTF">2016-10-15T12:36:38Z</dcterms:modified>
</cp:coreProperties>
</file>