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<sst xmlns="http://schemas.openxmlformats.org/spreadsheetml/2006/main" count="9" uniqueCount="9">
  <si>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Vin</t>
  </si>
  <si>
    <t>Vr</t>
  </si>
  <si>
    <t>Vd (calc)</t>
  </si>
  <si>
    <t>Vd (V)</t>
  </si>
  <si>
    <t>percent err.</t>
  </si>
  <si>
    <t>PctPwr</t>
  </si>
  <si>
    <t>Current (A)</t>
  </si>
  <si>
    <t>Calculated covariance:</t>
  </si>
  <si>
    <t>StdDev: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</si>
</sst>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0.0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11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/>
    </xf>
    <xf borderId="2" fillId="0" fontId="2" numFmtId="11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0" fontId="2" numFmtId="11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/>
    </xf>
    <xf borderId="3" fillId="0" fontId="2" numFmtId="1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t>1N4002 Measured IV curve In series with 630 Ohm resistor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Sheet1!$D$1:$D$11</c:f>
            </c:strRef>
          </c:cat>
          <c:val>
            <c:numRef>
              <c:f>Sheet1!$G$1:$G$11</c:f>
            </c:numRef>
          </c:val>
          <c:smooth val="0"/>
        </c:ser>
        <c:axId val="1590942304"/>
        <c:axId val="2115243765"/>
      </c:lineChart>
      <c:catAx>
        <c:axId val="15909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Arial"/>
                  </a:defRPr>
                </a:pPr>
                <a:r>
                  <a:t>Voltage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5243765"/>
      </c:catAx>
      <c:valAx>
        <c:axId val="2115243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Current (A)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094230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Arial"/>
              </a:defRPr>
            </a:pPr>
            <a:r>
              <a:t>Vd (calc), Vd (V) and percent err.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rgbClr val="3366CC"/>
            </a:solidFill>
          </c:spPr>
          <c:val>
            <c:numRef>
              <c:f>Sheet1!$C$2:$C$11</c:f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DC3912"/>
            </a:solidFill>
          </c:spPr>
          <c:val>
            <c:numRef>
              <c:f>Sheet1!$D$2:$D$11</c:f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rgbClr val="FF9900"/>
            </a:solidFill>
          </c:spPr>
          <c:val>
            <c:numRef>
              <c:f>Sheet1!$E$2:$E$11</c:f>
            </c:numRef>
          </c:val>
        </c:ser>
        <c:axId val="1222726202"/>
        <c:axId val="1860818426"/>
      </c:barChart>
      <c:catAx>
        <c:axId val="12227262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0818426"/>
      </c:catAx>
      <c:valAx>
        <c:axId val="1860818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272620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13</xdr:row>
      <xdr:rowOff>104775</xdr:rowOff>
    </xdr:from>
    <xdr:to>
      <xdr:col>7</xdr:col>
      <xdr:colOff>66675</xdr:colOff>
      <xdr:row>28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114300</xdr:colOff>
      <xdr:row>13</xdr:row>
      <xdr:rowOff>123825</xdr:rowOff>
    </xdr:from>
    <xdr:to>
      <xdr:col>11</xdr:col>
      <xdr:colOff>695325</xdr:colOff>
      <xdr:row>28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8.71"/>
    <col customWidth="1" min="3" max="3" width="10.71"/>
    <col customWidth="1" min="4" max="4" width="13.43"/>
    <col customWidth="1" min="5" max="5" width="14.71"/>
    <col customWidth="1" min="6" max="6" width="6.86"/>
    <col customWidth="1" min="7" max="7" width="11.71"/>
    <col customWidth="1" min="8" max="8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0.1</v>
      </c>
      <c r="B2" s="3">
        <v>4.0E-5</v>
      </c>
      <c r="C2" s="4">
        <f t="shared" ref="C2:C11" si="1">A2-B2</f>
        <v>0.09996</v>
      </c>
      <c r="D2" s="5">
        <v>0.0984</v>
      </c>
      <c r="E2" s="5">
        <f t="shared" ref="E2:E11" si="2">(C2-D2)/C2</f>
        <v>0.0156062425</v>
      </c>
      <c r="F2" s="6">
        <f t="shared" ref="F2:F11" si="3">D2/A2</f>
        <v>0.984</v>
      </c>
      <c r="G2" s="7">
        <f t="shared" ref="G2:G11" si="4">B2/629</f>
        <v>0.00000006359300477</v>
      </c>
      <c r="H2" s="8" t="s">
        <v>7</v>
      </c>
      <c r="I2" s="9">
        <f>COVAR(D2:D11,C2:C11)</f>
        <v>0.02256724323</v>
      </c>
    </row>
    <row r="3">
      <c r="A3" s="10">
        <v>0.2</v>
      </c>
      <c r="B3" s="11">
        <v>7.7E-5</v>
      </c>
      <c r="C3" s="12">
        <f t="shared" si="1"/>
        <v>0.199923</v>
      </c>
      <c r="D3" s="13">
        <v>0.1979</v>
      </c>
      <c r="E3" s="13">
        <f t="shared" si="2"/>
        <v>0.01011889577</v>
      </c>
      <c r="F3" s="14">
        <f t="shared" si="3"/>
        <v>0.9895</v>
      </c>
      <c r="G3" s="15">
        <f t="shared" si="4"/>
        <v>0.0000001224165342</v>
      </c>
      <c r="H3" s="8" t="s">
        <v>8</v>
      </c>
      <c r="I3" s="9">
        <f>STDEV(E2:E11)</f>
        <v>0.01673045282</v>
      </c>
    </row>
    <row r="4">
      <c r="A4" s="10">
        <v>0.3</v>
      </c>
      <c r="B4" s="11">
        <v>8.45E-4</v>
      </c>
      <c r="C4" s="12">
        <f t="shared" si="1"/>
        <v>0.299155</v>
      </c>
      <c r="D4" s="13">
        <v>0.2978</v>
      </c>
      <c r="E4" s="13">
        <f t="shared" si="2"/>
        <v>0.004529424546</v>
      </c>
      <c r="F4" s="14">
        <f t="shared" si="3"/>
        <v>0.9926666667</v>
      </c>
      <c r="G4" s="15">
        <f t="shared" si="4"/>
        <v>0.000001343402226</v>
      </c>
    </row>
    <row r="5">
      <c r="A5" s="10">
        <v>0.4</v>
      </c>
      <c r="B5" s="11">
        <v>0.00903</v>
      </c>
      <c r="C5" s="12">
        <f t="shared" si="1"/>
        <v>0.39097</v>
      </c>
      <c r="D5" s="13">
        <v>0.3885</v>
      </c>
      <c r="E5" s="13">
        <f t="shared" si="2"/>
        <v>0.006317620278</v>
      </c>
      <c r="F5" s="14">
        <f t="shared" si="3"/>
        <v>0.97125</v>
      </c>
      <c r="G5" s="15">
        <f t="shared" si="4"/>
        <v>0.00001435612083</v>
      </c>
    </row>
    <row r="6">
      <c r="A6" s="10">
        <v>0.5</v>
      </c>
      <c r="B6" s="11">
        <v>0.0466</v>
      </c>
      <c r="C6" s="12">
        <f t="shared" si="1"/>
        <v>0.4534</v>
      </c>
      <c r="D6" s="13">
        <v>0.4499</v>
      </c>
      <c r="E6" s="13">
        <f t="shared" si="2"/>
        <v>0.007719453022</v>
      </c>
      <c r="F6" s="14">
        <f t="shared" si="3"/>
        <v>0.8998</v>
      </c>
      <c r="G6" s="15">
        <f t="shared" si="4"/>
        <v>0.00007408585056</v>
      </c>
    </row>
    <row r="7">
      <c r="A7" s="10">
        <v>0.6</v>
      </c>
      <c r="B7" s="11">
        <v>0.1106</v>
      </c>
      <c r="C7" s="12">
        <f t="shared" si="1"/>
        <v>0.4894</v>
      </c>
      <c r="D7" s="13">
        <v>0.4851</v>
      </c>
      <c r="E7" s="13">
        <f t="shared" si="2"/>
        <v>0.008786268901</v>
      </c>
      <c r="F7" s="14">
        <f t="shared" si="3"/>
        <v>0.8085</v>
      </c>
      <c r="G7" s="15">
        <f t="shared" si="4"/>
        <v>0.0001758346582</v>
      </c>
    </row>
    <row r="8">
      <c r="A8" s="10">
        <v>0.7</v>
      </c>
      <c r="B8" s="11">
        <v>0.1874</v>
      </c>
      <c r="C8" s="12">
        <f t="shared" si="1"/>
        <v>0.5126</v>
      </c>
      <c r="D8" s="13">
        <v>0.508</v>
      </c>
      <c r="E8" s="13">
        <f t="shared" si="2"/>
        <v>0.008973858759</v>
      </c>
      <c r="F8" s="14">
        <f t="shared" si="3"/>
        <v>0.7257142857</v>
      </c>
      <c r="G8" s="15">
        <f t="shared" si="4"/>
        <v>0.0002979332273</v>
      </c>
    </row>
    <row r="9">
      <c r="A9" s="10">
        <v>0.8</v>
      </c>
      <c r="B9" s="11">
        <v>0.241</v>
      </c>
      <c r="C9" s="12">
        <f t="shared" si="1"/>
        <v>0.559</v>
      </c>
      <c r="D9" s="13">
        <v>0.5249</v>
      </c>
      <c r="E9" s="13">
        <f t="shared" si="2"/>
        <v>0.06100178891</v>
      </c>
      <c r="F9" s="14">
        <f t="shared" si="3"/>
        <v>0.656125</v>
      </c>
      <c r="G9" s="15">
        <f t="shared" si="4"/>
        <v>0.0003831478537</v>
      </c>
    </row>
    <row r="10">
      <c r="A10" s="10">
        <v>0.9</v>
      </c>
      <c r="B10" s="11">
        <v>0.357</v>
      </c>
      <c r="C10" s="12">
        <f t="shared" si="1"/>
        <v>0.543</v>
      </c>
      <c r="D10" s="13">
        <v>0.5378</v>
      </c>
      <c r="E10" s="13">
        <f t="shared" si="2"/>
        <v>0.009576427256</v>
      </c>
      <c r="F10" s="14">
        <f t="shared" si="3"/>
        <v>0.5975555556</v>
      </c>
      <c r="G10" s="15">
        <f t="shared" si="4"/>
        <v>0.0005675675676</v>
      </c>
    </row>
    <row r="11">
      <c r="A11" s="10">
        <v>1.0</v>
      </c>
      <c r="B11" s="11">
        <v>0.447</v>
      </c>
      <c r="C11" s="12">
        <f t="shared" si="1"/>
        <v>0.553</v>
      </c>
      <c r="D11" s="13">
        <v>0.5484</v>
      </c>
      <c r="E11" s="13">
        <f t="shared" si="2"/>
        <v>0.008318264014</v>
      </c>
      <c r="F11" s="14">
        <f t="shared" si="3"/>
        <v>0.5484</v>
      </c>
      <c r="G11" s="15">
        <f t="shared" si="4"/>
        <v>0.0007106518283</v>
      </c>
    </row>
  </sheetData>
  <drawing r:id="rId1"/>
</worksheet>
</file>