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eschares\Desktop\eschares\python_work_local\OSTP_impact\OSTP_v2\by_research_organization\ResOrg_groups_publish_here\"/>
    </mc:Choice>
  </mc:AlternateContent>
  <xr:revisionPtr revIDLastSave="0" documentId="13_ncr:1_{7626DD3C-E057-4339-81D4-6998D3C10A20}" xr6:coauthVersionLast="47" xr6:coauthVersionMax="47" xr10:uidLastSave="{00000000-0000-0000-0000-000000000000}"/>
  <bookViews>
    <workbookView xWindow="53880" yWindow="-120" windowWidth="21840" windowHeight="13740" xr2:uid="{00000000-000D-0000-FFFF-FFFF00000000}"/>
  </bookViews>
  <sheets>
    <sheet name="Sheet1" sheetId="1" r:id="rId1"/>
    <sheet name="JIF Lookup" sheetId="2" r:id="rId2"/>
    <sheet name="Top 10 Concentration" sheetId="3" r:id="rId3"/>
  </sheets>
  <definedNames>
    <definedName name="_xlnm._FilterDatabase" localSheetId="1" hidden="1">'JIF Lookup'!$A$1:$A$1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J3" i="1" s="1"/>
  <c r="I4" i="1"/>
  <c r="J4" i="1" s="1"/>
  <c r="I5" i="1"/>
  <c r="J5" i="1" s="1"/>
  <c r="I6" i="1"/>
  <c r="J6" i="1" s="1"/>
  <c r="I7" i="1"/>
  <c r="J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2" i="1"/>
  <c r="J2" i="1" s="1"/>
  <c r="H13" i="1"/>
  <c r="H14" i="1" s="1"/>
  <c r="H15" i="1" s="1"/>
  <c r="H16" i="1" s="1"/>
  <c r="H17" i="1" s="1"/>
  <c r="H18" i="1" s="1"/>
  <c r="H19" i="1" s="1"/>
  <c r="H20" i="1" s="1"/>
  <c r="H21" i="1" s="1"/>
  <c r="H4" i="1"/>
  <c r="H5" i="1" s="1"/>
  <c r="H6" i="1" s="1"/>
  <c r="H7" i="1" s="1"/>
  <c r="H8" i="1" s="1"/>
  <c r="H9" i="1" s="1"/>
  <c r="H10" i="1" s="1"/>
  <c r="H11" i="1" s="1"/>
  <c r="H3" i="1"/>
</calcChain>
</file>

<file path=xl/sharedStrings.xml><?xml version="1.0" encoding="utf-8"?>
<sst xmlns="http://schemas.openxmlformats.org/spreadsheetml/2006/main" count="205" uniqueCount="63">
  <si>
    <t>ID</t>
  </si>
  <si>
    <t>Name</t>
  </si>
  <si>
    <t>Publications</t>
  </si>
  <si>
    <t>Citations</t>
  </si>
  <si>
    <t>Citations (mean)</t>
  </si>
  <si>
    <t>% of total</t>
  </si>
  <si>
    <t>jour.1045337</t>
  </si>
  <si>
    <t>Scientific Reports</t>
  </si>
  <si>
    <t>jour.1037553</t>
  </si>
  <si>
    <t>PLOS ONE</t>
  </si>
  <si>
    <t>jour.1043282</t>
  </si>
  <si>
    <t>Nature Communications</t>
  </si>
  <si>
    <t>jour.1082971</t>
  </si>
  <si>
    <t>Proceedings of the National Academy of Sciences of the United States of America</t>
  </si>
  <si>
    <t>jour.1134140</t>
  </si>
  <si>
    <t>The Astrophysical Journal</t>
  </si>
  <si>
    <t>jour.1320488</t>
  </si>
  <si>
    <t>Physical Review B</t>
  </si>
  <si>
    <t>jour.1081898</t>
  </si>
  <si>
    <t>Journal of the American Chemical Society</t>
  </si>
  <si>
    <t>jour.1320496</t>
  </si>
  <si>
    <t>Physical Review D</t>
  </si>
  <si>
    <t>jour.1222150</t>
  </si>
  <si>
    <t>Lecture Notes in Computer Science</t>
  </si>
  <si>
    <t>jour.1018277</t>
  </si>
  <si>
    <t>Physical Review Letters</t>
  </si>
  <si>
    <t>R1</t>
  </si>
  <si>
    <t>Group</t>
  </si>
  <si>
    <t>jour.1017429</t>
  </si>
  <si>
    <t>The FASEB Journal</t>
  </si>
  <si>
    <t>jour.1028874</t>
  </si>
  <si>
    <t>International Journal of Molecular Sciences</t>
  </si>
  <si>
    <t>R2</t>
  </si>
  <si>
    <t>Rank in Group</t>
  </si>
  <si>
    <t>jour.1052087</t>
  </si>
  <si>
    <t>Journal of Geophysical Research Space Physics</t>
  </si>
  <si>
    <t>jour.1126650</t>
  </si>
  <si>
    <t>Geophysical Research Letters</t>
  </si>
  <si>
    <t>jour.1047660</t>
  </si>
  <si>
    <t>Ecosphere</t>
  </si>
  <si>
    <t>jour.1137748</t>
  </si>
  <si>
    <t>Environmental Research Letters</t>
  </si>
  <si>
    <t>jour.1132303</t>
  </si>
  <si>
    <t>Global Change Biology</t>
  </si>
  <si>
    <t>jour.1081604</t>
  </si>
  <si>
    <t>Water Resources Research</t>
  </si>
  <si>
    <t>NASNTI</t>
  </si>
  <si>
    <t>jour.1022968</t>
  </si>
  <si>
    <t>Monthly Notices of the Royal Astronomical Society</t>
  </si>
  <si>
    <t>HSI</t>
  </si>
  <si>
    <t>jour.1034947</t>
  </si>
  <si>
    <t>International Journal of Environmental Research and Public Health</t>
  </si>
  <si>
    <t>jour.1023201</t>
  </si>
  <si>
    <t>The Astronomical Journal</t>
  </si>
  <si>
    <t>jour.1320490</t>
  </si>
  <si>
    <t>Physical Review C</t>
  </si>
  <si>
    <t>HBCU</t>
  </si>
  <si>
    <t>AANAPISI</t>
  </si>
  <si>
    <t>2022 JIF</t>
  </si>
  <si>
    <t>Title</t>
  </si>
  <si>
    <t>Top 10 % Sum</t>
  </si>
  <si>
    <t>% times JIF</t>
  </si>
  <si>
    <t>Guessing, this is a book series do doesn't have a true JIF assigned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</si>
</sst>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1"/>
  <sheetViews>
    <sheetView tabSelected="1" workbookViewId="0">
      <selection activeCell="C11" sqref="C11"/>
    </sheetView>
  </sheetViews>
  <sheetFormatPr defaultRowHeight="14.4" x14ac:dyDescent="0.3"/>
  <cols>
    <col min="1" max="1" width="14.44140625" customWidth="1"/>
    <col min="2" max="2" width="43.33203125" customWidth="1"/>
    <col min="3" max="3" width="13.33203125" customWidth="1"/>
    <col min="6" max="6" width="14.6640625" customWidth="1"/>
    <col min="7" max="7" width="13.44140625" style="1" bestFit="1" customWidth="1"/>
    <col min="8" max="8" width="9.5546875" style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33</v>
      </c>
      <c r="H1" s="1" t="s">
        <v>27</v>
      </c>
      <c r="I1" t="s">
        <v>58</v>
      </c>
      <c r="J1" t="s">
        <v>61</v>
      </c>
    </row>
    <row r="2" spans="1:10" x14ac:dyDescent="0.3">
      <c r="A2" t="s">
        <v>6</v>
      </c>
      <c r="B2" t="s">
        <v>7</v>
      </c>
      <c r="C2">
        <v>17166</v>
      </c>
      <c r="D2">
        <v>445039</v>
      </c>
      <c r="E2">
        <v>25.93</v>
      </c>
      <c r="F2">
        <v>1.2541846338637157</v>
      </c>
      <c r="G2" s="1">
        <v>1</v>
      </c>
      <c r="H2" s="1" t="s">
        <v>26</v>
      </c>
      <c r="I2" s="1">
        <f>VLOOKUP(B2,'JIF Lookup'!A:B,2,FALSE)</f>
        <v>4.5999999999999996</v>
      </c>
      <c r="J2">
        <f>(F2/100)*I2</f>
        <v>5.7692493157730916E-2</v>
      </c>
    </row>
    <row r="3" spans="1:10" x14ac:dyDescent="0.3">
      <c r="A3" t="s">
        <v>8</v>
      </c>
      <c r="B3" t="s">
        <v>9</v>
      </c>
      <c r="C3">
        <v>15500</v>
      </c>
      <c r="D3">
        <v>301900</v>
      </c>
      <c r="E3">
        <v>19.48</v>
      </c>
      <c r="F3">
        <v>1.132463114580426</v>
      </c>
      <c r="G3" s="1">
        <v>2</v>
      </c>
      <c r="H3" s="1" t="str">
        <f>H2</f>
        <v>R1</v>
      </c>
      <c r="I3" s="1">
        <f>VLOOKUP(B3,'JIF Lookup'!A:B,2,FALSE)</f>
        <v>3.7</v>
      </c>
      <c r="J3">
        <f t="shared" ref="J3:J61" si="0">(F3/100)*I3</f>
        <v>4.1901135239475765E-2</v>
      </c>
    </row>
    <row r="4" spans="1:10" x14ac:dyDescent="0.3">
      <c r="A4" t="s">
        <v>10</v>
      </c>
      <c r="B4" t="s">
        <v>11</v>
      </c>
      <c r="C4">
        <v>12975</v>
      </c>
      <c r="D4">
        <v>843920</v>
      </c>
      <c r="E4">
        <v>65.040000000000006</v>
      </c>
      <c r="F4">
        <v>0.94798122010845354</v>
      </c>
      <c r="G4" s="1">
        <v>3</v>
      </c>
      <c r="H4" s="1" t="str">
        <f t="shared" ref="H4:H11" si="1">H3</f>
        <v>R1</v>
      </c>
      <c r="I4" s="1">
        <f>VLOOKUP(B4,'JIF Lookup'!A:B,2,FALSE)</f>
        <v>16.600000000000001</v>
      </c>
      <c r="J4">
        <f t="shared" si="0"/>
        <v>0.15736488253800329</v>
      </c>
    </row>
    <row r="5" spans="1:10" x14ac:dyDescent="0.3">
      <c r="A5" t="s">
        <v>12</v>
      </c>
      <c r="B5" t="s">
        <v>13</v>
      </c>
      <c r="C5">
        <v>12294</v>
      </c>
      <c r="D5">
        <v>673720</v>
      </c>
      <c r="E5">
        <v>54.8</v>
      </c>
      <c r="F5">
        <v>0.89822590520333923</v>
      </c>
      <c r="G5" s="1">
        <v>4</v>
      </c>
      <c r="H5" s="1" t="str">
        <f t="shared" si="1"/>
        <v>R1</v>
      </c>
      <c r="I5" s="1">
        <f>VLOOKUP(B5,'JIF Lookup'!A:B,2,FALSE)</f>
        <v>11.1</v>
      </c>
      <c r="J5">
        <f t="shared" si="0"/>
        <v>9.9703075477570652E-2</v>
      </c>
    </row>
    <row r="6" spans="1:10" x14ac:dyDescent="0.3">
      <c r="A6" t="s">
        <v>14</v>
      </c>
      <c r="B6" t="s">
        <v>15</v>
      </c>
      <c r="C6">
        <v>10223</v>
      </c>
      <c r="D6">
        <v>308887</v>
      </c>
      <c r="E6">
        <v>30.21</v>
      </c>
      <c r="F6">
        <v>0.74691422066810942</v>
      </c>
      <c r="G6" s="1">
        <v>5</v>
      </c>
      <c r="H6" s="1" t="str">
        <f t="shared" si="1"/>
        <v>R1</v>
      </c>
      <c r="I6" s="1">
        <f>VLOOKUP(B6,'JIF Lookup'!A:B,2,FALSE)</f>
        <v>4.9000000000000004</v>
      </c>
      <c r="J6">
        <f t="shared" si="0"/>
        <v>3.6598796812737359E-2</v>
      </c>
    </row>
    <row r="7" spans="1:10" x14ac:dyDescent="0.3">
      <c r="A7" t="s">
        <v>16</v>
      </c>
      <c r="B7" t="s">
        <v>17</v>
      </c>
      <c r="C7">
        <v>7893</v>
      </c>
      <c r="D7">
        <v>156621</v>
      </c>
      <c r="E7">
        <v>19.84</v>
      </c>
      <c r="F7">
        <v>0.5766794427989228</v>
      </c>
      <c r="G7" s="1">
        <v>6</v>
      </c>
      <c r="H7" s="1" t="str">
        <f t="shared" si="1"/>
        <v>R1</v>
      </c>
      <c r="I7" s="1">
        <f>VLOOKUP(B7,'JIF Lookup'!A:B,2,FALSE)</f>
        <v>3.7</v>
      </c>
      <c r="J7">
        <f t="shared" si="0"/>
        <v>2.1337139383560143E-2</v>
      </c>
    </row>
    <row r="8" spans="1:10" x14ac:dyDescent="0.3">
      <c r="A8" t="s">
        <v>18</v>
      </c>
      <c r="B8" t="s">
        <v>19</v>
      </c>
      <c r="C8">
        <v>6919</v>
      </c>
      <c r="D8">
        <v>392050</v>
      </c>
      <c r="E8">
        <v>56.66</v>
      </c>
      <c r="F8">
        <v>0.50551692192141728</v>
      </c>
      <c r="G8" s="1">
        <v>7</v>
      </c>
      <c r="H8" s="1" t="str">
        <f t="shared" si="1"/>
        <v>R1</v>
      </c>
      <c r="I8" s="1">
        <f>VLOOKUP(B8,'JIF Lookup'!A:B,2,FALSE)</f>
        <v>15</v>
      </c>
      <c r="J8">
        <f t="shared" si="0"/>
        <v>7.5827538288212593E-2</v>
      </c>
    </row>
    <row r="9" spans="1:10" x14ac:dyDescent="0.3">
      <c r="A9" t="s">
        <v>20</v>
      </c>
      <c r="B9" t="s">
        <v>21</v>
      </c>
      <c r="C9">
        <v>6372</v>
      </c>
      <c r="D9">
        <v>167755</v>
      </c>
      <c r="E9">
        <v>26.33</v>
      </c>
      <c r="F9">
        <v>0.46555193329719197</v>
      </c>
      <c r="G9" s="1">
        <v>8</v>
      </c>
      <c r="H9" s="1" t="str">
        <f t="shared" si="1"/>
        <v>R1</v>
      </c>
      <c r="I9" s="1">
        <f>VLOOKUP(B9,'JIF Lookup'!A:B,2,FALSE)</f>
        <v>5</v>
      </c>
      <c r="J9">
        <f t="shared" si="0"/>
        <v>2.3277596664859596E-2</v>
      </c>
    </row>
    <row r="10" spans="1:10" x14ac:dyDescent="0.3">
      <c r="A10" t="s">
        <v>22</v>
      </c>
      <c r="B10" t="s">
        <v>23</v>
      </c>
      <c r="C10">
        <v>6178</v>
      </c>
      <c r="D10">
        <v>139359</v>
      </c>
      <c r="E10">
        <v>22.56</v>
      </c>
      <c r="F10">
        <v>0.45137787883083047</v>
      </c>
      <c r="G10" s="1">
        <v>9</v>
      </c>
      <c r="H10" s="1" t="str">
        <f t="shared" si="1"/>
        <v>R1</v>
      </c>
      <c r="I10" s="1">
        <f>VLOOKUP(B10,'JIF Lookup'!A:B,2,FALSE)</f>
        <v>1</v>
      </c>
      <c r="J10">
        <f t="shared" si="0"/>
        <v>4.5137787883083045E-3</v>
      </c>
    </row>
    <row r="11" spans="1:10" x14ac:dyDescent="0.3">
      <c r="A11" t="s">
        <v>24</v>
      </c>
      <c r="B11" t="s">
        <v>25</v>
      </c>
      <c r="C11">
        <v>5827</v>
      </c>
      <c r="D11">
        <v>275604</v>
      </c>
      <c r="E11">
        <v>47.3</v>
      </c>
      <c r="F11">
        <v>0.42573306894581564</v>
      </c>
      <c r="G11" s="1">
        <v>10</v>
      </c>
      <c r="H11" s="1" t="str">
        <f t="shared" si="1"/>
        <v>R1</v>
      </c>
      <c r="I11" s="1">
        <f>VLOOKUP(B11,'JIF Lookup'!A:B,2,FALSE)</f>
        <v>8.6</v>
      </c>
      <c r="J11">
        <f t="shared" si="0"/>
        <v>3.6613043929340144E-2</v>
      </c>
    </row>
    <row r="12" spans="1:10" x14ac:dyDescent="0.3">
      <c r="A12" t="s">
        <v>6</v>
      </c>
      <c r="B12" t="s">
        <v>7</v>
      </c>
      <c r="C12">
        <v>2409</v>
      </c>
      <c r="D12">
        <v>57278</v>
      </c>
      <c r="E12">
        <v>23.78</v>
      </c>
      <c r="F12">
        <v>1.2632208198088126</v>
      </c>
      <c r="G12" s="1">
        <v>1</v>
      </c>
      <c r="H12" s="1" t="s">
        <v>32</v>
      </c>
      <c r="I12" s="1">
        <f>VLOOKUP(B12,'JIF Lookup'!A:B,2,FALSE)</f>
        <v>4.5999999999999996</v>
      </c>
      <c r="J12">
        <f t="shared" si="0"/>
        <v>5.810815771120538E-2</v>
      </c>
    </row>
    <row r="13" spans="1:10" x14ac:dyDescent="0.3">
      <c r="A13" t="s">
        <v>8</v>
      </c>
      <c r="B13" t="s">
        <v>9</v>
      </c>
      <c r="C13">
        <v>2395</v>
      </c>
      <c r="D13">
        <v>41873</v>
      </c>
      <c r="E13">
        <v>17.48</v>
      </c>
      <c r="F13">
        <v>1.2558795614122482</v>
      </c>
      <c r="G13" s="1">
        <v>2</v>
      </c>
      <c r="H13" s="1" t="str">
        <f>H12</f>
        <v>R2</v>
      </c>
      <c r="I13" s="1">
        <f>VLOOKUP(B13,'JIF Lookup'!A:B,2,FALSE)</f>
        <v>3.7</v>
      </c>
      <c r="J13">
        <f t="shared" si="0"/>
        <v>4.6467543772253185E-2</v>
      </c>
    </row>
    <row r="14" spans="1:10" x14ac:dyDescent="0.3">
      <c r="A14" t="s">
        <v>28</v>
      </c>
      <c r="B14" t="s">
        <v>29</v>
      </c>
      <c r="C14">
        <v>1380</v>
      </c>
      <c r="D14">
        <v>3989</v>
      </c>
      <c r="E14">
        <v>2.89</v>
      </c>
      <c r="F14">
        <v>0.72363832766133729</v>
      </c>
      <c r="G14" s="1">
        <v>3</v>
      </c>
      <c r="H14" s="1" t="str">
        <f t="shared" ref="H14:H21" si="2">H13</f>
        <v>R2</v>
      </c>
      <c r="I14" s="1">
        <f>VLOOKUP(B14,'JIF Lookup'!A:B,2,FALSE)</f>
        <v>4.8</v>
      </c>
      <c r="J14">
        <f t="shared" si="0"/>
        <v>3.4734639727744189E-2</v>
      </c>
    </row>
    <row r="15" spans="1:10" x14ac:dyDescent="0.3">
      <c r="A15" t="s">
        <v>14</v>
      </c>
      <c r="B15" t="s">
        <v>15</v>
      </c>
      <c r="C15">
        <v>1331</v>
      </c>
      <c r="D15">
        <v>41700</v>
      </c>
      <c r="E15">
        <v>31.33</v>
      </c>
      <c r="F15">
        <v>0.6979439232733623</v>
      </c>
      <c r="G15" s="1">
        <v>4</v>
      </c>
      <c r="H15" s="1" t="str">
        <f t="shared" si="2"/>
        <v>R2</v>
      </c>
      <c r="I15" s="1">
        <f>VLOOKUP(B15,'JIF Lookup'!A:B,2,FALSE)</f>
        <v>4.9000000000000004</v>
      </c>
      <c r="J15">
        <f t="shared" si="0"/>
        <v>3.4199252240394752E-2</v>
      </c>
    </row>
    <row r="16" spans="1:10" x14ac:dyDescent="0.3">
      <c r="A16" t="s">
        <v>10</v>
      </c>
      <c r="B16" t="s">
        <v>11</v>
      </c>
      <c r="C16">
        <v>1181</v>
      </c>
      <c r="D16">
        <v>76767</v>
      </c>
      <c r="E16">
        <v>65</v>
      </c>
      <c r="F16">
        <v>0.61928758331017342</v>
      </c>
      <c r="G16" s="1">
        <v>5</v>
      </c>
      <c r="H16" s="1" t="str">
        <f t="shared" si="2"/>
        <v>R2</v>
      </c>
      <c r="I16" s="1">
        <f>VLOOKUP(B16,'JIF Lookup'!A:B,2,FALSE)</f>
        <v>16.600000000000001</v>
      </c>
      <c r="J16">
        <f t="shared" si="0"/>
        <v>0.10280173882948879</v>
      </c>
    </row>
    <row r="17" spans="1:10" x14ac:dyDescent="0.3">
      <c r="A17" t="s">
        <v>20</v>
      </c>
      <c r="B17" t="s">
        <v>21</v>
      </c>
      <c r="C17">
        <v>1087</v>
      </c>
      <c r="D17">
        <v>36693</v>
      </c>
      <c r="E17">
        <v>33.76</v>
      </c>
      <c r="F17">
        <v>0.56999627693324173</v>
      </c>
      <c r="G17" s="1">
        <v>6</v>
      </c>
      <c r="H17" s="1" t="str">
        <f t="shared" si="2"/>
        <v>R2</v>
      </c>
      <c r="I17" s="1">
        <f>VLOOKUP(B17,'JIF Lookup'!A:B,2,FALSE)</f>
        <v>5</v>
      </c>
      <c r="J17">
        <f t="shared" si="0"/>
        <v>2.8499813846662087E-2</v>
      </c>
    </row>
    <row r="18" spans="1:10" x14ac:dyDescent="0.3">
      <c r="A18" t="s">
        <v>12</v>
      </c>
      <c r="B18" t="s">
        <v>13</v>
      </c>
      <c r="C18">
        <v>987</v>
      </c>
      <c r="D18">
        <v>58162</v>
      </c>
      <c r="E18">
        <v>58.93</v>
      </c>
      <c r="F18">
        <v>0.51755871695778255</v>
      </c>
      <c r="G18" s="1">
        <v>7</v>
      </c>
      <c r="H18" s="1" t="str">
        <f t="shared" si="2"/>
        <v>R2</v>
      </c>
      <c r="I18" s="1">
        <f>VLOOKUP(B18,'JIF Lookup'!A:B,2,FALSE)</f>
        <v>11.1</v>
      </c>
      <c r="J18">
        <f t="shared" si="0"/>
        <v>5.7449017582313862E-2</v>
      </c>
    </row>
    <row r="19" spans="1:10" x14ac:dyDescent="0.3">
      <c r="A19" t="s">
        <v>22</v>
      </c>
      <c r="B19" t="s">
        <v>23</v>
      </c>
      <c r="C19">
        <v>764</v>
      </c>
      <c r="D19">
        <v>11374</v>
      </c>
      <c r="E19">
        <v>14.89</v>
      </c>
      <c r="F19">
        <v>0.40062295821250843</v>
      </c>
      <c r="G19" s="1">
        <v>8</v>
      </c>
      <c r="H19" s="1" t="str">
        <f t="shared" si="2"/>
        <v>R2</v>
      </c>
      <c r="I19" s="1">
        <f>VLOOKUP(B19,'JIF Lookup'!A:B,2,FALSE)</f>
        <v>1</v>
      </c>
      <c r="J19">
        <f t="shared" si="0"/>
        <v>4.0062295821250843E-3</v>
      </c>
    </row>
    <row r="20" spans="1:10" x14ac:dyDescent="0.3">
      <c r="A20" t="s">
        <v>30</v>
      </c>
      <c r="B20" t="s">
        <v>31</v>
      </c>
      <c r="C20">
        <v>727</v>
      </c>
      <c r="D20">
        <v>11968</v>
      </c>
      <c r="E20">
        <v>16.46</v>
      </c>
      <c r="F20">
        <v>0.38122106102158854</v>
      </c>
      <c r="G20" s="1">
        <v>9</v>
      </c>
      <c r="H20" s="1" t="str">
        <f t="shared" si="2"/>
        <v>R2</v>
      </c>
      <c r="I20" s="1">
        <f>VLOOKUP(B20,'JIF Lookup'!A:B,2,FALSE)</f>
        <v>5.6</v>
      </c>
      <c r="J20">
        <f t="shared" si="0"/>
        <v>2.1348379417208959E-2</v>
      </c>
    </row>
    <row r="21" spans="1:10" x14ac:dyDescent="0.3">
      <c r="A21" t="s">
        <v>24</v>
      </c>
      <c r="B21" t="s">
        <v>25</v>
      </c>
      <c r="C21">
        <v>665</v>
      </c>
      <c r="D21">
        <v>53532</v>
      </c>
      <c r="E21">
        <v>80.5</v>
      </c>
      <c r="F21">
        <v>0.34870977383680385</v>
      </c>
      <c r="G21" s="1">
        <v>10</v>
      </c>
      <c r="H21" s="1" t="str">
        <f t="shared" si="2"/>
        <v>R2</v>
      </c>
      <c r="I21" s="1">
        <f>VLOOKUP(B21,'JIF Lookup'!A:B,2,FALSE)</f>
        <v>8.6</v>
      </c>
      <c r="J21">
        <f t="shared" si="0"/>
        <v>2.9989040549965127E-2</v>
      </c>
    </row>
    <row r="22" spans="1:10" x14ac:dyDescent="0.3">
      <c r="A22" t="s">
        <v>34</v>
      </c>
      <c r="B22" t="s">
        <v>35</v>
      </c>
      <c r="C22">
        <v>166</v>
      </c>
      <c r="D22">
        <v>2025</v>
      </c>
      <c r="E22">
        <v>12.2</v>
      </c>
      <c r="F22">
        <v>2.0353114271701815</v>
      </c>
      <c r="G22" s="1">
        <v>1</v>
      </c>
      <c r="H22" s="1" t="s">
        <v>46</v>
      </c>
      <c r="I22" s="1">
        <f>VLOOKUP(B22,'JIF Lookup'!A:B,2,FALSE)</f>
        <v>2.8</v>
      </c>
      <c r="J22">
        <f t="shared" si="0"/>
        <v>5.6988719960765079E-2</v>
      </c>
    </row>
    <row r="23" spans="1:10" x14ac:dyDescent="0.3">
      <c r="A23" t="s">
        <v>36</v>
      </c>
      <c r="B23" t="s">
        <v>37</v>
      </c>
      <c r="C23">
        <v>131</v>
      </c>
      <c r="D23">
        <v>2724</v>
      </c>
      <c r="E23">
        <v>20.79</v>
      </c>
      <c r="F23">
        <v>1.6061794997547816</v>
      </c>
      <c r="G23" s="1">
        <v>2</v>
      </c>
      <c r="H23" s="1" t="s">
        <v>46</v>
      </c>
      <c r="I23" s="1">
        <f>VLOOKUP(B23,'JIF Lookup'!A:B,2,FALSE)</f>
        <v>5.2</v>
      </c>
      <c r="J23">
        <f t="shared" si="0"/>
        <v>8.3521333987248647E-2</v>
      </c>
    </row>
    <row r="24" spans="1:10" x14ac:dyDescent="0.3">
      <c r="A24" t="s">
        <v>8</v>
      </c>
      <c r="B24" t="s">
        <v>9</v>
      </c>
      <c r="C24">
        <v>107</v>
      </c>
      <c r="D24">
        <v>1571</v>
      </c>
      <c r="E24">
        <v>14.68</v>
      </c>
      <c r="F24">
        <v>1.3119176066699363</v>
      </c>
      <c r="G24" s="1">
        <v>3</v>
      </c>
      <c r="H24" s="1" t="s">
        <v>46</v>
      </c>
      <c r="I24" s="1">
        <f>VLOOKUP(B24,'JIF Lookup'!A:B,2,FALSE)</f>
        <v>3.7</v>
      </c>
      <c r="J24">
        <f t="shared" si="0"/>
        <v>4.8540951446787647E-2</v>
      </c>
    </row>
    <row r="25" spans="1:10" x14ac:dyDescent="0.3">
      <c r="A25" t="s">
        <v>6</v>
      </c>
      <c r="B25" t="s">
        <v>7</v>
      </c>
      <c r="C25">
        <v>86</v>
      </c>
      <c r="D25">
        <v>2103</v>
      </c>
      <c r="E25">
        <v>24.45</v>
      </c>
      <c r="F25">
        <v>1.0544384502206965</v>
      </c>
      <c r="G25" s="1">
        <v>4</v>
      </c>
      <c r="H25" s="1" t="s">
        <v>46</v>
      </c>
      <c r="I25" s="1">
        <f>VLOOKUP(B25,'JIF Lookup'!A:B,2,FALSE)</f>
        <v>4.5999999999999996</v>
      </c>
      <c r="J25">
        <f t="shared" si="0"/>
        <v>4.8504168710152042E-2</v>
      </c>
    </row>
    <row r="26" spans="1:10" x14ac:dyDescent="0.3">
      <c r="A26" t="s">
        <v>38</v>
      </c>
      <c r="B26" t="s">
        <v>39</v>
      </c>
      <c r="C26">
        <v>77</v>
      </c>
      <c r="D26">
        <v>1203</v>
      </c>
      <c r="E26">
        <v>15.62</v>
      </c>
      <c r="F26">
        <v>0.94409024031387945</v>
      </c>
      <c r="G26" s="1">
        <v>5</v>
      </c>
      <c r="H26" s="1" t="s">
        <v>46</v>
      </c>
      <c r="I26" s="1">
        <f>VLOOKUP(B26,'JIF Lookup'!A:B,2,FALSE)</f>
        <v>2.7</v>
      </c>
      <c r="J26">
        <f t="shared" si="0"/>
        <v>2.5490436488474745E-2</v>
      </c>
    </row>
    <row r="27" spans="1:10" x14ac:dyDescent="0.3">
      <c r="A27" t="s">
        <v>40</v>
      </c>
      <c r="B27" t="s">
        <v>41</v>
      </c>
      <c r="C27">
        <v>77</v>
      </c>
      <c r="D27">
        <v>3231</v>
      </c>
      <c r="E27">
        <v>41.96</v>
      </c>
      <c r="F27">
        <v>0.94409024031387945</v>
      </c>
      <c r="G27" s="1">
        <v>6</v>
      </c>
      <c r="H27" s="1" t="s">
        <v>46</v>
      </c>
      <c r="I27" s="1">
        <f>VLOOKUP(B27,'JIF Lookup'!A:B,2,FALSE)</f>
        <v>6.7</v>
      </c>
      <c r="J27">
        <f t="shared" si="0"/>
        <v>6.3254046101029929E-2</v>
      </c>
    </row>
    <row r="28" spans="1:10" x14ac:dyDescent="0.3">
      <c r="A28" t="s">
        <v>12</v>
      </c>
      <c r="B28" t="s">
        <v>13</v>
      </c>
      <c r="C28">
        <v>70</v>
      </c>
      <c r="D28">
        <v>4565</v>
      </c>
      <c r="E28">
        <v>65.209999999999994</v>
      </c>
      <c r="F28">
        <v>0.85826385483079948</v>
      </c>
      <c r="G28" s="1">
        <v>7</v>
      </c>
      <c r="H28" s="1" t="s">
        <v>46</v>
      </c>
      <c r="I28" s="1">
        <f>VLOOKUP(B28,'JIF Lookup'!A:B,2,FALSE)</f>
        <v>11.1</v>
      </c>
      <c r="J28">
        <f t="shared" si="0"/>
        <v>9.5267287886218743E-2</v>
      </c>
    </row>
    <row r="29" spans="1:10" x14ac:dyDescent="0.3">
      <c r="A29" t="s">
        <v>42</v>
      </c>
      <c r="B29" t="s">
        <v>43</v>
      </c>
      <c r="C29">
        <v>69</v>
      </c>
      <c r="D29">
        <v>3758</v>
      </c>
      <c r="E29">
        <v>54.46</v>
      </c>
      <c r="F29">
        <v>0.84600294261893083</v>
      </c>
      <c r="G29" s="1">
        <v>8</v>
      </c>
      <c r="H29" s="1" t="s">
        <v>46</v>
      </c>
      <c r="I29" s="1">
        <f>VLOOKUP(B29,'JIF Lookup'!A:B,2,FALSE)</f>
        <v>11.6</v>
      </c>
      <c r="J29">
        <f t="shared" si="0"/>
        <v>9.813634134379598E-2</v>
      </c>
    </row>
    <row r="30" spans="1:10" x14ac:dyDescent="0.3">
      <c r="A30" t="s">
        <v>10</v>
      </c>
      <c r="B30" t="s">
        <v>11</v>
      </c>
      <c r="C30">
        <v>63</v>
      </c>
      <c r="D30">
        <v>5262</v>
      </c>
      <c r="E30">
        <v>83.52</v>
      </c>
      <c r="F30">
        <v>0.77243746934771951</v>
      </c>
      <c r="G30" s="1">
        <v>9</v>
      </c>
      <c r="H30" s="1" t="s">
        <v>46</v>
      </c>
      <c r="I30" s="1">
        <f>VLOOKUP(B30,'JIF Lookup'!A:B,2,FALSE)</f>
        <v>16.600000000000001</v>
      </c>
      <c r="J30">
        <f t="shared" si="0"/>
        <v>0.12822461991172146</v>
      </c>
    </row>
    <row r="31" spans="1:10" x14ac:dyDescent="0.3">
      <c r="A31" t="s">
        <v>44</v>
      </c>
      <c r="B31" t="s">
        <v>45</v>
      </c>
      <c r="C31">
        <v>59</v>
      </c>
      <c r="D31">
        <v>1332</v>
      </c>
      <c r="E31">
        <v>22.58</v>
      </c>
      <c r="F31">
        <v>0.72339382050024525</v>
      </c>
      <c r="G31" s="1">
        <v>10</v>
      </c>
      <c r="H31" s="1" t="s">
        <v>46</v>
      </c>
      <c r="I31" s="1">
        <f>VLOOKUP(B31,'JIF Lookup'!A:B,2,FALSE)</f>
        <v>5.4</v>
      </c>
      <c r="J31">
        <f t="shared" si="0"/>
        <v>3.9063266307013247E-2</v>
      </c>
    </row>
    <row r="32" spans="1:10" x14ac:dyDescent="0.3">
      <c r="A32" t="s">
        <v>14</v>
      </c>
      <c r="B32" t="s">
        <v>15</v>
      </c>
      <c r="C32">
        <v>3546</v>
      </c>
      <c r="D32">
        <v>133637</v>
      </c>
      <c r="E32">
        <v>37.69</v>
      </c>
      <c r="F32">
        <v>1.4522728110448091</v>
      </c>
      <c r="G32" s="1">
        <v>1</v>
      </c>
      <c r="H32" s="1" t="s">
        <v>49</v>
      </c>
      <c r="I32" s="1">
        <f>VLOOKUP(B32,'JIF Lookup'!A:B,2,FALSE)</f>
        <v>4.9000000000000004</v>
      </c>
      <c r="J32">
        <f t="shared" si="0"/>
        <v>7.116136774119565E-2</v>
      </c>
    </row>
    <row r="33" spans="1:10" x14ac:dyDescent="0.3">
      <c r="A33" t="s">
        <v>6</v>
      </c>
      <c r="B33" t="s">
        <v>7</v>
      </c>
      <c r="C33">
        <v>3112</v>
      </c>
      <c r="D33">
        <v>75236</v>
      </c>
      <c r="E33">
        <v>24.18</v>
      </c>
      <c r="F33">
        <v>1.2745270693658901</v>
      </c>
      <c r="G33" s="1">
        <v>2</v>
      </c>
      <c r="H33" s="1" t="s">
        <v>49</v>
      </c>
      <c r="I33" s="1">
        <f>VLOOKUP(B33,'JIF Lookup'!A:B,2,FALSE)</f>
        <v>4.5999999999999996</v>
      </c>
      <c r="J33">
        <f t="shared" si="0"/>
        <v>5.8628245190830937E-2</v>
      </c>
    </row>
    <row r="34" spans="1:10" x14ac:dyDescent="0.3">
      <c r="A34" t="s">
        <v>8</v>
      </c>
      <c r="B34" t="s">
        <v>9</v>
      </c>
      <c r="C34">
        <v>2534</v>
      </c>
      <c r="D34">
        <v>48879</v>
      </c>
      <c r="E34">
        <v>19.29</v>
      </c>
      <c r="F34">
        <v>1.0378057820607858</v>
      </c>
      <c r="G34" s="1">
        <v>3</v>
      </c>
      <c r="H34" s="1" t="s">
        <v>49</v>
      </c>
      <c r="I34" s="1">
        <f>VLOOKUP(B34,'JIF Lookup'!A:B,2,FALSE)</f>
        <v>3.7</v>
      </c>
      <c r="J34">
        <f t="shared" si="0"/>
        <v>3.8398813936249075E-2</v>
      </c>
    </row>
    <row r="35" spans="1:10" x14ac:dyDescent="0.3">
      <c r="A35" t="s">
        <v>10</v>
      </c>
      <c r="B35" t="s">
        <v>11</v>
      </c>
      <c r="C35">
        <v>2087</v>
      </c>
      <c r="D35">
        <v>134386</v>
      </c>
      <c r="E35">
        <v>64.39</v>
      </c>
      <c r="F35">
        <v>0.85473585917950279</v>
      </c>
      <c r="G35" s="1">
        <v>4</v>
      </c>
      <c r="H35" s="1" t="s">
        <v>49</v>
      </c>
      <c r="I35" s="1">
        <f>VLOOKUP(B35,'JIF Lookup'!A:B,2,FALSE)</f>
        <v>16.600000000000001</v>
      </c>
      <c r="J35">
        <f t="shared" si="0"/>
        <v>0.14188615262379747</v>
      </c>
    </row>
    <row r="36" spans="1:10" x14ac:dyDescent="0.3">
      <c r="A36" t="s">
        <v>12</v>
      </c>
      <c r="B36" t="s">
        <v>13</v>
      </c>
      <c r="C36">
        <v>1977</v>
      </c>
      <c r="D36">
        <v>110417</v>
      </c>
      <c r="E36">
        <v>55.85</v>
      </c>
      <c r="F36">
        <v>0.80968509515950016</v>
      </c>
      <c r="G36" s="1">
        <v>5</v>
      </c>
      <c r="H36" s="1" t="s">
        <v>49</v>
      </c>
      <c r="I36" s="1">
        <f>VLOOKUP(B36,'JIF Lookup'!A:B,2,FALSE)</f>
        <v>11.1</v>
      </c>
      <c r="J36">
        <f t="shared" si="0"/>
        <v>8.9875045562704509E-2</v>
      </c>
    </row>
    <row r="37" spans="1:10" x14ac:dyDescent="0.3">
      <c r="A37" t="s">
        <v>16</v>
      </c>
      <c r="B37" t="s">
        <v>17</v>
      </c>
      <c r="C37">
        <v>1746</v>
      </c>
      <c r="D37">
        <v>35327</v>
      </c>
      <c r="E37">
        <v>20.23</v>
      </c>
      <c r="F37">
        <v>0.71507849071749485</v>
      </c>
      <c r="G37" s="1">
        <v>6</v>
      </c>
      <c r="H37" s="1" t="s">
        <v>49</v>
      </c>
      <c r="I37" s="1">
        <f>VLOOKUP(B37,'JIF Lookup'!A:B,2,FALSE)</f>
        <v>3.7</v>
      </c>
      <c r="J37">
        <f t="shared" si="0"/>
        <v>2.6457904156547311E-2</v>
      </c>
    </row>
    <row r="38" spans="1:10" x14ac:dyDescent="0.3">
      <c r="A38" t="s">
        <v>20</v>
      </c>
      <c r="B38" t="s">
        <v>21</v>
      </c>
      <c r="C38">
        <v>1619</v>
      </c>
      <c r="D38">
        <v>50942</v>
      </c>
      <c r="E38">
        <v>31.47</v>
      </c>
      <c r="F38">
        <v>0.66306533589440098</v>
      </c>
      <c r="G38" s="1">
        <v>7</v>
      </c>
      <c r="H38" s="1" t="s">
        <v>49</v>
      </c>
      <c r="I38" s="1">
        <f>VLOOKUP(B38,'JIF Lookup'!A:B,2,FALSE)</f>
        <v>5</v>
      </c>
      <c r="J38">
        <f t="shared" si="0"/>
        <v>3.3153266794720054E-2</v>
      </c>
    </row>
    <row r="39" spans="1:10" x14ac:dyDescent="0.3">
      <c r="A39" t="s">
        <v>47</v>
      </c>
      <c r="B39" t="s">
        <v>48</v>
      </c>
      <c r="C39">
        <v>1512</v>
      </c>
      <c r="D39">
        <v>46321</v>
      </c>
      <c r="E39">
        <v>30.64</v>
      </c>
      <c r="F39">
        <v>0.619243229074944</v>
      </c>
      <c r="G39" s="1">
        <v>8</v>
      </c>
      <c r="H39" s="1" t="s">
        <v>49</v>
      </c>
      <c r="I39" s="1">
        <f>VLOOKUP(B39,'JIF Lookup'!A:B,2,FALSE)</f>
        <v>4.8</v>
      </c>
      <c r="J39">
        <f t="shared" si="0"/>
        <v>2.9723674995597308E-2</v>
      </c>
    </row>
    <row r="40" spans="1:10" x14ac:dyDescent="0.3">
      <c r="A40" t="s">
        <v>24</v>
      </c>
      <c r="B40" t="s">
        <v>25</v>
      </c>
      <c r="C40">
        <v>1273</v>
      </c>
      <c r="D40">
        <v>80573</v>
      </c>
      <c r="E40">
        <v>63.29</v>
      </c>
      <c r="F40">
        <v>0.52136020543148398</v>
      </c>
      <c r="G40" s="1">
        <v>9</v>
      </c>
      <c r="H40" s="1" t="s">
        <v>49</v>
      </c>
      <c r="I40" s="1">
        <f>VLOOKUP(B40,'JIF Lookup'!A:B,2,FALSE)</f>
        <v>8.6</v>
      </c>
      <c r="J40">
        <f t="shared" si="0"/>
        <v>4.4836977667107619E-2</v>
      </c>
    </row>
    <row r="41" spans="1:10" x14ac:dyDescent="0.3">
      <c r="A41" t="s">
        <v>22</v>
      </c>
      <c r="B41" t="s">
        <v>23</v>
      </c>
      <c r="C41">
        <v>1197</v>
      </c>
      <c r="D41">
        <v>17198</v>
      </c>
      <c r="E41">
        <v>14.37</v>
      </c>
      <c r="F41">
        <v>0.49023422301766395</v>
      </c>
      <c r="G41" s="1">
        <v>10</v>
      </c>
      <c r="H41" s="1" t="s">
        <v>49</v>
      </c>
      <c r="I41" s="1">
        <f>VLOOKUP(B41,'JIF Lookup'!A:B,2,FALSE)</f>
        <v>1</v>
      </c>
      <c r="J41">
        <f t="shared" si="0"/>
        <v>4.9023422301766395E-3</v>
      </c>
    </row>
    <row r="42" spans="1:10" x14ac:dyDescent="0.3">
      <c r="A42" t="s">
        <v>6</v>
      </c>
      <c r="B42" t="s">
        <v>7</v>
      </c>
      <c r="C42">
        <v>221</v>
      </c>
      <c r="D42">
        <v>4555</v>
      </c>
      <c r="E42">
        <v>20.61</v>
      </c>
      <c r="F42">
        <v>1.469805799414738</v>
      </c>
      <c r="G42" s="1">
        <v>1</v>
      </c>
      <c r="H42" s="1" t="s">
        <v>56</v>
      </c>
      <c r="I42" s="1">
        <f>VLOOKUP(B42,'JIF Lookup'!A:B,2,FALSE)</f>
        <v>4.5999999999999996</v>
      </c>
      <c r="J42">
        <f t="shared" si="0"/>
        <v>6.7611066773077946E-2</v>
      </c>
    </row>
    <row r="43" spans="1:10" x14ac:dyDescent="0.3">
      <c r="A43" t="s">
        <v>8</v>
      </c>
      <c r="B43" t="s">
        <v>9</v>
      </c>
      <c r="C43">
        <v>200</v>
      </c>
      <c r="D43">
        <v>3506</v>
      </c>
      <c r="E43">
        <v>17.53</v>
      </c>
      <c r="F43">
        <v>1.3301409949454641</v>
      </c>
      <c r="G43" s="1">
        <v>2</v>
      </c>
      <c r="H43" s="1" t="s">
        <v>56</v>
      </c>
      <c r="I43" s="1">
        <f>VLOOKUP(B43,'JIF Lookup'!A:B,2,FALSE)</f>
        <v>3.7</v>
      </c>
      <c r="J43">
        <f t="shared" si="0"/>
        <v>4.9215216812982174E-2</v>
      </c>
    </row>
    <row r="44" spans="1:10" x14ac:dyDescent="0.3">
      <c r="A44" t="s">
        <v>28</v>
      </c>
      <c r="B44" t="s">
        <v>29</v>
      </c>
      <c r="C44">
        <v>162</v>
      </c>
      <c r="D44">
        <v>114</v>
      </c>
      <c r="E44">
        <v>0.7</v>
      </c>
      <c r="F44">
        <v>1.077414205905826</v>
      </c>
      <c r="G44" s="1">
        <v>3</v>
      </c>
      <c r="H44" s="1" t="s">
        <v>56</v>
      </c>
      <c r="I44" s="1">
        <f>VLOOKUP(B44,'JIF Lookup'!A:B,2,FALSE)</f>
        <v>4.8</v>
      </c>
      <c r="J44">
        <f t="shared" si="0"/>
        <v>5.1715881883479649E-2</v>
      </c>
    </row>
    <row r="45" spans="1:10" x14ac:dyDescent="0.3">
      <c r="A45" t="s">
        <v>50</v>
      </c>
      <c r="B45" t="s">
        <v>51</v>
      </c>
      <c r="C45">
        <v>158</v>
      </c>
      <c r="D45">
        <v>2420</v>
      </c>
      <c r="E45">
        <v>15.32</v>
      </c>
      <c r="F45">
        <v>1.0508113860069168</v>
      </c>
      <c r="G45" s="1">
        <v>4</v>
      </c>
      <c r="H45" s="1" t="s">
        <v>56</v>
      </c>
      <c r="I45" s="1">
        <f>VLOOKUP(B45,'JIF Lookup'!A:B,2,FALSE)</f>
        <v>4.5999999999999996</v>
      </c>
      <c r="J45">
        <f t="shared" si="0"/>
        <v>4.8337323756318169E-2</v>
      </c>
    </row>
    <row r="46" spans="1:10" x14ac:dyDescent="0.3">
      <c r="A46" t="s">
        <v>14</v>
      </c>
      <c r="B46" t="s">
        <v>15</v>
      </c>
      <c r="C46">
        <v>152</v>
      </c>
      <c r="D46">
        <v>4830</v>
      </c>
      <c r="E46">
        <v>31.78</v>
      </c>
      <c r="F46">
        <v>1.010907156158553</v>
      </c>
      <c r="G46" s="1">
        <v>5</v>
      </c>
      <c r="H46" s="1" t="s">
        <v>56</v>
      </c>
      <c r="I46" s="1">
        <f>VLOOKUP(B46,'JIF Lookup'!A:B,2,FALSE)</f>
        <v>4.9000000000000004</v>
      </c>
      <c r="J46">
        <f t="shared" si="0"/>
        <v>4.9534450651769105E-2</v>
      </c>
    </row>
    <row r="47" spans="1:10" x14ac:dyDescent="0.3">
      <c r="A47" t="s">
        <v>20</v>
      </c>
      <c r="B47" t="s">
        <v>21</v>
      </c>
      <c r="C47">
        <v>144</v>
      </c>
      <c r="D47">
        <v>6730</v>
      </c>
      <c r="E47">
        <v>46.74</v>
      </c>
      <c r="F47">
        <v>0.9577015163607342</v>
      </c>
      <c r="G47" s="1">
        <v>6</v>
      </c>
      <c r="H47" s="1" t="s">
        <v>56</v>
      </c>
      <c r="I47" s="1">
        <f>VLOOKUP(B47,'JIF Lookup'!A:B,2,FALSE)</f>
        <v>5</v>
      </c>
      <c r="J47">
        <f t="shared" si="0"/>
        <v>4.7885075818036714E-2</v>
      </c>
    </row>
    <row r="48" spans="1:10" x14ac:dyDescent="0.3">
      <c r="A48" t="s">
        <v>52</v>
      </c>
      <c r="B48" t="s">
        <v>53</v>
      </c>
      <c r="C48">
        <v>125</v>
      </c>
      <c r="D48">
        <v>5479</v>
      </c>
      <c r="E48">
        <v>43.83</v>
      </c>
      <c r="F48">
        <v>0.83133812184091516</v>
      </c>
      <c r="G48" s="1">
        <v>7</v>
      </c>
      <c r="H48" s="1" t="s">
        <v>56</v>
      </c>
      <c r="I48" s="1">
        <f>VLOOKUP(B48,'JIF Lookup'!A:B,2,FALSE)</f>
        <v>5.3</v>
      </c>
      <c r="J48">
        <f t="shared" si="0"/>
        <v>4.40609204575685E-2</v>
      </c>
    </row>
    <row r="49" spans="1:10" x14ac:dyDescent="0.3">
      <c r="A49" t="s">
        <v>30</v>
      </c>
      <c r="B49" t="s">
        <v>31</v>
      </c>
      <c r="C49">
        <v>106</v>
      </c>
      <c r="D49">
        <v>2173</v>
      </c>
      <c r="E49">
        <v>20.5</v>
      </c>
      <c r="F49">
        <v>0.70497472732109601</v>
      </c>
      <c r="G49" s="1">
        <v>8</v>
      </c>
      <c r="H49" s="1" t="s">
        <v>56</v>
      </c>
      <c r="I49" s="1">
        <f>VLOOKUP(B49,'JIF Lookup'!A:B,2,FALSE)</f>
        <v>5.6</v>
      </c>
      <c r="J49">
        <f t="shared" si="0"/>
        <v>3.9478584729981378E-2</v>
      </c>
    </row>
    <row r="50" spans="1:10" x14ac:dyDescent="0.3">
      <c r="A50" t="s">
        <v>54</v>
      </c>
      <c r="B50" t="s">
        <v>55</v>
      </c>
      <c r="C50">
        <v>103</v>
      </c>
      <c r="D50">
        <v>1513</v>
      </c>
      <c r="E50">
        <v>14.69</v>
      </c>
      <c r="F50">
        <v>0.68502261239691409</v>
      </c>
      <c r="G50" s="1">
        <v>9</v>
      </c>
      <c r="H50" s="1" t="s">
        <v>56</v>
      </c>
      <c r="I50" s="1">
        <f>VLOOKUP(B50,'JIF Lookup'!A:B,2,FALSE)</f>
        <v>3.1</v>
      </c>
      <c r="J50">
        <f t="shared" si="0"/>
        <v>2.1235700984304336E-2</v>
      </c>
    </row>
    <row r="51" spans="1:10" x14ac:dyDescent="0.3">
      <c r="A51" t="s">
        <v>24</v>
      </c>
      <c r="B51" t="s">
        <v>25</v>
      </c>
      <c r="C51">
        <v>100</v>
      </c>
      <c r="D51">
        <v>31129</v>
      </c>
      <c r="E51">
        <v>311.29000000000002</v>
      </c>
      <c r="F51">
        <v>0.66507049747273206</v>
      </c>
      <c r="G51" s="1">
        <v>10</v>
      </c>
      <c r="H51" s="1" t="s">
        <v>56</v>
      </c>
      <c r="I51" s="1">
        <f>VLOOKUP(B51,'JIF Lookup'!A:B,2,FALSE)</f>
        <v>8.6</v>
      </c>
      <c r="J51">
        <f t="shared" si="0"/>
        <v>5.7196062782654961E-2</v>
      </c>
    </row>
    <row r="52" spans="1:10" x14ac:dyDescent="0.3">
      <c r="A52" t="s">
        <v>6</v>
      </c>
      <c r="B52" t="s">
        <v>7</v>
      </c>
      <c r="C52">
        <v>3731</v>
      </c>
      <c r="D52">
        <v>92981</v>
      </c>
      <c r="E52">
        <v>24.92</v>
      </c>
      <c r="F52">
        <v>1.2352832112728285</v>
      </c>
      <c r="G52" s="1">
        <v>1</v>
      </c>
      <c r="H52" s="1" t="s">
        <v>57</v>
      </c>
      <c r="I52" s="1">
        <f>VLOOKUP(B52,'JIF Lookup'!A:B,2,FALSE)</f>
        <v>4.5999999999999996</v>
      </c>
      <c r="J52">
        <f t="shared" si="0"/>
        <v>5.6823027718550106E-2</v>
      </c>
    </row>
    <row r="53" spans="1:10" x14ac:dyDescent="0.3">
      <c r="A53" t="s">
        <v>8</v>
      </c>
      <c r="B53" t="s">
        <v>9</v>
      </c>
      <c r="C53">
        <v>3612</v>
      </c>
      <c r="D53">
        <v>76953</v>
      </c>
      <c r="E53">
        <v>21.3</v>
      </c>
      <c r="F53">
        <v>1.1958839343654399</v>
      </c>
      <c r="G53" s="1">
        <v>2</v>
      </c>
      <c r="H53" s="1" t="s">
        <v>57</v>
      </c>
      <c r="I53" s="1">
        <f>VLOOKUP(B53,'JIF Lookup'!A:B,2,FALSE)</f>
        <v>3.7</v>
      </c>
      <c r="J53">
        <f t="shared" si="0"/>
        <v>4.424770557152128E-2</v>
      </c>
    </row>
    <row r="54" spans="1:10" x14ac:dyDescent="0.3">
      <c r="A54" t="s">
        <v>14</v>
      </c>
      <c r="B54" t="s">
        <v>15</v>
      </c>
      <c r="C54">
        <v>3535</v>
      </c>
      <c r="D54">
        <v>128197</v>
      </c>
      <c r="E54">
        <v>36.270000000000003</v>
      </c>
      <c r="F54">
        <v>1.1703902846018355</v>
      </c>
      <c r="G54" s="1">
        <v>3</v>
      </c>
      <c r="H54" s="1" t="s">
        <v>57</v>
      </c>
      <c r="I54" s="1">
        <f>VLOOKUP(B54,'JIF Lookup'!A:B,2,FALSE)</f>
        <v>4.9000000000000004</v>
      </c>
      <c r="J54">
        <f t="shared" si="0"/>
        <v>5.7349123945489945E-2</v>
      </c>
    </row>
    <row r="55" spans="1:10" x14ac:dyDescent="0.3">
      <c r="A55" t="s">
        <v>10</v>
      </c>
      <c r="B55" t="s">
        <v>11</v>
      </c>
      <c r="C55">
        <v>2707</v>
      </c>
      <c r="D55">
        <v>177722</v>
      </c>
      <c r="E55">
        <v>65.650000000000006</v>
      </c>
      <c r="F55">
        <v>0.89625077805294739</v>
      </c>
      <c r="G55" s="1">
        <v>4</v>
      </c>
      <c r="H55" s="1" t="s">
        <v>57</v>
      </c>
      <c r="I55" s="1">
        <f>VLOOKUP(B55,'JIF Lookup'!A:B,2,FALSE)</f>
        <v>16.600000000000001</v>
      </c>
      <c r="J55">
        <f t="shared" si="0"/>
        <v>0.14877762915678927</v>
      </c>
    </row>
    <row r="56" spans="1:10" x14ac:dyDescent="0.3">
      <c r="A56" t="s">
        <v>12</v>
      </c>
      <c r="B56" t="s">
        <v>13</v>
      </c>
      <c r="C56">
        <v>2608</v>
      </c>
      <c r="D56">
        <v>149730</v>
      </c>
      <c r="E56">
        <v>57.41</v>
      </c>
      <c r="F56">
        <v>0.86347322835688467</v>
      </c>
      <c r="G56" s="1">
        <v>5</v>
      </c>
      <c r="H56" s="1" t="s">
        <v>57</v>
      </c>
      <c r="I56" s="1">
        <f>VLOOKUP(B56,'JIF Lookup'!A:B,2,FALSE)</f>
        <v>11.1</v>
      </c>
      <c r="J56">
        <f t="shared" si="0"/>
        <v>9.5845528347614187E-2</v>
      </c>
    </row>
    <row r="57" spans="1:10" x14ac:dyDescent="0.3">
      <c r="A57" t="s">
        <v>20</v>
      </c>
      <c r="B57" t="s">
        <v>21</v>
      </c>
      <c r="C57">
        <v>2076</v>
      </c>
      <c r="D57">
        <v>56921</v>
      </c>
      <c r="E57">
        <v>27.42</v>
      </c>
      <c r="F57">
        <v>0.68733528453561832</v>
      </c>
      <c r="G57" s="1">
        <v>6</v>
      </c>
      <c r="H57" s="1" t="s">
        <v>57</v>
      </c>
      <c r="I57" s="1">
        <f>VLOOKUP(B57,'JIF Lookup'!A:B,2,FALSE)</f>
        <v>5</v>
      </c>
      <c r="J57">
        <f t="shared" si="0"/>
        <v>3.4366764226780921E-2</v>
      </c>
    </row>
    <row r="58" spans="1:10" x14ac:dyDescent="0.3">
      <c r="A58" t="s">
        <v>16</v>
      </c>
      <c r="B58" t="s">
        <v>17</v>
      </c>
      <c r="C58">
        <v>2066</v>
      </c>
      <c r="D58">
        <v>40016</v>
      </c>
      <c r="E58">
        <v>19.37</v>
      </c>
      <c r="F58">
        <v>0.68402442092995541</v>
      </c>
      <c r="G58" s="1">
        <v>7</v>
      </c>
      <c r="H58" s="1" t="s">
        <v>57</v>
      </c>
      <c r="I58" s="1">
        <f>VLOOKUP(B58,'JIF Lookup'!A:B,2,FALSE)</f>
        <v>3.7</v>
      </c>
      <c r="J58">
        <f t="shared" si="0"/>
        <v>2.5308903574408351E-2</v>
      </c>
    </row>
    <row r="59" spans="1:10" x14ac:dyDescent="0.3">
      <c r="A59" t="s">
        <v>24</v>
      </c>
      <c r="B59" t="s">
        <v>25</v>
      </c>
      <c r="C59">
        <v>1495</v>
      </c>
      <c r="D59">
        <v>91763</v>
      </c>
      <c r="E59">
        <v>61.38</v>
      </c>
      <c r="F59">
        <v>0.49497410904660372</v>
      </c>
      <c r="G59" s="1">
        <v>8</v>
      </c>
      <c r="H59" s="1" t="s">
        <v>57</v>
      </c>
      <c r="I59" s="1">
        <f>VLOOKUP(B59,'JIF Lookup'!A:B,2,FALSE)</f>
        <v>8.6</v>
      </c>
      <c r="J59">
        <f t="shared" si="0"/>
        <v>4.256777337800792E-2</v>
      </c>
    </row>
    <row r="60" spans="1:10" x14ac:dyDescent="0.3">
      <c r="A60" t="s">
        <v>47</v>
      </c>
      <c r="B60" t="s">
        <v>48</v>
      </c>
      <c r="C60">
        <v>1459</v>
      </c>
      <c r="D60">
        <v>47135</v>
      </c>
      <c r="E60">
        <v>32.31</v>
      </c>
      <c r="F60">
        <v>0.48305500006621727</v>
      </c>
      <c r="G60" s="1">
        <v>9</v>
      </c>
      <c r="H60" s="1" t="s">
        <v>57</v>
      </c>
      <c r="I60" s="1">
        <f>VLOOKUP(B60,'JIF Lookup'!A:B,2,FALSE)</f>
        <v>4.8</v>
      </c>
      <c r="J60">
        <f t="shared" si="0"/>
        <v>2.3186640003178428E-2</v>
      </c>
    </row>
    <row r="61" spans="1:10" x14ac:dyDescent="0.3">
      <c r="A61" t="s">
        <v>36</v>
      </c>
      <c r="B61" t="s">
        <v>37</v>
      </c>
      <c r="C61">
        <v>1335</v>
      </c>
      <c r="D61">
        <v>32409</v>
      </c>
      <c r="E61">
        <v>24.28</v>
      </c>
      <c r="F61">
        <v>0.44200029135599728</v>
      </c>
      <c r="G61" s="1">
        <v>10</v>
      </c>
      <c r="H61" s="1" t="s">
        <v>57</v>
      </c>
      <c r="I61" s="1">
        <f>VLOOKUP(B61,'JIF Lookup'!A:B,2,FALSE)</f>
        <v>5.2</v>
      </c>
      <c r="J61">
        <f t="shared" si="0"/>
        <v>2.298401515051186E-2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697BD-0C8B-4DFB-864F-7CD29AEB14CE}">
  <dimension ref="A1:C23"/>
  <sheetViews>
    <sheetView workbookViewId="0">
      <selection activeCell="C11" sqref="C11"/>
    </sheetView>
  </sheetViews>
  <sheetFormatPr defaultRowHeight="14.4" x14ac:dyDescent="0.3"/>
  <cols>
    <col min="1" max="1" width="64.109375" customWidth="1"/>
  </cols>
  <sheetData>
    <row r="1" spans="1:3" x14ac:dyDescent="0.3">
      <c r="A1" t="s">
        <v>59</v>
      </c>
      <c r="B1" t="s">
        <v>58</v>
      </c>
    </row>
    <row r="2" spans="1:3" x14ac:dyDescent="0.3">
      <c r="A2" t="s">
        <v>39</v>
      </c>
      <c r="B2">
        <v>2.7</v>
      </c>
    </row>
    <row r="3" spans="1:3" x14ac:dyDescent="0.3">
      <c r="A3" t="s">
        <v>41</v>
      </c>
      <c r="B3">
        <v>6.7</v>
      </c>
    </row>
    <row r="4" spans="1:3" x14ac:dyDescent="0.3">
      <c r="A4" t="s">
        <v>37</v>
      </c>
      <c r="B4">
        <v>5.2</v>
      </c>
    </row>
    <row r="5" spans="1:3" x14ac:dyDescent="0.3">
      <c r="A5" t="s">
        <v>43</v>
      </c>
      <c r="B5">
        <v>11.6</v>
      </c>
    </row>
    <row r="6" spans="1:3" x14ac:dyDescent="0.3">
      <c r="A6" t="s">
        <v>51</v>
      </c>
      <c r="B6">
        <v>4.5999999999999996</v>
      </c>
    </row>
    <row r="7" spans="1:3" x14ac:dyDescent="0.3">
      <c r="A7" t="s">
        <v>31</v>
      </c>
      <c r="B7">
        <v>5.6</v>
      </c>
    </row>
    <row r="8" spans="1:3" x14ac:dyDescent="0.3">
      <c r="A8" t="s">
        <v>35</v>
      </c>
      <c r="B8">
        <v>2.8</v>
      </c>
    </row>
    <row r="9" spans="1:3" x14ac:dyDescent="0.3">
      <c r="A9" t="s">
        <v>19</v>
      </c>
      <c r="B9">
        <v>15</v>
      </c>
    </row>
    <row r="10" spans="1:3" x14ac:dyDescent="0.3">
      <c r="A10" t="s">
        <v>23</v>
      </c>
      <c r="B10">
        <v>1</v>
      </c>
      <c r="C10" t="s">
        <v>62</v>
      </c>
    </row>
    <row r="11" spans="1:3" x14ac:dyDescent="0.3">
      <c r="A11" t="s">
        <v>48</v>
      </c>
      <c r="B11">
        <v>4.8</v>
      </c>
    </row>
    <row r="12" spans="1:3" x14ac:dyDescent="0.3">
      <c r="A12" t="s">
        <v>11</v>
      </c>
      <c r="B12">
        <v>16.600000000000001</v>
      </c>
    </row>
    <row r="13" spans="1:3" x14ac:dyDescent="0.3">
      <c r="A13" t="s">
        <v>17</v>
      </c>
      <c r="B13">
        <v>3.7</v>
      </c>
    </row>
    <row r="14" spans="1:3" x14ac:dyDescent="0.3">
      <c r="A14" t="s">
        <v>55</v>
      </c>
      <c r="B14">
        <v>3.1</v>
      </c>
    </row>
    <row r="15" spans="1:3" x14ac:dyDescent="0.3">
      <c r="A15" t="s">
        <v>21</v>
      </c>
      <c r="B15">
        <v>5</v>
      </c>
    </row>
    <row r="16" spans="1:3" x14ac:dyDescent="0.3">
      <c r="A16" t="s">
        <v>25</v>
      </c>
      <c r="B16">
        <v>8.6</v>
      </c>
    </row>
    <row r="17" spans="1:2" x14ac:dyDescent="0.3">
      <c r="A17" t="s">
        <v>9</v>
      </c>
      <c r="B17">
        <v>3.7</v>
      </c>
    </row>
    <row r="18" spans="1:2" x14ac:dyDescent="0.3">
      <c r="A18" t="s">
        <v>13</v>
      </c>
      <c r="B18">
        <v>11.1</v>
      </c>
    </row>
    <row r="19" spans="1:2" x14ac:dyDescent="0.3">
      <c r="A19" t="s">
        <v>7</v>
      </c>
      <c r="B19">
        <v>4.5999999999999996</v>
      </c>
    </row>
    <row r="20" spans="1:2" x14ac:dyDescent="0.3">
      <c r="A20" t="s">
        <v>53</v>
      </c>
      <c r="B20">
        <v>5.3</v>
      </c>
    </row>
    <row r="21" spans="1:2" x14ac:dyDescent="0.3">
      <c r="A21" t="s">
        <v>15</v>
      </c>
      <c r="B21">
        <v>4.9000000000000004</v>
      </c>
    </row>
    <row r="22" spans="1:2" x14ac:dyDescent="0.3">
      <c r="A22" t="s">
        <v>29</v>
      </c>
      <c r="B22">
        <v>4.8</v>
      </c>
    </row>
    <row r="23" spans="1:2" x14ac:dyDescent="0.3">
      <c r="A23" t="s">
        <v>45</v>
      </c>
      <c r="B23">
        <v>5.4</v>
      </c>
    </row>
  </sheetData>
  <autoFilter ref="A1" xr:uid="{515697BD-0C8B-4DFB-864F-7CD29AEB14CE}">
    <sortState xmlns:xlrd2="http://schemas.microsoft.com/office/spreadsheetml/2017/richdata2" ref="A2:A61">
      <sortCondition ref="A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D93A8-8F63-40EC-B311-3A958329D54F}">
  <dimension ref="A1:B61"/>
  <sheetViews>
    <sheetView workbookViewId="0">
      <selection activeCell="D15" sqref="D15"/>
    </sheetView>
  </sheetViews>
  <sheetFormatPr defaultRowHeight="14.4" x14ac:dyDescent="0.3"/>
  <cols>
    <col min="2" max="2" width="13.109375" bestFit="1" customWidth="1"/>
  </cols>
  <sheetData>
    <row r="1" spans="1:2" x14ac:dyDescent="0.3">
      <c r="A1" s="1" t="s">
        <v>27</v>
      </c>
      <c r="B1" t="s">
        <v>60</v>
      </c>
    </row>
    <row r="2" spans="1:2" x14ac:dyDescent="0.3">
      <c r="A2" s="1" t="s">
        <v>26</v>
      </c>
      <c r="B2">
        <v>7.4046283402182231</v>
      </c>
    </row>
    <row r="3" spans="1:2" x14ac:dyDescent="0.3">
      <c r="A3" s="1" t="s">
        <v>32</v>
      </c>
      <c r="B3">
        <v>6.7780790024278588</v>
      </c>
    </row>
    <row r="4" spans="1:2" x14ac:dyDescent="0.3">
      <c r="A4" s="1" t="s">
        <v>46</v>
      </c>
      <c r="B4">
        <v>11.09612555174105</v>
      </c>
    </row>
    <row r="5" spans="1:2" x14ac:dyDescent="0.3">
      <c r="A5" s="1" t="s">
        <v>49</v>
      </c>
      <c r="B5">
        <v>8.438008100946476</v>
      </c>
    </row>
    <row r="6" spans="1:2" x14ac:dyDescent="0.3">
      <c r="A6" s="1" t="s">
        <v>56</v>
      </c>
      <c r="B6">
        <v>9.783187017823888</v>
      </c>
    </row>
    <row r="7" spans="1:2" x14ac:dyDescent="0.3">
      <c r="A7" s="1" t="s">
        <v>57</v>
      </c>
      <c r="B7">
        <v>8.1526705425843282</v>
      </c>
    </row>
    <row r="8" spans="1:2" x14ac:dyDescent="0.3">
      <c r="A8" s="1"/>
    </row>
    <row r="9" spans="1:2" x14ac:dyDescent="0.3">
      <c r="A9" s="1"/>
    </row>
    <row r="10" spans="1:2" x14ac:dyDescent="0.3">
      <c r="A10" s="1"/>
    </row>
    <row r="11" spans="1:2" x14ac:dyDescent="0.3">
      <c r="A11" s="1"/>
    </row>
    <row r="18" spans="1:1" x14ac:dyDescent="0.3">
      <c r="A18" s="1"/>
    </row>
    <row r="19" spans="1:1" x14ac:dyDescent="0.3">
      <c r="A19" s="1"/>
    </row>
    <row r="20" spans="1:1" x14ac:dyDescent="0.3">
      <c r="A20" s="1"/>
    </row>
    <row r="21" spans="1:1" x14ac:dyDescent="0.3">
      <c r="A21" s="1"/>
    </row>
    <row r="22" spans="1:1" x14ac:dyDescent="0.3">
      <c r="A22" s="1"/>
    </row>
    <row r="27" spans="1:1" x14ac:dyDescent="0.3">
      <c r="A27" s="1"/>
    </row>
    <row r="28" spans="1:1" x14ac:dyDescent="0.3">
      <c r="A28" s="1"/>
    </row>
    <row r="29" spans="1:1" x14ac:dyDescent="0.3">
      <c r="A29" s="1"/>
    </row>
    <row r="30" spans="1:1" x14ac:dyDescent="0.3">
      <c r="A30" s="1"/>
    </row>
    <row r="35" spans="1:1" x14ac:dyDescent="0.3">
      <c r="A35" s="1"/>
    </row>
    <row r="36" spans="1:1" x14ac:dyDescent="0.3">
      <c r="A36" s="1"/>
    </row>
    <row r="37" spans="1:1" x14ac:dyDescent="0.3">
      <c r="A37" s="1"/>
    </row>
    <row r="38" spans="1:1" x14ac:dyDescent="0.3">
      <c r="A38" s="1"/>
    </row>
    <row r="39" spans="1:1" x14ac:dyDescent="0.3">
      <c r="A39" s="1"/>
    </row>
    <row r="40" spans="1:1" x14ac:dyDescent="0.3">
      <c r="A40" s="1"/>
    </row>
    <row r="41" spans="1:1" x14ac:dyDescent="0.3">
      <c r="A41" s="1"/>
    </row>
    <row r="42" spans="1:1" x14ac:dyDescent="0.3">
      <c r="A42" s="1"/>
    </row>
    <row r="43" spans="1:1" x14ac:dyDescent="0.3">
      <c r="A43" s="1"/>
    </row>
    <row r="44" spans="1:1" x14ac:dyDescent="0.3">
      <c r="A44" s="1"/>
    </row>
    <row r="45" spans="1:1" x14ac:dyDescent="0.3">
      <c r="A45" s="1"/>
    </row>
    <row r="46" spans="1:1" x14ac:dyDescent="0.3">
      <c r="A46" s="1"/>
    </row>
    <row r="47" spans="1:1" x14ac:dyDescent="0.3">
      <c r="A47" s="1"/>
    </row>
    <row r="48" spans="1:1" x14ac:dyDescent="0.3">
      <c r="A48" s="1"/>
    </row>
    <row r="49" spans="1:1" x14ac:dyDescent="0.3">
      <c r="A49" s="1"/>
    </row>
    <row r="50" spans="1:1" x14ac:dyDescent="0.3">
      <c r="A50" s="1"/>
    </row>
    <row r="53" spans="1:1" x14ac:dyDescent="0.3">
      <c r="A53" s="1"/>
    </row>
    <row r="54" spans="1:1" x14ac:dyDescent="0.3">
      <c r="A54" s="1"/>
    </row>
    <row r="55" spans="1:1" x14ac:dyDescent="0.3">
      <c r="A55" s="1"/>
    </row>
    <row r="56" spans="1:1" x14ac:dyDescent="0.3">
      <c r="A56" s="1"/>
    </row>
    <row r="57" spans="1:1" x14ac:dyDescent="0.3">
      <c r="A57" s="1"/>
    </row>
    <row r="58" spans="1:1" x14ac:dyDescent="0.3">
      <c r="A58" s="1"/>
    </row>
    <row r="59" spans="1:1" x14ac:dyDescent="0.3">
      <c r="A59" s="1"/>
    </row>
    <row r="60" spans="1:1" x14ac:dyDescent="0.3">
      <c r="A60" s="1"/>
    </row>
    <row r="61" spans="1:1" x14ac:dyDescent="0.3">
      <c r="A6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JIF Lookup</vt:lpstr>
      <vt:lpstr>Top 10 Concentration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Schares, Eric J [LIB]</dc:creator>
  <cp:lastModifiedBy>Schares, Eric J [LIB]</cp:lastModifiedBy>
  <dcterms:created xsi:type="dcterms:W3CDTF">2015-06-05T18:17:20Z</dcterms:created>
  <dcterms:modified xsi:type="dcterms:W3CDTF">2023-09-01T15:16:18Z</dcterms:modified>
</cp:coreProperties>
</file>