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eschares\Box\eschares\papers\OSTP_impact_paper\Iowa_State\"/>
    </mc:Choice>
  </mc:AlternateContent>
  <xr:revisionPtr revIDLastSave="0" documentId="13_ncr:40009_{375E79AC-27EF-4FED-A2F0-8008EFE172A3}" xr6:coauthVersionLast="47" xr6:coauthVersionMax="47" xr10:uidLastSave="{00000000-0000-0000-0000-000000000000}"/>
  <bookViews>
    <workbookView xWindow="41970" yWindow="375" windowWidth="25440" windowHeight="15990" activeTab="1"/>
  </bookViews>
  <sheets>
    <sheet name="ISU_FF_by_Publisher" sheetId="1" r:id="rId1"/>
    <sheet name="ISU_FF_publisher_pastevalues" sheetId="4" r:id="rId2"/>
    <sheet name="ISU worldwide" sheetId="2" r:id="rId3"/>
    <sheet name="ISU_FF_Publisher_by_OA" sheetId="3" r:id="rId4"/>
  </sheets>
  <calcPr calcId="0"/>
  <pivotCaches>
    <pivotCache cacheId="4" r:id="rId5"/>
  </pivotCaches>
</workbook>
</file>

<file path=xl/calcChain.xml><?xml version="1.0" encoding="utf-8"?>
<calcChain xmlns="http://schemas.openxmlformats.org/spreadsheetml/2006/main">
  <c r="T4" i="1" l="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3" i="1"/>
  <c r="N4" i="1"/>
  <c r="O4" i="1" s="1"/>
  <c r="N5" i="1"/>
  <c r="O5" i="1" s="1"/>
  <c r="N6" i="1"/>
  <c r="O6" i="1" s="1"/>
  <c r="N7" i="1"/>
  <c r="O7" i="1"/>
  <c r="N8" i="1"/>
  <c r="O8" i="1" s="1"/>
  <c r="N9" i="1"/>
  <c r="O9" i="1" s="1"/>
  <c r="N10" i="1"/>
  <c r="O10" i="1" s="1"/>
  <c r="N11" i="1"/>
  <c r="O11" i="1" s="1"/>
  <c r="N12" i="1"/>
  <c r="O12" i="1" s="1"/>
  <c r="N13" i="1"/>
  <c r="O13" i="1"/>
  <c r="N14" i="1"/>
  <c r="O14" i="1" s="1"/>
  <c r="N15" i="1"/>
  <c r="O15" i="1" s="1"/>
  <c r="N16" i="1"/>
  <c r="O16" i="1" s="1"/>
  <c r="N17" i="1"/>
  <c r="O17" i="1" s="1"/>
  <c r="N18" i="1"/>
  <c r="O18" i="1" s="1"/>
  <c r="N19" i="1"/>
  <c r="O19" i="1"/>
  <c r="N20" i="1"/>
  <c r="O20" i="1" s="1"/>
  <c r="N21" i="1"/>
  <c r="O21" i="1" s="1"/>
  <c r="N22" i="1"/>
  <c r="O22" i="1" s="1"/>
  <c r="N23" i="1"/>
  <c r="O23" i="1" s="1"/>
  <c r="N24" i="1"/>
  <c r="O24" i="1" s="1"/>
  <c r="N25" i="1"/>
  <c r="O25" i="1"/>
  <c r="N26" i="1"/>
  <c r="O26" i="1" s="1"/>
  <c r="N27" i="1"/>
  <c r="O27" i="1" s="1"/>
  <c r="N28" i="1"/>
  <c r="O28" i="1" s="1"/>
  <c r="N29" i="1"/>
  <c r="O29" i="1" s="1"/>
  <c r="N30" i="1"/>
  <c r="O30" i="1" s="1"/>
  <c r="N31" i="1"/>
  <c r="O31" i="1"/>
  <c r="N32" i="1"/>
  <c r="O32" i="1" s="1"/>
  <c r="N33" i="1"/>
  <c r="O33" i="1" s="1"/>
  <c r="N34" i="1"/>
  <c r="O34" i="1" s="1"/>
  <c r="N35" i="1"/>
  <c r="O35" i="1" s="1"/>
  <c r="N36" i="1"/>
  <c r="O36" i="1" s="1"/>
  <c r="N37" i="1"/>
  <c r="O37" i="1"/>
  <c r="N38" i="1"/>
  <c r="O38" i="1" s="1"/>
  <c r="N39" i="1"/>
  <c r="O39" i="1" s="1"/>
  <c r="N40" i="1"/>
  <c r="O40" i="1" s="1"/>
  <c r="N41" i="1"/>
  <c r="O41" i="1" s="1"/>
  <c r="N42" i="1"/>
  <c r="O42" i="1" s="1"/>
  <c r="N43" i="1"/>
  <c r="O43" i="1"/>
  <c r="N44" i="1"/>
  <c r="O44" i="1" s="1"/>
  <c r="N45" i="1"/>
  <c r="O45" i="1" s="1"/>
  <c r="N46" i="1"/>
  <c r="O46" i="1" s="1"/>
  <c r="N47" i="1"/>
  <c r="O47" i="1" s="1"/>
  <c r="N48" i="1"/>
  <c r="O48" i="1" s="1"/>
  <c r="N49" i="1"/>
  <c r="O49" i="1"/>
  <c r="N50" i="1"/>
  <c r="O50" i="1" s="1"/>
  <c r="N51" i="1"/>
  <c r="O51" i="1" s="1"/>
  <c r="N52" i="1"/>
  <c r="O52" i="1" s="1"/>
  <c r="N53" i="1"/>
  <c r="O53" i="1" s="1"/>
  <c r="N54" i="1"/>
  <c r="O54" i="1" s="1"/>
  <c r="N55" i="1"/>
  <c r="O55" i="1"/>
  <c r="N56" i="1"/>
  <c r="O56" i="1" s="1"/>
  <c r="N57" i="1"/>
  <c r="O57" i="1" s="1"/>
  <c r="N58" i="1"/>
  <c r="O58" i="1" s="1"/>
  <c r="N59" i="1"/>
  <c r="O59" i="1" s="1"/>
  <c r="N60" i="1"/>
  <c r="O60" i="1" s="1"/>
  <c r="N61" i="1"/>
  <c r="O61" i="1"/>
  <c r="N62" i="1"/>
  <c r="O62" i="1" s="1"/>
  <c r="N63" i="1"/>
  <c r="O63" i="1" s="1"/>
  <c r="N64" i="1"/>
  <c r="O64" i="1" s="1"/>
  <c r="N65" i="1"/>
  <c r="O65" i="1" s="1"/>
  <c r="N66" i="1"/>
  <c r="O66" i="1" s="1"/>
  <c r="N67" i="1"/>
  <c r="O67" i="1"/>
  <c r="N68" i="1"/>
  <c r="O68" i="1" s="1"/>
  <c r="N69" i="1"/>
  <c r="O69" i="1" s="1"/>
  <c r="N70" i="1"/>
  <c r="O70" i="1" s="1"/>
  <c r="N71" i="1"/>
  <c r="O71" i="1" s="1"/>
  <c r="N72" i="1"/>
  <c r="O72" i="1" s="1"/>
  <c r="N73" i="1"/>
  <c r="O73" i="1"/>
  <c r="N74" i="1"/>
  <c r="O74" i="1" s="1"/>
  <c r="N75" i="1"/>
  <c r="O75" i="1" s="1"/>
  <c r="N76" i="1"/>
  <c r="O76" i="1" s="1"/>
  <c r="N77" i="1"/>
  <c r="O77" i="1" s="1"/>
  <c r="N78" i="1"/>
  <c r="O78" i="1" s="1"/>
  <c r="N79" i="1"/>
  <c r="O79" i="1"/>
  <c r="N80" i="1"/>
  <c r="O80" i="1" s="1"/>
  <c r="N81" i="1"/>
  <c r="O81" i="1" s="1"/>
  <c r="N82" i="1"/>
  <c r="O82" i="1" s="1"/>
  <c r="N83" i="1"/>
  <c r="O83" i="1" s="1"/>
  <c r="N84" i="1"/>
  <c r="O84" i="1" s="1"/>
  <c r="N85" i="1"/>
  <c r="O85" i="1"/>
  <c r="N86" i="1"/>
  <c r="O86" i="1" s="1"/>
  <c r="N87" i="1"/>
  <c r="O87" i="1" s="1"/>
  <c r="N88" i="1"/>
  <c r="O88" i="1" s="1"/>
  <c r="N89" i="1"/>
  <c r="O89" i="1" s="1"/>
  <c r="N90" i="1"/>
  <c r="O90" i="1" s="1"/>
  <c r="N91" i="1"/>
  <c r="O91" i="1"/>
  <c r="N92" i="1"/>
  <c r="O92" i="1" s="1"/>
  <c r="N93" i="1"/>
  <c r="O93" i="1" s="1"/>
  <c r="N94" i="1"/>
  <c r="O94" i="1" s="1"/>
  <c r="N95" i="1"/>
  <c r="O95" i="1" s="1"/>
  <c r="N96" i="1"/>
  <c r="O96" i="1" s="1"/>
  <c r="N97" i="1"/>
  <c r="O97" i="1"/>
  <c r="N98" i="1"/>
  <c r="O98" i="1" s="1"/>
  <c r="N99" i="1"/>
  <c r="O99" i="1" s="1"/>
  <c r="N100" i="1"/>
  <c r="O100" i="1" s="1"/>
  <c r="N101" i="1"/>
  <c r="O101" i="1" s="1"/>
  <c r="N102" i="1"/>
  <c r="O102" i="1" s="1"/>
  <c r="N103" i="1"/>
  <c r="O103" i="1"/>
  <c r="N104" i="1"/>
  <c r="O104" i="1" s="1"/>
  <c r="N105" i="1"/>
  <c r="O105" i="1" s="1"/>
  <c r="N106" i="1"/>
  <c r="O106" i="1" s="1"/>
  <c r="N107" i="1"/>
  <c r="O107" i="1" s="1"/>
  <c r="N108" i="1"/>
  <c r="O108" i="1" s="1"/>
  <c r="N109" i="1"/>
  <c r="O109" i="1"/>
  <c r="N110" i="1"/>
  <c r="O110" i="1" s="1"/>
  <c r="N111" i="1"/>
  <c r="O111" i="1" s="1"/>
  <c r="N112" i="1"/>
  <c r="O112" i="1" s="1"/>
  <c r="N113" i="1"/>
  <c r="O113" i="1" s="1"/>
  <c r="N114" i="1"/>
  <c r="O114" i="1" s="1"/>
  <c r="N115" i="1"/>
  <c r="O115" i="1"/>
  <c r="N116" i="1"/>
  <c r="O116" i="1" s="1"/>
  <c r="N117" i="1"/>
  <c r="O117" i="1" s="1"/>
  <c r="N118" i="1"/>
  <c r="O118" i="1" s="1"/>
  <c r="N119" i="1"/>
  <c r="O119" i="1" s="1"/>
  <c r="N120" i="1"/>
  <c r="O120" i="1" s="1"/>
  <c r="N121" i="1"/>
  <c r="O121" i="1"/>
  <c r="N122" i="1"/>
  <c r="O122" i="1" s="1"/>
  <c r="N123" i="1"/>
  <c r="O123" i="1" s="1"/>
  <c r="N124" i="1"/>
  <c r="O124" i="1" s="1"/>
  <c r="N125" i="1"/>
  <c r="O125" i="1" s="1"/>
  <c r="N126" i="1"/>
  <c r="O126" i="1" s="1"/>
  <c r="N127" i="1"/>
  <c r="O127" i="1"/>
  <c r="N128" i="1"/>
  <c r="O128" i="1" s="1"/>
  <c r="N129" i="1"/>
  <c r="O129" i="1" s="1"/>
  <c r="N130" i="1"/>
  <c r="O130" i="1" s="1"/>
  <c r="N131" i="1"/>
  <c r="O131" i="1" s="1"/>
  <c r="N132" i="1"/>
  <c r="O132" i="1" s="1"/>
  <c r="N133" i="1"/>
  <c r="O133" i="1" s="1"/>
  <c r="N134" i="1"/>
  <c r="O134" i="1" s="1"/>
  <c r="N135" i="1"/>
  <c r="O135" i="1" s="1"/>
  <c r="N136" i="1"/>
  <c r="O136" i="1" s="1"/>
  <c r="N137" i="1"/>
  <c r="O137" i="1" s="1"/>
  <c r="N138" i="1"/>
  <c r="O138" i="1" s="1"/>
  <c r="N139" i="1"/>
  <c r="O139" i="1"/>
  <c r="O3" i="1"/>
  <c r="N3" i="1"/>
  <c r="I4" i="1"/>
  <c r="J4" i="1"/>
  <c r="K4" i="1"/>
  <c r="L4" i="1"/>
  <c r="M4" i="1"/>
  <c r="I5" i="1"/>
  <c r="J5" i="1"/>
  <c r="K5" i="1"/>
  <c r="L5" i="1"/>
  <c r="M5" i="1"/>
  <c r="I6" i="1"/>
  <c r="J6" i="1"/>
  <c r="K6" i="1"/>
  <c r="L6" i="1"/>
  <c r="M6" i="1"/>
  <c r="I7" i="1"/>
  <c r="J7" i="1"/>
  <c r="K7" i="1"/>
  <c r="L7" i="1"/>
  <c r="M7" i="1"/>
  <c r="I8" i="1"/>
  <c r="J8" i="1"/>
  <c r="K8" i="1"/>
  <c r="L8" i="1"/>
  <c r="M8" i="1"/>
  <c r="I9" i="1"/>
  <c r="J9" i="1"/>
  <c r="K9" i="1"/>
  <c r="L9" i="1"/>
  <c r="M9" i="1"/>
  <c r="I10" i="1"/>
  <c r="J10" i="1"/>
  <c r="K10" i="1"/>
  <c r="L10" i="1"/>
  <c r="M10" i="1"/>
  <c r="I11" i="1"/>
  <c r="J11" i="1"/>
  <c r="K11" i="1"/>
  <c r="L11" i="1"/>
  <c r="M11" i="1"/>
  <c r="I12" i="1"/>
  <c r="J12" i="1"/>
  <c r="K12" i="1"/>
  <c r="L12" i="1"/>
  <c r="M12" i="1"/>
  <c r="I13" i="1"/>
  <c r="J13" i="1"/>
  <c r="K13" i="1"/>
  <c r="L13" i="1"/>
  <c r="M13" i="1"/>
  <c r="I14" i="1"/>
  <c r="J14" i="1"/>
  <c r="K14" i="1"/>
  <c r="L14" i="1"/>
  <c r="M14" i="1"/>
  <c r="I15" i="1"/>
  <c r="J15" i="1"/>
  <c r="K15" i="1"/>
  <c r="L15" i="1"/>
  <c r="M15" i="1"/>
  <c r="I16" i="1"/>
  <c r="J16" i="1"/>
  <c r="K16" i="1"/>
  <c r="L16" i="1"/>
  <c r="M16" i="1"/>
  <c r="I17" i="1"/>
  <c r="J17" i="1"/>
  <c r="K17" i="1"/>
  <c r="L17" i="1"/>
  <c r="M17" i="1"/>
  <c r="I18" i="1"/>
  <c r="J18" i="1"/>
  <c r="K18" i="1"/>
  <c r="L18" i="1"/>
  <c r="M18" i="1"/>
  <c r="I19" i="1"/>
  <c r="J19" i="1"/>
  <c r="K19" i="1"/>
  <c r="L19" i="1"/>
  <c r="M19" i="1"/>
  <c r="I20" i="1"/>
  <c r="J20" i="1"/>
  <c r="K20" i="1"/>
  <c r="L20" i="1"/>
  <c r="M20" i="1"/>
  <c r="I21" i="1"/>
  <c r="J21" i="1"/>
  <c r="K21" i="1"/>
  <c r="L21" i="1"/>
  <c r="M21" i="1"/>
  <c r="I22" i="1"/>
  <c r="J22" i="1"/>
  <c r="K22" i="1"/>
  <c r="L22" i="1"/>
  <c r="M22" i="1"/>
  <c r="I23" i="1"/>
  <c r="J23" i="1"/>
  <c r="K23" i="1"/>
  <c r="L23" i="1"/>
  <c r="M23" i="1"/>
  <c r="I24" i="1"/>
  <c r="J24" i="1"/>
  <c r="K24" i="1"/>
  <c r="L24" i="1"/>
  <c r="M24" i="1"/>
  <c r="I25" i="1"/>
  <c r="J25" i="1"/>
  <c r="K25" i="1"/>
  <c r="L25" i="1"/>
  <c r="M25" i="1"/>
  <c r="I26" i="1"/>
  <c r="J26" i="1"/>
  <c r="K26" i="1"/>
  <c r="L26" i="1"/>
  <c r="M26" i="1"/>
  <c r="I27" i="1"/>
  <c r="J27" i="1"/>
  <c r="K27" i="1"/>
  <c r="L27" i="1"/>
  <c r="M27" i="1"/>
  <c r="I28" i="1"/>
  <c r="J28" i="1"/>
  <c r="K28" i="1"/>
  <c r="L28" i="1"/>
  <c r="M28" i="1"/>
  <c r="I29" i="1"/>
  <c r="J29" i="1"/>
  <c r="K29" i="1"/>
  <c r="L29" i="1"/>
  <c r="M29" i="1"/>
  <c r="I30" i="1"/>
  <c r="J30" i="1"/>
  <c r="K30" i="1"/>
  <c r="L30" i="1"/>
  <c r="M30" i="1"/>
  <c r="I31" i="1"/>
  <c r="J31" i="1"/>
  <c r="K31" i="1"/>
  <c r="L31" i="1"/>
  <c r="M31" i="1"/>
  <c r="I32" i="1"/>
  <c r="J32" i="1"/>
  <c r="K32" i="1"/>
  <c r="L32" i="1"/>
  <c r="M32" i="1"/>
  <c r="I33" i="1"/>
  <c r="J33" i="1"/>
  <c r="K33" i="1"/>
  <c r="L33" i="1"/>
  <c r="M33" i="1"/>
  <c r="I34" i="1"/>
  <c r="J34" i="1"/>
  <c r="K34" i="1"/>
  <c r="L34" i="1"/>
  <c r="M34" i="1"/>
  <c r="I35" i="1"/>
  <c r="J35" i="1"/>
  <c r="K35" i="1"/>
  <c r="L35" i="1"/>
  <c r="M35" i="1"/>
  <c r="I36" i="1"/>
  <c r="J36" i="1"/>
  <c r="K36" i="1"/>
  <c r="L36" i="1"/>
  <c r="M36" i="1"/>
  <c r="I37" i="1"/>
  <c r="J37" i="1"/>
  <c r="K37" i="1"/>
  <c r="L37" i="1"/>
  <c r="M37" i="1"/>
  <c r="I38" i="1"/>
  <c r="J38" i="1"/>
  <c r="K38" i="1"/>
  <c r="L38" i="1"/>
  <c r="M38" i="1"/>
  <c r="I39" i="1"/>
  <c r="J39" i="1"/>
  <c r="K39" i="1"/>
  <c r="L39" i="1"/>
  <c r="M39" i="1"/>
  <c r="I40" i="1"/>
  <c r="J40" i="1"/>
  <c r="K40" i="1"/>
  <c r="L40" i="1"/>
  <c r="M40" i="1"/>
  <c r="I41" i="1"/>
  <c r="J41" i="1"/>
  <c r="K41" i="1"/>
  <c r="L41" i="1"/>
  <c r="M41" i="1"/>
  <c r="I42" i="1"/>
  <c r="J42" i="1"/>
  <c r="K42" i="1"/>
  <c r="L42" i="1"/>
  <c r="M42" i="1"/>
  <c r="I43" i="1"/>
  <c r="J43" i="1"/>
  <c r="K43" i="1"/>
  <c r="L43" i="1"/>
  <c r="M43" i="1"/>
  <c r="I44" i="1"/>
  <c r="J44" i="1"/>
  <c r="K44" i="1"/>
  <c r="L44" i="1"/>
  <c r="M44" i="1"/>
  <c r="I45" i="1"/>
  <c r="J45" i="1"/>
  <c r="K45" i="1"/>
  <c r="L45" i="1"/>
  <c r="M45" i="1"/>
  <c r="I46" i="1"/>
  <c r="J46" i="1"/>
  <c r="K46" i="1"/>
  <c r="L46" i="1"/>
  <c r="M46" i="1"/>
  <c r="I47" i="1"/>
  <c r="J47" i="1"/>
  <c r="K47" i="1"/>
  <c r="L47" i="1"/>
  <c r="M47" i="1"/>
  <c r="I48" i="1"/>
  <c r="J48" i="1"/>
  <c r="K48" i="1"/>
  <c r="L48" i="1"/>
  <c r="M48" i="1"/>
  <c r="I49" i="1"/>
  <c r="J49" i="1"/>
  <c r="K49" i="1"/>
  <c r="L49" i="1"/>
  <c r="M49" i="1"/>
  <c r="I50" i="1"/>
  <c r="J50" i="1"/>
  <c r="K50" i="1"/>
  <c r="L50" i="1"/>
  <c r="M50" i="1"/>
  <c r="I51" i="1"/>
  <c r="J51" i="1"/>
  <c r="K51" i="1"/>
  <c r="L51" i="1"/>
  <c r="M51" i="1"/>
  <c r="I52" i="1"/>
  <c r="J52" i="1"/>
  <c r="K52" i="1"/>
  <c r="L52" i="1"/>
  <c r="M52" i="1"/>
  <c r="I53" i="1"/>
  <c r="J53" i="1"/>
  <c r="K53" i="1"/>
  <c r="L53" i="1"/>
  <c r="M53" i="1"/>
  <c r="I54" i="1"/>
  <c r="J54" i="1"/>
  <c r="K54" i="1"/>
  <c r="L54" i="1"/>
  <c r="M54" i="1"/>
  <c r="I55" i="1"/>
  <c r="J55" i="1"/>
  <c r="K55" i="1"/>
  <c r="L55" i="1"/>
  <c r="M55" i="1"/>
  <c r="I56" i="1"/>
  <c r="J56" i="1"/>
  <c r="K56" i="1"/>
  <c r="L56" i="1"/>
  <c r="M56" i="1"/>
  <c r="I57" i="1"/>
  <c r="J57" i="1"/>
  <c r="K57" i="1"/>
  <c r="L57" i="1"/>
  <c r="M57" i="1"/>
  <c r="I58" i="1"/>
  <c r="J58" i="1"/>
  <c r="K58" i="1"/>
  <c r="L58" i="1"/>
  <c r="M58" i="1"/>
  <c r="I59" i="1"/>
  <c r="J59" i="1"/>
  <c r="K59" i="1"/>
  <c r="L59" i="1"/>
  <c r="M59" i="1"/>
  <c r="I60" i="1"/>
  <c r="J60" i="1"/>
  <c r="K60" i="1"/>
  <c r="L60" i="1"/>
  <c r="M60" i="1"/>
  <c r="I61" i="1"/>
  <c r="J61" i="1"/>
  <c r="K61" i="1"/>
  <c r="L61" i="1"/>
  <c r="M61" i="1"/>
  <c r="I62" i="1"/>
  <c r="J62" i="1"/>
  <c r="K62" i="1"/>
  <c r="L62" i="1"/>
  <c r="M62" i="1"/>
  <c r="I63" i="1"/>
  <c r="J63" i="1"/>
  <c r="K63" i="1"/>
  <c r="L63" i="1"/>
  <c r="M63" i="1"/>
  <c r="I64" i="1"/>
  <c r="J64" i="1"/>
  <c r="K64" i="1"/>
  <c r="L64" i="1"/>
  <c r="M64" i="1"/>
  <c r="I65" i="1"/>
  <c r="J65" i="1"/>
  <c r="K65" i="1"/>
  <c r="L65" i="1"/>
  <c r="M65" i="1"/>
  <c r="I66" i="1"/>
  <c r="J66" i="1"/>
  <c r="K66" i="1"/>
  <c r="L66" i="1"/>
  <c r="M66" i="1"/>
  <c r="I67" i="1"/>
  <c r="J67" i="1"/>
  <c r="K67" i="1"/>
  <c r="L67" i="1"/>
  <c r="M67" i="1"/>
  <c r="I68" i="1"/>
  <c r="J68" i="1"/>
  <c r="K68" i="1"/>
  <c r="L68" i="1"/>
  <c r="M68" i="1"/>
  <c r="I69" i="1"/>
  <c r="J69" i="1"/>
  <c r="K69" i="1"/>
  <c r="L69" i="1"/>
  <c r="M69" i="1"/>
  <c r="I70" i="1"/>
  <c r="J70" i="1"/>
  <c r="K70" i="1"/>
  <c r="L70" i="1"/>
  <c r="M70" i="1"/>
  <c r="I71" i="1"/>
  <c r="J71" i="1"/>
  <c r="K71" i="1"/>
  <c r="L71" i="1"/>
  <c r="M71" i="1"/>
  <c r="I72" i="1"/>
  <c r="J72" i="1"/>
  <c r="K72" i="1"/>
  <c r="L72" i="1"/>
  <c r="M72" i="1"/>
  <c r="I73" i="1"/>
  <c r="J73" i="1"/>
  <c r="K73" i="1"/>
  <c r="L73" i="1"/>
  <c r="M73" i="1"/>
  <c r="I74" i="1"/>
  <c r="J74" i="1"/>
  <c r="K74" i="1"/>
  <c r="L74" i="1"/>
  <c r="M74" i="1"/>
  <c r="I75" i="1"/>
  <c r="J75" i="1"/>
  <c r="K75" i="1"/>
  <c r="L75" i="1"/>
  <c r="M75" i="1"/>
  <c r="I76" i="1"/>
  <c r="J76" i="1"/>
  <c r="K76" i="1"/>
  <c r="L76" i="1"/>
  <c r="M76" i="1"/>
  <c r="I77" i="1"/>
  <c r="J77" i="1"/>
  <c r="K77" i="1"/>
  <c r="L77" i="1"/>
  <c r="M77" i="1"/>
  <c r="I78" i="1"/>
  <c r="J78" i="1"/>
  <c r="K78" i="1"/>
  <c r="L78" i="1"/>
  <c r="M78" i="1"/>
  <c r="I79" i="1"/>
  <c r="J79" i="1"/>
  <c r="K79" i="1"/>
  <c r="L79" i="1"/>
  <c r="M79" i="1"/>
  <c r="I80" i="1"/>
  <c r="J80" i="1"/>
  <c r="K80" i="1"/>
  <c r="L80" i="1"/>
  <c r="M80" i="1"/>
  <c r="I81" i="1"/>
  <c r="J81" i="1"/>
  <c r="K81" i="1"/>
  <c r="L81" i="1"/>
  <c r="M81" i="1"/>
  <c r="I82" i="1"/>
  <c r="J82" i="1"/>
  <c r="K82" i="1"/>
  <c r="L82" i="1"/>
  <c r="M82" i="1"/>
  <c r="I83" i="1"/>
  <c r="J83" i="1"/>
  <c r="K83" i="1"/>
  <c r="L83" i="1"/>
  <c r="M83" i="1"/>
  <c r="I84" i="1"/>
  <c r="J84" i="1"/>
  <c r="K84" i="1"/>
  <c r="L84" i="1"/>
  <c r="M84" i="1"/>
  <c r="I85" i="1"/>
  <c r="J85" i="1"/>
  <c r="K85" i="1"/>
  <c r="L85" i="1"/>
  <c r="M85" i="1"/>
  <c r="I86" i="1"/>
  <c r="J86" i="1"/>
  <c r="K86" i="1"/>
  <c r="L86" i="1"/>
  <c r="M86" i="1"/>
  <c r="I87" i="1"/>
  <c r="J87" i="1"/>
  <c r="K87" i="1"/>
  <c r="L87" i="1"/>
  <c r="M87" i="1"/>
  <c r="I88" i="1"/>
  <c r="J88" i="1"/>
  <c r="K88" i="1"/>
  <c r="L88" i="1"/>
  <c r="M88" i="1"/>
  <c r="I89" i="1"/>
  <c r="J89" i="1"/>
  <c r="K89" i="1"/>
  <c r="L89" i="1"/>
  <c r="M89" i="1"/>
  <c r="I90" i="1"/>
  <c r="J90" i="1"/>
  <c r="K90" i="1"/>
  <c r="L90" i="1"/>
  <c r="M90" i="1"/>
  <c r="I91" i="1"/>
  <c r="J91" i="1"/>
  <c r="K91" i="1"/>
  <c r="L91" i="1"/>
  <c r="M91" i="1"/>
  <c r="I92" i="1"/>
  <c r="J92" i="1"/>
  <c r="K92" i="1"/>
  <c r="L92" i="1"/>
  <c r="M92" i="1"/>
  <c r="I93" i="1"/>
  <c r="J93" i="1"/>
  <c r="K93" i="1"/>
  <c r="L93" i="1"/>
  <c r="M93" i="1"/>
  <c r="I94" i="1"/>
  <c r="J94" i="1"/>
  <c r="K94" i="1"/>
  <c r="L94" i="1"/>
  <c r="M94" i="1"/>
  <c r="I95" i="1"/>
  <c r="J95" i="1"/>
  <c r="K95" i="1"/>
  <c r="L95" i="1"/>
  <c r="M95" i="1"/>
  <c r="I96" i="1"/>
  <c r="J96" i="1"/>
  <c r="K96" i="1"/>
  <c r="L96" i="1"/>
  <c r="M96" i="1"/>
  <c r="I97" i="1"/>
  <c r="J97" i="1"/>
  <c r="K97" i="1"/>
  <c r="L97" i="1"/>
  <c r="M97" i="1"/>
  <c r="I98" i="1"/>
  <c r="J98" i="1"/>
  <c r="K98" i="1"/>
  <c r="L98" i="1"/>
  <c r="M98" i="1"/>
  <c r="I99" i="1"/>
  <c r="J99" i="1"/>
  <c r="K99" i="1"/>
  <c r="L99" i="1"/>
  <c r="M99" i="1"/>
  <c r="I100" i="1"/>
  <c r="J100" i="1"/>
  <c r="K100" i="1"/>
  <c r="L100" i="1"/>
  <c r="M100" i="1"/>
  <c r="I101" i="1"/>
  <c r="J101" i="1"/>
  <c r="K101" i="1"/>
  <c r="L101" i="1"/>
  <c r="M101" i="1"/>
  <c r="I102" i="1"/>
  <c r="J102" i="1"/>
  <c r="K102" i="1"/>
  <c r="L102" i="1"/>
  <c r="M102" i="1"/>
  <c r="I103" i="1"/>
  <c r="J103" i="1"/>
  <c r="K103" i="1"/>
  <c r="L103" i="1"/>
  <c r="M103" i="1"/>
  <c r="I104" i="1"/>
  <c r="J104" i="1"/>
  <c r="K104" i="1"/>
  <c r="L104" i="1"/>
  <c r="M104" i="1"/>
  <c r="I105" i="1"/>
  <c r="J105" i="1"/>
  <c r="K105" i="1"/>
  <c r="L105" i="1"/>
  <c r="M105" i="1"/>
  <c r="I106" i="1"/>
  <c r="J106" i="1"/>
  <c r="K106" i="1"/>
  <c r="L106" i="1"/>
  <c r="M106" i="1"/>
  <c r="I107" i="1"/>
  <c r="J107" i="1"/>
  <c r="K107" i="1"/>
  <c r="L107" i="1"/>
  <c r="M107" i="1"/>
  <c r="I108" i="1"/>
  <c r="J108" i="1"/>
  <c r="K108" i="1"/>
  <c r="L108" i="1"/>
  <c r="M108" i="1"/>
  <c r="I109" i="1"/>
  <c r="J109" i="1"/>
  <c r="K109" i="1"/>
  <c r="L109" i="1"/>
  <c r="M109" i="1"/>
  <c r="I110" i="1"/>
  <c r="J110" i="1"/>
  <c r="K110" i="1"/>
  <c r="L110" i="1"/>
  <c r="M110" i="1"/>
  <c r="I111" i="1"/>
  <c r="J111" i="1"/>
  <c r="K111" i="1"/>
  <c r="L111" i="1"/>
  <c r="M111" i="1"/>
  <c r="I112" i="1"/>
  <c r="J112" i="1"/>
  <c r="K112" i="1"/>
  <c r="L112" i="1"/>
  <c r="M112" i="1"/>
  <c r="I113" i="1"/>
  <c r="J113" i="1"/>
  <c r="K113" i="1"/>
  <c r="L113" i="1"/>
  <c r="M113" i="1"/>
  <c r="I114" i="1"/>
  <c r="J114" i="1"/>
  <c r="K114" i="1"/>
  <c r="L114" i="1"/>
  <c r="M114" i="1"/>
  <c r="I115" i="1"/>
  <c r="J115" i="1"/>
  <c r="K115" i="1"/>
  <c r="L115" i="1"/>
  <c r="M115" i="1"/>
  <c r="I116" i="1"/>
  <c r="J116" i="1"/>
  <c r="K116" i="1"/>
  <c r="L116" i="1"/>
  <c r="M116" i="1"/>
  <c r="I117" i="1"/>
  <c r="J117" i="1"/>
  <c r="K117" i="1"/>
  <c r="L117" i="1"/>
  <c r="M117" i="1"/>
  <c r="I118" i="1"/>
  <c r="J118" i="1"/>
  <c r="K118" i="1"/>
  <c r="L118" i="1"/>
  <c r="M118" i="1"/>
  <c r="I119" i="1"/>
  <c r="J119" i="1"/>
  <c r="K119" i="1"/>
  <c r="L119" i="1"/>
  <c r="M119" i="1"/>
  <c r="I120" i="1"/>
  <c r="J120" i="1"/>
  <c r="K120" i="1"/>
  <c r="L120" i="1"/>
  <c r="M120" i="1"/>
  <c r="I121" i="1"/>
  <c r="J121" i="1"/>
  <c r="K121" i="1"/>
  <c r="L121" i="1"/>
  <c r="M121" i="1"/>
  <c r="I122" i="1"/>
  <c r="J122" i="1"/>
  <c r="K122" i="1"/>
  <c r="L122" i="1"/>
  <c r="M122" i="1"/>
  <c r="I123" i="1"/>
  <c r="J123" i="1"/>
  <c r="K123" i="1"/>
  <c r="L123" i="1"/>
  <c r="M123" i="1"/>
  <c r="I124" i="1"/>
  <c r="J124" i="1"/>
  <c r="K124" i="1"/>
  <c r="L124" i="1"/>
  <c r="M124" i="1"/>
  <c r="I125" i="1"/>
  <c r="J125" i="1"/>
  <c r="K125" i="1"/>
  <c r="L125" i="1"/>
  <c r="M125" i="1"/>
  <c r="I126" i="1"/>
  <c r="J126" i="1"/>
  <c r="K126" i="1"/>
  <c r="L126" i="1"/>
  <c r="M126" i="1"/>
  <c r="I127" i="1"/>
  <c r="J127" i="1"/>
  <c r="K127" i="1"/>
  <c r="L127" i="1"/>
  <c r="M127" i="1"/>
  <c r="I128" i="1"/>
  <c r="J128" i="1"/>
  <c r="K128" i="1"/>
  <c r="L128" i="1"/>
  <c r="M128" i="1"/>
  <c r="I129" i="1"/>
  <c r="J129" i="1"/>
  <c r="K129" i="1"/>
  <c r="L129" i="1"/>
  <c r="M129" i="1"/>
  <c r="I130" i="1"/>
  <c r="J130" i="1"/>
  <c r="K130" i="1"/>
  <c r="L130" i="1"/>
  <c r="M130" i="1"/>
  <c r="I131" i="1"/>
  <c r="J131" i="1"/>
  <c r="K131" i="1"/>
  <c r="L131" i="1"/>
  <c r="M131" i="1"/>
  <c r="I132" i="1"/>
  <c r="J132" i="1"/>
  <c r="K132" i="1"/>
  <c r="L132" i="1"/>
  <c r="M132" i="1"/>
  <c r="I133" i="1"/>
  <c r="J133" i="1"/>
  <c r="K133" i="1"/>
  <c r="L133" i="1"/>
  <c r="M133" i="1"/>
  <c r="I134" i="1"/>
  <c r="J134" i="1"/>
  <c r="K134" i="1"/>
  <c r="L134" i="1"/>
  <c r="M134" i="1"/>
  <c r="I135" i="1"/>
  <c r="J135" i="1"/>
  <c r="K135" i="1"/>
  <c r="L135" i="1"/>
  <c r="M135" i="1"/>
  <c r="I136" i="1"/>
  <c r="J136" i="1"/>
  <c r="K136" i="1"/>
  <c r="L136" i="1"/>
  <c r="M136" i="1"/>
  <c r="I137" i="1"/>
  <c r="J137" i="1"/>
  <c r="K137" i="1"/>
  <c r="L137" i="1"/>
  <c r="M137" i="1"/>
  <c r="I138" i="1"/>
  <c r="J138" i="1"/>
  <c r="K138" i="1"/>
  <c r="L138" i="1"/>
  <c r="M138" i="1"/>
  <c r="I139" i="1"/>
  <c r="J139" i="1"/>
  <c r="K139" i="1"/>
  <c r="L139" i="1"/>
  <c r="M139" i="1"/>
  <c r="M3" i="1"/>
  <c r="L3" i="1"/>
  <c r="K3" i="1"/>
  <c r="J3" i="1"/>
  <c r="I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3" i="1"/>
  <c r="G5" i="1"/>
  <c r="G6" i="1"/>
  <c r="G9" i="1"/>
  <c r="G10" i="1"/>
  <c r="G17" i="1"/>
  <c r="G18" i="1"/>
  <c r="G21" i="1"/>
  <c r="G22" i="1"/>
  <c r="G30" i="1"/>
  <c r="G33" i="1"/>
  <c r="G42" i="1"/>
  <c r="G45" i="1"/>
  <c r="G54"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3" i="1"/>
  <c r="E4" i="1"/>
  <c r="G4" i="1" s="1"/>
  <c r="E5" i="1"/>
  <c r="E6" i="1"/>
  <c r="D6" i="1" s="1"/>
  <c r="E7" i="1"/>
  <c r="D7" i="1" s="1"/>
  <c r="E8" i="1"/>
  <c r="D8" i="1" s="1"/>
  <c r="E9" i="1"/>
  <c r="D9" i="1" s="1"/>
  <c r="E10" i="1"/>
  <c r="D10" i="1" s="1"/>
  <c r="E11" i="1"/>
  <c r="G11" i="1" s="1"/>
  <c r="E12" i="1"/>
  <c r="G12" i="1" s="1"/>
  <c r="E13" i="1"/>
  <c r="G13" i="1" s="1"/>
  <c r="E14" i="1"/>
  <c r="G14" i="1" s="1"/>
  <c r="E15" i="1"/>
  <c r="D13" i="1" s="1"/>
  <c r="E16" i="1"/>
  <c r="G16" i="1" s="1"/>
  <c r="E17" i="1"/>
  <c r="E18" i="1"/>
  <c r="D18" i="1" s="1"/>
  <c r="E19" i="1"/>
  <c r="D19" i="1" s="1"/>
  <c r="E20" i="1"/>
  <c r="D20" i="1" s="1"/>
  <c r="E21" i="1"/>
  <c r="D21" i="1" s="1"/>
  <c r="E22" i="1"/>
  <c r="D22" i="1" s="1"/>
  <c r="E23" i="1"/>
  <c r="G23" i="1" s="1"/>
  <c r="E24" i="1"/>
  <c r="G24" i="1" s="1"/>
  <c r="E25" i="1"/>
  <c r="G25" i="1" s="1"/>
  <c r="E26" i="1"/>
  <c r="G26" i="1" s="1"/>
  <c r="E27" i="1"/>
  <c r="G27" i="1" s="1"/>
  <c r="E28" i="1"/>
  <c r="G28" i="1" s="1"/>
  <c r="E29" i="1"/>
  <c r="G29" i="1" s="1"/>
  <c r="E30" i="1"/>
  <c r="D30" i="1" s="1"/>
  <c r="E31" i="1"/>
  <c r="D31" i="1" s="1"/>
  <c r="E32" i="1"/>
  <c r="D32" i="1" s="1"/>
  <c r="E33" i="1"/>
  <c r="D33" i="1" s="1"/>
  <c r="E34" i="1"/>
  <c r="D34" i="1" s="1"/>
  <c r="E35" i="1"/>
  <c r="G35" i="1" s="1"/>
  <c r="E36" i="1"/>
  <c r="G36" i="1" s="1"/>
  <c r="E37" i="1"/>
  <c r="G37" i="1" s="1"/>
  <c r="E38" i="1"/>
  <c r="G38" i="1" s="1"/>
  <c r="E39" i="1"/>
  <c r="G39" i="1" s="1"/>
  <c r="E40" i="1"/>
  <c r="G40" i="1" s="1"/>
  <c r="E41" i="1"/>
  <c r="G41" i="1" s="1"/>
  <c r="E42" i="1"/>
  <c r="D42" i="1" s="1"/>
  <c r="E43" i="1"/>
  <c r="D43" i="1" s="1"/>
  <c r="E44" i="1"/>
  <c r="D44" i="1" s="1"/>
  <c r="E45" i="1"/>
  <c r="D45" i="1" s="1"/>
  <c r="E46" i="1"/>
  <c r="D46" i="1" s="1"/>
  <c r="E47" i="1"/>
  <c r="G47" i="1" s="1"/>
  <c r="E48" i="1"/>
  <c r="G48" i="1" s="1"/>
  <c r="E49" i="1"/>
  <c r="G49" i="1" s="1"/>
  <c r="E50" i="1"/>
  <c r="G50" i="1" s="1"/>
  <c r="E51" i="1"/>
  <c r="G51" i="1" s="1"/>
  <c r="E52" i="1"/>
  <c r="G52" i="1" s="1"/>
  <c r="E53" i="1"/>
  <c r="G53" i="1" s="1"/>
  <c r="E54" i="1"/>
  <c r="D54" i="1" s="1"/>
  <c r="E55" i="1"/>
  <c r="D55" i="1" s="1"/>
  <c r="E56" i="1"/>
  <c r="D56" i="1" s="1"/>
  <c r="E57" i="1"/>
  <c r="D57" i="1" s="1"/>
  <c r="E58" i="1"/>
  <c r="D58" i="1" s="1"/>
  <c r="E59" i="1"/>
  <c r="G59" i="1" s="1"/>
  <c r="E60" i="1"/>
  <c r="G60" i="1" s="1"/>
  <c r="E61" i="1"/>
  <c r="G61" i="1" s="1"/>
  <c r="E62" i="1"/>
  <c r="G62" i="1" s="1"/>
  <c r="E63" i="1"/>
  <c r="G63" i="1" s="1"/>
  <c r="E64" i="1"/>
  <c r="G64" i="1" s="1"/>
  <c r="E65" i="1"/>
  <c r="G65" i="1" s="1"/>
  <c r="E66" i="1"/>
  <c r="D66" i="1" s="1"/>
  <c r="E67" i="1"/>
  <c r="D67" i="1" s="1"/>
  <c r="E68" i="1"/>
  <c r="D68" i="1" s="1"/>
  <c r="E69" i="1"/>
  <c r="D69" i="1" s="1"/>
  <c r="E70" i="1"/>
  <c r="D70" i="1" s="1"/>
  <c r="E71" i="1"/>
  <c r="G71" i="1" s="1"/>
  <c r="E72" i="1"/>
  <c r="G72" i="1" s="1"/>
  <c r="E73" i="1"/>
  <c r="G73" i="1" s="1"/>
  <c r="E74" i="1"/>
  <c r="G74" i="1" s="1"/>
  <c r="E75" i="1"/>
  <c r="G75" i="1" s="1"/>
  <c r="E76" i="1"/>
  <c r="G76" i="1" s="1"/>
  <c r="E77" i="1"/>
  <c r="G77" i="1" s="1"/>
  <c r="E78" i="1"/>
  <c r="D78" i="1" s="1"/>
  <c r="E79" i="1"/>
  <c r="D79" i="1" s="1"/>
  <c r="E80" i="1"/>
  <c r="D80" i="1" s="1"/>
  <c r="E81" i="1"/>
  <c r="D81" i="1" s="1"/>
  <c r="E82" i="1"/>
  <c r="D82" i="1" s="1"/>
  <c r="E83" i="1"/>
  <c r="G83" i="1" s="1"/>
  <c r="E84" i="1"/>
  <c r="G84" i="1" s="1"/>
  <c r="E85" i="1"/>
  <c r="G85" i="1" s="1"/>
  <c r="E86" i="1"/>
  <c r="G86" i="1" s="1"/>
  <c r="E87" i="1"/>
  <c r="G87" i="1" s="1"/>
  <c r="E88" i="1"/>
  <c r="G88" i="1" s="1"/>
  <c r="E89" i="1"/>
  <c r="G89" i="1" s="1"/>
  <c r="E90" i="1"/>
  <c r="D90" i="1" s="1"/>
  <c r="E91" i="1"/>
  <c r="D91" i="1" s="1"/>
  <c r="E92" i="1"/>
  <c r="D92" i="1" s="1"/>
  <c r="E93" i="1"/>
  <c r="D93" i="1" s="1"/>
  <c r="E94" i="1"/>
  <c r="D94" i="1" s="1"/>
  <c r="E95" i="1"/>
  <c r="G95" i="1" s="1"/>
  <c r="E96" i="1"/>
  <c r="G96" i="1" s="1"/>
  <c r="E97" i="1"/>
  <c r="G97" i="1" s="1"/>
  <c r="E98" i="1"/>
  <c r="G98" i="1" s="1"/>
  <c r="E99" i="1"/>
  <c r="G99" i="1" s="1"/>
  <c r="E100" i="1"/>
  <c r="G100" i="1" s="1"/>
  <c r="E101" i="1"/>
  <c r="G101" i="1" s="1"/>
  <c r="E102" i="1"/>
  <c r="D102" i="1" s="1"/>
  <c r="E103" i="1"/>
  <c r="D103" i="1" s="1"/>
  <c r="E104" i="1"/>
  <c r="D104" i="1" s="1"/>
  <c r="E105" i="1"/>
  <c r="D105" i="1" s="1"/>
  <c r="E106" i="1"/>
  <c r="D106" i="1" s="1"/>
  <c r="E107" i="1"/>
  <c r="G107" i="1" s="1"/>
  <c r="E108" i="1"/>
  <c r="G108" i="1" s="1"/>
  <c r="E109" i="1"/>
  <c r="G109" i="1" s="1"/>
  <c r="E110" i="1"/>
  <c r="G110" i="1" s="1"/>
  <c r="E111" i="1"/>
  <c r="G111" i="1" s="1"/>
  <c r="E112" i="1"/>
  <c r="G112" i="1" s="1"/>
  <c r="E113" i="1"/>
  <c r="G113" i="1" s="1"/>
  <c r="E114" i="1"/>
  <c r="D114" i="1" s="1"/>
  <c r="E115" i="1"/>
  <c r="D115" i="1" s="1"/>
  <c r="E116" i="1"/>
  <c r="D116" i="1" s="1"/>
  <c r="E117" i="1"/>
  <c r="D117" i="1" s="1"/>
  <c r="E118" i="1"/>
  <c r="D118" i="1" s="1"/>
  <c r="E119" i="1"/>
  <c r="G119" i="1" s="1"/>
  <c r="E120" i="1"/>
  <c r="G120" i="1" s="1"/>
  <c r="E121" i="1"/>
  <c r="G121" i="1" s="1"/>
  <c r="E122" i="1"/>
  <c r="G122" i="1" s="1"/>
  <c r="E123" i="1"/>
  <c r="G123" i="1" s="1"/>
  <c r="E124" i="1"/>
  <c r="G124" i="1" s="1"/>
  <c r="E125" i="1"/>
  <c r="G125" i="1" s="1"/>
  <c r="E126" i="1"/>
  <c r="D126" i="1" s="1"/>
  <c r="E127" i="1"/>
  <c r="D127" i="1" s="1"/>
  <c r="E128" i="1"/>
  <c r="D128" i="1" s="1"/>
  <c r="E129" i="1"/>
  <c r="D129" i="1" s="1"/>
  <c r="E130" i="1"/>
  <c r="D130" i="1" s="1"/>
  <c r="E131" i="1"/>
  <c r="G131" i="1" s="1"/>
  <c r="E132" i="1"/>
  <c r="G132" i="1" s="1"/>
  <c r="E133" i="1"/>
  <c r="G133" i="1" s="1"/>
  <c r="E134" i="1"/>
  <c r="G134" i="1" s="1"/>
  <c r="E135" i="1"/>
  <c r="G135" i="1" s="1"/>
  <c r="E136" i="1"/>
  <c r="G136" i="1" s="1"/>
  <c r="E137" i="1"/>
  <c r="G137" i="1" s="1"/>
  <c r="E138" i="1"/>
  <c r="D138" i="1" s="1"/>
  <c r="E139" i="1"/>
  <c r="D139" i="1" s="1"/>
  <c r="E3" i="1"/>
  <c r="D3" i="1" s="1"/>
  <c r="F51" i="1" l="1"/>
  <c r="D137" i="1"/>
  <c r="D125" i="1"/>
  <c r="D113" i="1"/>
  <c r="D101" i="1"/>
  <c r="D89" i="1"/>
  <c r="D77" i="1"/>
  <c r="D65" i="1"/>
  <c r="D53" i="1"/>
  <c r="D41" i="1"/>
  <c r="D29" i="1"/>
  <c r="D17" i="1"/>
  <c r="D5" i="1"/>
  <c r="G130" i="1"/>
  <c r="G118" i="1"/>
  <c r="G106" i="1"/>
  <c r="G94" i="1"/>
  <c r="G82" i="1"/>
  <c r="G70" i="1"/>
  <c r="F70" i="1" s="1"/>
  <c r="G58" i="1"/>
  <c r="G46" i="1"/>
  <c r="G34" i="1"/>
  <c r="D136" i="1"/>
  <c r="D124" i="1"/>
  <c r="D112" i="1"/>
  <c r="D100" i="1"/>
  <c r="D88" i="1"/>
  <c r="D76" i="1"/>
  <c r="D64" i="1"/>
  <c r="D52" i="1"/>
  <c r="D40" i="1"/>
  <c r="D28" i="1"/>
  <c r="D16" i="1"/>
  <c r="D4" i="1"/>
  <c r="G129" i="1"/>
  <c r="G117" i="1"/>
  <c r="G105" i="1"/>
  <c r="G93" i="1"/>
  <c r="G81" i="1"/>
  <c r="G69" i="1"/>
  <c r="G57" i="1"/>
  <c r="D135" i="1"/>
  <c r="D123" i="1"/>
  <c r="D111" i="1"/>
  <c r="D99" i="1"/>
  <c r="D87" i="1"/>
  <c r="D75" i="1"/>
  <c r="D63" i="1"/>
  <c r="D51" i="1"/>
  <c r="D39" i="1"/>
  <c r="D27" i="1"/>
  <c r="D15" i="1"/>
  <c r="G3" i="1"/>
  <c r="F29" i="1" s="1"/>
  <c r="G128" i="1"/>
  <c r="G116" i="1"/>
  <c r="G104" i="1"/>
  <c r="G92" i="1"/>
  <c r="G80" i="1"/>
  <c r="G68" i="1"/>
  <c r="G56" i="1"/>
  <c r="G44" i="1"/>
  <c r="G32" i="1"/>
  <c r="G20" i="1"/>
  <c r="G8" i="1"/>
  <c r="D134" i="1"/>
  <c r="D122" i="1"/>
  <c r="D110" i="1"/>
  <c r="D98" i="1"/>
  <c r="D86" i="1"/>
  <c r="D74" i="1"/>
  <c r="D62" i="1"/>
  <c r="D50" i="1"/>
  <c r="D38" i="1"/>
  <c r="D26" i="1"/>
  <c r="D14" i="1"/>
  <c r="G139" i="1"/>
  <c r="G127" i="1"/>
  <c r="G115" i="1"/>
  <c r="G103" i="1"/>
  <c r="G91" i="1"/>
  <c r="G79" i="1"/>
  <c r="G67" i="1"/>
  <c r="G55" i="1"/>
  <c r="G43" i="1"/>
  <c r="G31" i="1"/>
  <c r="G19" i="1"/>
  <c r="G7" i="1"/>
  <c r="D109" i="1"/>
  <c r="D85" i="1"/>
  <c r="D49" i="1"/>
  <c r="D25" i="1"/>
  <c r="G138" i="1"/>
  <c r="G114" i="1"/>
  <c r="G90" i="1"/>
  <c r="G66" i="1"/>
  <c r="D132" i="1"/>
  <c r="D120" i="1"/>
  <c r="D108" i="1"/>
  <c r="D96" i="1"/>
  <c r="D84" i="1"/>
  <c r="D72" i="1"/>
  <c r="D60" i="1"/>
  <c r="D48" i="1"/>
  <c r="D36" i="1"/>
  <c r="D24" i="1"/>
  <c r="D12" i="1"/>
  <c r="D131" i="1"/>
  <c r="D119" i="1"/>
  <c r="D107" i="1"/>
  <c r="D95" i="1"/>
  <c r="D83" i="1"/>
  <c r="D71" i="1"/>
  <c r="D59" i="1"/>
  <c r="D47" i="1"/>
  <c r="D35" i="1"/>
  <c r="D23" i="1"/>
  <c r="D11" i="1"/>
  <c r="G15" i="1"/>
  <c r="D133" i="1"/>
  <c r="D61" i="1"/>
  <c r="D37" i="1"/>
  <c r="D121" i="1"/>
  <c r="D97" i="1"/>
  <c r="D73" i="1"/>
  <c r="G126" i="1"/>
  <c r="G102" i="1"/>
  <c r="G78" i="1"/>
  <c r="F103" i="1" l="1"/>
  <c r="F60" i="1"/>
  <c r="F102" i="1"/>
  <c r="F138" i="1"/>
  <c r="F91" i="1"/>
  <c r="F104" i="1"/>
  <c r="F58" i="1"/>
  <c r="F35" i="1"/>
  <c r="F48" i="1"/>
  <c r="F10" i="1"/>
  <c r="F26" i="1"/>
  <c r="F39" i="1"/>
  <c r="F28" i="1"/>
  <c r="F116" i="1"/>
  <c r="F40" i="1"/>
  <c r="F53" i="1"/>
  <c r="F126" i="1"/>
  <c r="F127" i="1"/>
  <c r="F3" i="1"/>
  <c r="F57" i="1"/>
  <c r="F94" i="1"/>
  <c r="F71" i="1"/>
  <c r="F108" i="1"/>
  <c r="F37" i="1"/>
  <c r="F98" i="1"/>
  <c r="F75" i="1"/>
  <c r="F64" i="1"/>
  <c r="F65" i="1"/>
  <c r="F78" i="1"/>
  <c r="F50" i="1"/>
  <c r="F63" i="1"/>
  <c r="F139" i="1"/>
  <c r="F8" i="1"/>
  <c r="F69" i="1"/>
  <c r="F106" i="1"/>
  <c r="F83" i="1"/>
  <c r="F120" i="1"/>
  <c r="F49" i="1"/>
  <c r="F135" i="1"/>
  <c r="F87" i="1"/>
  <c r="F76" i="1"/>
  <c r="F77" i="1"/>
  <c r="F52" i="1"/>
  <c r="F7" i="1"/>
  <c r="F20" i="1"/>
  <c r="F81" i="1"/>
  <c r="F118" i="1"/>
  <c r="F95" i="1"/>
  <c r="F86" i="1"/>
  <c r="F61" i="1"/>
  <c r="F17" i="1"/>
  <c r="F99" i="1"/>
  <c r="F88" i="1"/>
  <c r="F89" i="1"/>
  <c r="F62" i="1"/>
  <c r="F19" i="1"/>
  <c r="F32" i="1"/>
  <c r="F93" i="1"/>
  <c r="F130" i="1"/>
  <c r="F107" i="1"/>
  <c r="F134" i="1"/>
  <c r="F73" i="1"/>
  <c r="F14" i="1"/>
  <c r="F111" i="1"/>
  <c r="F100" i="1"/>
  <c r="F101" i="1"/>
  <c r="F84" i="1"/>
  <c r="F31" i="1"/>
  <c r="F44" i="1"/>
  <c r="F105" i="1"/>
  <c r="F5" i="1"/>
  <c r="F119" i="1"/>
  <c r="F12" i="1"/>
  <c r="F85" i="1"/>
  <c r="F38" i="1"/>
  <c r="F123" i="1"/>
  <c r="F112" i="1"/>
  <c r="F113" i="1"/>
  <c r="F13" i="1"/>
  <c r="F43" i="1"/>
  <c r="F56" i="1"/>
  <c r="F117" i="1"/>
  <c r="F54" i="1"/>
  <c r="F131" i="1"/>
  <c r="F72" i="1"/>
  <c r="F97" i="1"/>
  <c r="F74" i="1"/>
  <c r="F42" i="1"/>
  <c r="F124" i="1"/>
  <c r="F125" i="1"/>
  <c r="F47" i="1"/>
  <c r="F82" i="1"/>
  <c r="F66" i="1"/>
  <c r="F55" i="1"/>
  <c r="F68" i="1"/>
  <c r="F129" i="1"/>
  <c r="F6" i="1"/>
  <c r="F9" i="1"/>
  <c r="F96" i="1"/>
  <c r="F109" i="1"/>
  <c r="F110" i="1"/>
  <c r="F21" i="1"/>
  <c r="F136" i="1"/>
  <c r="F137" i="1"/>
  <c r="F41" i="1"/>
  <c r="F115" i="1"/>
  <c r="F25" i="1"/>
  <c r="F15" i="1"/>
  <c r="F90" i="1"/>
  <c r="F67" i="1"/>
  <c r="F80" i="1"/>
  <c r="F34" i="1"/>
  <c r="F11" i="1"/>
  <c r="F24" i="1"/>
  <c r="F132" i="1"/>
  <c r="F121" i="1"/>
  <c r="F18" i="1"/>
  <c r="F4" i="1"/>
  <c r="F33" i="1"/>
  <c r="F30" i="1"/>
  <c r="F128" i="1"/>
  <c r="F59" i="1"/>
  <c r="F114" i="1"/>
  <c r="F79" i="1"/>
  <c r="F92" i="1"/>
  <c r="F46" i="1"/>
  <c r="F23" i="1"/>
  <c r="F36" i="1"/>
  <c r="F122" i="1"/>
  <c r="F133" i="1"/>
  <c r="F27" i="1"/>
  <c r="F16" i="1"/>
  <c r="F22" i="1"/>
  <c r="F45" i="1"/>
</calcChain>
</file>

<file path=xl/sharedStrings.xml><?xml version="1.0" encoding="utf-8"?>
<sst xmlns="http://schemas.openxmlformats.org/spreadsheetml/2006/main" count="1948" uniqueCount="345">
  <si>
    <t>About the data: Analytical views - Publisher - Exported on Oct 25, 2022. Criteria: My groups is US YES federal funders; Publication Year is 2017 or 2018 or 2019 or 2020 or 2021; Country of Funder is United States; Research Organization is Iowa State University; Publication Type is not Preprint. Â© 2022 Digital Science &amp;amp; Research Solutions Inc. All rights reserved. Parts of this work may also be protected by copyright of content providers and other third parties, which together with all rights of Digital Science, user agrees not to violate. Redistribution / external use of this work (or parts thereof) is prohibited without prior written approval. Please contact info@dimensions.ai for further information.</t>
  </si>
  <si>
    <t>Name</t>
  </si>
  <si>
    <t>Publications</t>
  </si>
  <si>
    <t>Elsevier</t>
  </si>
  <si>
    <t>Springer Nature</t>
  </si>
  <si>
    <t>Wiley</t>
  </si>
  <si>
    <t>Institute of Electrical and Electronics Engineers (IEEE)</t>
  </si>
  <si>
    <t>American Physical Society (APS)</t>
  </si>
  <si>
    <t>American Chemical Society (ACS)</t>
  </si>
  <si>
    <t>Oxford University Press (OUP)</t>
  </si>
  <si>
    <t>MDPI</t>
  </si>
  <si>
    <t>Frontiers</t>
  </si>
  <si>
    <t>Taylor &amp; Francis</t>
  </si>
  <si>
    <t>Royal Society of Chemistry (RSC)</t>
  </si>
  <si>
    <t>AIP Publishing</t>
  </si>
  <si>
    <t>Public Library of Science (PLoS)</t>
  </si>
  <si>
    <t>IOP Publishing</t>
  </si>
  <si>
    <t>SAGE Publications</t>
  </si>
  <si>
    <t>Association for Computing Machinery (ACM)</t>
  </si>
  <si>
    <t>American Society for Microbiology</t>
  </si>
  <si>
    <t>American Astronomical Society</t>
  </si>
  <si>
    <t>American Society of Civil Engineers (ASCE)</t>
  </si>
  <si>
    <t>American Geophysical Union (AGU)</t>
  </si>
  <si>
    <t>Proceedings of the National Academy of Sciences</t>
  </si>
  <si>
    <t>Cambridge University Press (CUP)</t>
  </si>
  <si>
    <t>American Association for the Advancement of Science (AAAS)</t>
  </si>
  <si>
    <t>Scientific Societies</t>
  </si>
  <si>
    <t>ASME International</t>
  </si>
  <si>
    <t>American Meteorological Society</t>
  </si>
  <si>
    <t>American Psychological Association (APA)</t>
  </si>
  <si>
    <t>The Royal Society</t>
  </si>
  <si>
    <t>American Institute of Aeronautics and Astronautics (AIAA)</t>
  </si>
  <si>
    <t>Copernicus Publications</t>
  </si>
  <si>
    <t>Mary Ann Liebert</t>
  </si>
  <si>
    <t>Wolters Kluwer</t>
  </si>
  <si>
    <t>Hindawi</t>
  </si>
  <si>
    <t>American Dairy Science Association</t>
  </si>
  <si>
    <t>PeerJ</t>
  </si>
  <si>
    <t>The Company of Biologists</t>
  </si>
  <si>
    <t>American Society for Engineering Education</t>
  </si>
  <si>
    <t>Canadian Science Publishing</t>
  </si>
  <si>
    <t>EDP Sciences</t>
  </si>
  <si>
    <t>Microbiology Society</t>
  </si>
  <si>
    <t>eLife</t>
  </si>
  <si>
    <t>De Gruyter</t>
  </si>
  <si>
    <t>Emerald</t>
  </si>
  <si>
    <t>MyJove Corporation</t>
  </si>
  <si>
    <t>SPIE, the international society for optics and photonics</t>
  </si>
  <si>
    <t>The Electrochemical Society</t>
  </si>
  <si>
    <t>World Scientific Publishing</t>
  </si>
  <si>
    <t>Annual Reviews</t>
  </si>
  <si>
    <t>Institute of Mathematical Statistics</t>
  </si>
  <si>
    <t>Institution of Engineering and Technology (IET)</t>
  </si>
  <si>
    <t>American Mathematical Society (AMS)</t>
  </si>
  <si>
    <t>American Physiological Society</t>
  </si>
  <si>
    <t>American Vacuum Society</t>
  </si>
  <si>
    <t>American Medical Association (AMA)</t>
  </si>
  <si>
    <t>American Society of Agricultural and Biological Engineers (ASABE)</t>
  </si>
  <si>
    <t>American Society of Plant Taxonomists</t>
  </si>
  <si>
    <t>IOS Press</t>
  </si>
  <si>
    <t>International Press of Boston</t>
  </si>
  <si>
    <t>Portland Press</t>
  </si>
  <si>
    <t>Rockefeller University Press</t>
  </si>
  <si>
    <t>Cold Spring Harbor Laboratory</t>
  </si>
  <si>
    <t>International Union of Crystallography (IUCr)</t>
  </si>
  <si>
    <t>Society for the Study of Amphibians and Reptiles</t>
  </si>
  <si>
    <t>Society of Southwestern Entomologists</t>
  </si>
  <si>
    <t>Wildlife Disease Association</t>
  </si>
  <si>
    <t>Airiti Press</t>
  </si>
  <si>
    <t>American Association for Cancer Research (AACR)</t>
  </si>
  <si>
    <t>American Association for Laboratory Animal Science</t>
  </si>
  <si>
    <t>American Association of Physics Teachers (AAPT)</t>
  </si>
  <si>
    <t>American Society for Cell Biology (ASCB)</t>
  </si>
  <si>
    <t>American Society for Clinical Investigation</t>
  </si>
  <si>
    <t>Faculty of 1000</t>
  </si>
  <si>
    <t>Geological Society of America</t>
  </si>
  <si>
    <t>Herpetologists League</t>
  </si>
  <si>
    <t>ICE publishing</t>
  </si>
  <si>
    <t>Impact Journals, LLC</t>
  </si>
  <si>
    <t>JMIR Publications</t>
  </si>
  <si>
    <t>Karger Publishers</t>
  </si>
  <si>
    <t>Wilson Ornithological Society</t>
  </si>
  <si>
    <t>American Association of Avian Pathologists (AAAP)</t>
  </si>
  <si>
    <t>American Fern Society</t>
  </si>
  <si>
    <t>BMJ</t>
  </si>
  <si>
    <t>Begell House</t>
  </si>
  <si>
    <t>Beilstein Institut</t>
  </si>
  <si>
    <t>CSIRO Publishing</t>
  </si>
  <si>
    <t>Centers for Disease Control and Prevention (CDC)</t>
  </si>
  <si>
    <t>Chelonian Conservation and Biology Journal</t>
  </si>
  <si>
    <t>Future Science Group</t>
  </si>
  <si>
    <t>International Association for Food Protection</t>
  </si>
  <si>
    <t>International Joint Conferences on Artificial Intelligence</t>
  </si>
  <si>
    <t>Kansas Academy of Science</t>
  </si>
  <si>
    <t>Naturalis Biodiversity Center</t>
  </si>
  <si>
    <t>Physical Society of Japan</t>
  </si>
  <si>
    <t>Resilience Alliance</t>
  </si>
  <si>
    <t>The American Association of Immunologists</t>
  </si>
  <si>
    <t>Thieme</t>
  </si>
  <si>
    <t>Trans Tech Publications</t>
  </si>
  <si>
    <t>Western North American Naturalist</t>
  </si>
  <si>
    <t>Alcohol Research Documentation</t>
  </si>
  <si>
    <t>American Educational Research Association (AERA)</t>
  </si>
  <si>
    <t>American Innovative Medical Sciences and Technologies (AIMSCI)</t>
  </si>
  <si>
    <t>American Registry of Professional Animal Scientists</t>
  </si>
  <si>
    <t>American Scientific Publishers</t>
  </si>
  <si>
    <t>American Society for Pharmacology &amp; Experimental Therapeutics (ASPET)</t>
  </si>
  <si>
    <t>American Society of Hematology</t>
  </si>
  <si>
    <t>Association for Research in Vision and Ophthalmology (ARVO)</t>
  </si>
  <si>
    <t>Association of Reptilian and Amphibian Veterinarians (ARAV)</t>
  </si>
  <si>
    <t>Bio-Protocol, LLC</t>
  </si>
  <si>
    <t>CAD Solutions, LLC</t>
  </si>
  <si>
    <t>Coleopterists Society</t>
  </si>
  <si>
    <t>Entomological Society of Washington</t>
  </si>
  <si>
    <t>Environmental Health Perspectives</t>
  </si>
  <si>
    <t>European Mathematical Society - EMS - Publishing House GmbH</t>
  </si>
  <si>
    <t>FapUNIFESP (SciELO)</t>
  </si>
  <si>
    <t>GN1 Genesis Network</t>
  </si>
  <si>
    <t>Human Kinetics</t>
  </si>
  <si>
    <t>Ivyspring International Publisher</t>
  </si>
  <si>
    <t>Japan Institute of Metals</t>
  </si>
  <si>
    <t>Johnson Matthey</t>
  </si>
  <si>
    <t>Life Science Alliance, LLC</t>
  </si>
  <si>
    <t>Mineralogical Society of America</t>
  </si>
  <si>
    <t>NACE International</t>
  </si>
  <si>
    <t>Natural Areas Journal</t>
  </si>
  <si>
    <t>Paris Scholar Publishing</t>
  </si>
  <si>
    <t>Pensoft Publishers</t>
  </si>
  <si>
    <t>Pleiades Publishing</t>
  </si>
  <si>
    <t>Sciaccess Publishers LLC</t>
  </si>
  <si>
    <t>Society for Neuroscience</t>
  </si>
  <si>
    <t>Society of Rheology</t>
  </si>
  <si>
    <t>Statistica Sinica (Institute of Statistical Science)</t>
  </si>
  <si>
    <t>Stichting SciPost</t>
  </si>
  <si>
    <t>The American Mosquito Control Association</t>
  </si>
  <si>
    <t>The Korean Association of Immunobiologists</t>
  </si>
  <si>
    <t>Ubiquity Press</t>
  </si>
  <si>
    <t>University of California Press</t>
  </si>
  <si>
    <t>Waterbird Society</t>
  </si>
  <si>
    <t>Western Journal of Emergency Medicine</t>
  </si>
  <si>
    <t>About the data: Analytical views - Publisher - Exported on Oct 25, 2022. Criteria: Publication Year is 2017 or 2018 or 2019 or 2020 or 2021; Research Organization is Iowa State University; Publication Type is not Preprint. Â© 2022 Digital Science &amp;amp; Research Solutions Inc. All rights reserved. Parts of this work may also be protected by copyright of content providers and other third parties, which together with all rights of Digital Science, user agrees not to violate. Redistribution / external use of this work (or parts thereof) is prohibited without prior written approval. Please contact info@dimensions.ai for further information.</t>
  </si>
  <si>
    <t>Iowa State University</t>
  </si>
  <si>
    <t>John Benjamins Publishing Company</t>
  </si>
  <si>
    <t>Scientific Research Publishing</t>
  </si>
  <si>
    <t>Institute for Operations Research and the Management Sciences (INFORMS)</t>
  </si>
  <si>
    <t>The University of Iowa</t>
  </si>
  <si>
    <t>American Accounting Association</t>
  </si>
  <si>
    <t>IGI Global</t>
  </si>
  <si>
    <t>Intellect</t>
  </si>
  <si>
    <t>The Pennsylvania State University Press</t>
  </si>
  <si>
    <t>Acoustical Society of America (ASA)</t>
  </si>
  <si>
    <t>American Society for Horticultural Science</t>
  </si>
  <si>
    <t>ASTM International</t>
  </si>
  <si>
    <t>Johns Hopkins University Press</t>
  </si>
  <si>
    <t>Inderscience Publishers</t>
  </si>
  <si>
    <t>American Society of Tropical Medicine and Hygiene</t>
  </si>
  <si>
    <t>CABI Publishing</t>
  </si>
  <si>
    <t>Brill Academic Publishers</t>
  </si>
  <si>
    <t>Equinox Publishing</t>
  </si>
  <si>
    <t>Scitepress</t>
  </si>
  <si>
    <t>University of Toronto Press</t>
  </si>
  <si>
    <t>Wageningen Academic Publishers</t>
  </si>
  <si>
    <t>American Animal Hospital Association</t>
  </si>
  <si>
    <t>The WAC Clearinghouse</t>
  </si>
  <si>
    <t>U.S. Fish and Wildlife Service</t>
  </si>
  <si>
    <t>American Society of Plant Biologists (ASPB)</t>
  </si>
  <si>
    <t>American Veterinary Medical Association (AVMA)</t>
  </si>
  <si>
    <t>Duke University Press</t>
  </si>
  <si>
    <t>Korean Society for Food Science of Animal Resources</t>
  </si>
  <si>
    <t>National Science Teachers Association (NSTA)</t>
  </si>
  <si>
    <t>Academic Journals</t>
  </si>
  <si>
    <t>American Association of Zoo Veterinarians</t>
  </si>
  <si>
    <t>American Library Association</t>
  </si>
  <si>
    <t>American Thoracic Society</t>
  </si>
  <si>
    <t>Hogrefe Publishing Group</t>
  </si>
  <si>
    <t>Lyson Center for Civic Agriculture and Food Systems</t>
  </si>
  <si>
    <t>MIT Press</t>
  </si>
  <si>
    <t>Sanata Dharma University</t>
  </si>
  <si>
    <t>The Optical Society</t>
  </si>
  <si>
    <t>Akademiai Kiado Zrt.</t>
  </si>
  <si>
    <t>American Academy of Pediatrics (AAP)</t>
  </si>
  <si>
    <t>Bioscientifica</t>
  </si>
  <si>
    <t>Edinburgh University Library</t>
  </si>
  <si>
    <t>Fundacio Scito</t>
  </si>
  <si>
    <t>Guilford Publications</t>
  </si>
  <si>
    <t>Nepal Journals Online (JOL)</t>
  </si>
  <si>
    <t>Now Publishers</t>
  </si>
  <si>
    <t>PNG Publications</t>
  </si>
  <si>
    <t>Riga Technical University</t>
  </si>
  <si>
    <t>Society of Petroleum Engineers (SPE)</t>
  </si>
  <si>
    <t>Universitat Politecnica de Valencia</t>
  </si>
  <si>
    <t>AOSIS</t>
  </si>
  <si>
    <t>ASM International</t>
  </si>
  <si>
    <t>Academy of Management</t>
  </si>
  <si>
    <t>Agrarian Science</t>
  </si>
  <si>
    <t>Akademizdatcenter Nauka</t>
  </si>
  <si>
    <t>American Bryological and Lichenological Society</t>
  </si>
  <si>
    <t>American Economic Association</t>
  </si>
  <si>
    <t>Asian Australasian Association of Animal Production Societies</t>
  </si>
  <si>
    <t>BJAER - Brazilian Journal of Animal and Environmental Research</t>
  </si>
  <si>
    <t>Castanea</t>
  </si>
  <si>
    <t>Faculty of Mathematics, Computer Science and Econometrics, University of Zielona Gora</t>
  </si>
  <si>
    <t>Global Academy of Training and Research (GATR) Enterprise</t>
  </si>
  <si>
    <t>Harvard Education Publishing Group</t>
  </si>
  <si>
    <t>Iowa Academy of Science</t>
  </si>
  <si>
    <t>Korean Society of Animal Science and Technology</t>
  </si>
  <si>
    <t>Magnolia Press</t>
  </si>
  <si>
    <t>Mineralogical Association of Canada</t>
  </si>
  <si>
    <t>National Council of Teachers of Mathematics</t>
  </si>
  <si>
    <t>Salahaddin University - Erbil</t>
  </si>
  <si>
    <t>Science China Press</t>
  </si>
  <si>
    <t>Seismological Society of America (SSA)</t>
  </si>
  <si>
    <t>Southern Cross Publishing</t>
  </si>
  <si>
    <t>The Korean Nutrition Society and The Korean Society of Community Nutrition</t>
  </si>
  <si>
    <t>Universities Federation for Animal Welfare</t>
  </si>
  <si>
    <t>University Library System, University of Pittsburgh</t>
  </si>
  <si>
    <t>University of Alberta Libraries</t>
  </si>
  <si>
    <t>University of Illinois Press</t>
  </si>
  <si>
    <t>Westerdijk Fungal Biodiversity Institute</t>
  </si>
  <si>
    <t>Wildlife Information Liaison Development Society</t>
  </si>
  <si>
    <t>AOTA Press</t>
  </si>
  <si>
    <t>Academia.edu</t>
  </si>
  <si>
    <t>Adam Mickiewicz University Poznan</t>
  </si>
  <si>
    <t>American Association of Petroleum Geologists AAPG/Datapages</t>
  </si>
  <si>
    <t>American Institute of Mathematical Sciences (AIMS)</t>
  </si>
  <si>
    <t>American Malacological Society</t>
  </si>
  <si>
    <t>Armenian Green Publishing Co.</t>
  </si>
  <si>
    <t>Asociacion Espanola de Contabilidad y Administracion de Empresas (AECA)</t>
  </si>
  <si>
    <t>Bentham Science Publishers</t>
  </si>
  <si>
    <t>Berghahn Books</t>
  </si>
  <si>
    <t>BioOne</t>
  </si>
  <si>
    <t>Brawijaya University</t>
  </si>
  <si>
    <t>British Ornithologists' Club</t>
  </si>
  <si>
    <t>British Small Animal Veterinary Association</t>
  </si>
  <si>
    <t>CIRAD (Centre de Cooperation Internationale en Recherche Agronomique Pour le Developpement)</t>
  </si>
  <si>
    <t>California Botanical Society</t>
  </si>
  <si>
    <t>Chinese Chemical Society</t>
  </si>
  <si>
    <t>Cognizant, LLC</t>
  </si>
  <si>
    <t>Croatian Veterinary Institute, Zagreb</t>
  </si>
  <si>
    <t>EDITORA SCIENTIFIC</t>
  </si>
  <si>
    <t>Edinburgh University Press</t>
  </si>
  <si>
    <t>Geological Society of London</t>
  </si>
  <si>
    <t>Ghent University</t>
  </si>
  <si>
    <t>Goodfellow Publishers</t>
  </si>
  <si>
    <t>IAIN Antasari</t>
  </si>
  <si>
    <t>IWA Publishing</t>
  </si>
  <si>
    <t>Index Copernicus</t>
  </si>
  <si>
    <t>Information Processing Society of Japan</t>
  </si>
  <si>
    <t>Informing Science Institute</t>
  </si>
  <si>
    <t>Institute for Semantic Computing Foundation</t>
  </si>
  <si>
    <t>Institute of Experimental Botany</t>
  </si>
  <si>
    <t>Institute of Physics, Polish Academy of Sciences</t>
  </si>
  <si>
    <t>International Association of Online Engineering (IAOE)</t>
  </si>
  <si>
    <t>International Society for the Scholarship of Teaching and Learning</t>
  </si>
  <si>
    <t>JABB - Journal of Animal Behaviour and Biometeorology</t>
  </si>
  <si>
    <t>Japan Language Testing Association</t>
  </si>
  <si>
    <t>Japanese Society of Veterinary Science</t>
  </si>
  <si>
    <t>Journal of International Agricultural and Extension Education</t>
  </si>
  <si>
    <t>Journal of Microbiology and Biotechnology</t>
  </si>
  <si>
    <t>Journal of Modern Power Systems and Clean Energy</t>
  </si>
  <si>
    <t>Journal of Science Policy and Governance, Inc.</t>
  </si>
  <si>
    <t>Kanda University of International Studies</t>
  </si>
  <si>
    <t>Kansas Entomological Society</t>
  </si>
  <si>
    <t>Knowledge E</t>
  </si>
  <si>
    <t>Korean Society of Cerebrovascular Surgeons/Korean Society of Endovascular Surgery</t>
  </si>
  <si>
    <t>Korean Society of Plant Pathology</t>
  </si>
  <si>
    <t>Lepidopterists' Society</t>
  </si>
  <si>
    <t>Libraries, University of Houston</t>
  </si>
  <si>
    <t>Linkoping University Electronic Press</t>
  </si>
  <si>
    <t>Louisiana State University Libraries</t>
  </si>
  <si>
    <t>Maad Rayan Publishing Company</t>
  </si>
  <si>
    <t>Michigan State University Press</t>
  </si>
  <si>
    <t>Missouri Botanical Garden Press</t>
  </si>
  <si>
    <t>Museum National d'Histoire Naturelle, Paris, France</t>
  </si>
  <si>
    <t>National Library of Serbia</t>
  </si>
  <si>
    <t>National Research University, Higher School of Economics (HSE)</t>
  </si>
  <si>
    <t>Nova Southeastern University</t>
  </si>
  <si>
    <t>Open Library of the Humanities</t>
  </si>
  <si>
    <t>Philosophy of Education Society</t>
  </si>
  <si>
    <t>Pontifical Catholic University of Sao Paulo (PUC-SP)</t>
  </si>
  <si>
    <t>Power System Technology Press</t>
  </si>
  <si>
    <t>PubPub</t>
  </si>
  <si>
    <t>River Publishers</t>
  </si>
  <si>
    <t>SNF Swedish Nutrition Foundation</t>
  </si>
  <si>
    <t>Science and Medicine</t>
  </si>
  <si>
    <t>ScopeMed</t>
  </si>
  <si>
    <t>Small Business Institute</t>
  </si>
  <si>
    <t>Society of American Archivists</t>
  </si>
  <si>
    <t>Society of Economic Geologists</t>
  </si>
  <si>
    <t>Society of Exploration Geophysicists</t>
  </si>
  <si>
    <t>Soil and Water Conservation Society</t>
  </si>
  <si>
    <t>Southern African Wildlife Management Association</t>
  </si>
  <si>
    <t>Southwestern Association of Naturalists</t>
  </si>
  <si>
    <t>Springer Publishing Company</t>
  </si>
  <si>
    <t>Swansea University</t>
  </si>
  <si>
    <t>Swiss Chemical Society</t>
  </si>
  <si>
    <t>Termedia Sp. z.o.o.</t>
  </si>
  <si>
    <t>The Chemical Society of Japan</t>
  </si>
  <si>
    <t>The Econometric Society</t>
  </si>
  <si>
    <t>The Korean Societ of Veterinary Clinics</t>
  </si>
  <si>
    <t>The Mycological Society of Japan</t>
  </si>
  <si>
    <t>Torrey Botanical Society</t>
  </si>
  <si>
    <t>UPT Penerbitan Universitas Jember</t>
  </si>
  <si>
    <t>Universidad de Costa Rica</t>
  </si>
  <si>
    <t>Universidade Estadual Paulista - Campus de Tupa</t>
  </si>
  <si>
    <t>Universidade Estadual de Londrina</t>
  </si>
  <si>
    <t>Universidade Federal do Rio Grande do Sul</t>
  </si>
  <si>
    <t>Universitas Negeri Semarang</t>
  </si>
  <si>
    <t>University of Chicago Press</t>
  </si>
  <si>
    <t>University of Leicester</t>
  </si>
  <si>
    <t>University of Notre Dame</t>
  </si>
  <si>
    <t>University of South Florida Libraries</t>
  </si>
  <si>
    <t>University of Zurich, IKMZ â€“ Department of Communication and Media Research</t>
  </si>
  <si>
    <t>VLDB Endowment</t>
  </si>
  <si>
    <t>Veterinary World</t>
  </si>
  <si>
    <t>Vilnius Gediminas Technical University</t>
  </si>
  <si>
    <t>Water Environment Federation</t>
  </si>
  <si>
    <t>Wayne State University</t>
  </si>
  <si>
    <t>Zoological Society of Japan</t>
  </si>
  <si>
    <t>FF Publications</t>
  </si>
  <si>
    <t>Rank FF</t>
  </si>
  <si>
    <t>Rank All</t>
  </si>
  <si>
    <t>All Publications</t>
  </si>
  <si>
    <t>Rank %</t>
  </si>
  <si>
    <t>Percentage</t>
  </si>
  <si>
    <t>Category</t>
  </si>
  <si>
    <t>Publications (y)</t>
  </si>
  <si>
    <t>Publications (value)</t>
  </si>
  <si>
    <t>All OA</t>
  </si>
  <si>
    <t>Closed</t>
  </si>
  <si>
    <t>Green</t>
  </si>
  <si>
    <t>Gold</t>
  </si>
  <si>
    <t>Hybrid</t>
  </si>
  <si>
    <t>Bronze</t>
  </si>
  <si>
    <t>Sum of Publications (value)</t>
  </si>
  <si>
    <t>Row Labels</t>
  </si>
  <si>
    <t>Grand Total</t>
  </si>
  <si>
    <t>Column Labels</t>
  </si>
  <si>
    <t>Sum</t>
  </si>
  <si>
    <t>Delta</t>
  </si>
  <si>
    <t>% OSTP Bronze</t>
  </si>
  <si>
    <t>% OSTP Closed</t>
  </si>
  <si>
    <t>% OSTP Gold</t>
  </si>
  <si>
    <t>% OSTP Green</t>
  </si>
  <si>
    <t>% OSTP Hybrid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</si>
</sst>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NumberFormat="1"/>
    <xf numFmtId="0" fontId="16" fillId="33" borderId="10" xfId="0" applyFont="1" applyFill="1" applyBorder="1"/>
    <xf numFmtId="0" fontId="0" fillId="0" borderId="0" xfId="0" pivotButton="1"/>
    <xf numFmtId="0" fontId="0" fillId="0" borderId="0" xfId="0" applyAlignment="1">
      <alignment horizontal="left"/>
    </xf>
    <xf numFmtId="0" fontId="16" fillId="33" borderId="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chares, Eric J [LIB]" refreshedDate="44859.677682407404" createdVersion="7" refreshedVersion="7" minRefreshableVersion="3" recordCount="600">
  <cacheSource type="worksheet">
    <worksheetSource ref="A1:C601" sheet="ISU_FF_Publisher_by_OA"/>
  </cacheSource>
  <cacheFields count="3">
    <cacheField name="Category" numFmtId="0">
      <sharedItems count="6">
        <s v="All OA"/>
        <s v="Closed"/>
        <s v="Green"/>
        <s v="Gold"/>
        <s v="Hybrid"/>
        <s v="Bronze"/>
      </sharedItems>
    </cacheField>
    <cacheField name="Publications (y)" numFmtId="0">
      <sharedItems count="100">
        <s v="American Educational Research Association (AERA)"/>
        <s v="Alcohol Research Documentation"/>
        <s v="Western North American Naturalist"/>
        <s v="Trans Tech Publications"/>
        <s v="Thieme"/>
        <s v="The American Association of Immunologists"/>
        <s v="Resilience Alliance"/>
        <s v="Physical Society of Japan"/>
        <s v="Naturalis Biodiversity Center"/>
        <s v="Kansas Academy of Science"/>
        <s v="International Joint Conferences on Artificial Intelligence"/>
        <s v="International Association for Food Protection"/>
        <s v="Future Science Group"/>
        <s v="Chelonian Conservation and Biology Journal"/>
        <s v="Centers for Disease Control and Prevention (CDC)"/>
        <s v="CSIRO Publishing"/>
        <s v="Beilstein Institut"/>
        <s v="Begell House"/>
        <s v="BMJ"/>
        <s v="American Fern Society"/>
        <s v="American Association of Avian Pathologists (AAAP)"/>
        <s v="Wilson Ornithological Society"/>
        <s v="Karger Publishers"/>
        <s v="JMIR Publications"/>
        <s v="Impact Journals, LLC"/>
        <s v="ICE publishing"/>
        <s v="Herpetologists League"/>
        <s v="Geological Society of America"/>
        <s v="Faculty of 1000"/>
        <s v="American Society for Clinical Investigation"/>
        <s v="American Society for Cell Biology (ASCB)"/>
        <s v="American Association of Physics Teachers (AAPT)"/>
        <s v="American Association for Laboratory Animal Science"/>
        <s v="American Association for Cancer Research (AACR)"/>
        <s v="Airiti Press"/>
        <s v="Wildlife Disease Association"/>
        <s v="Society of Southwestern Entomologists"/>
        <s v="Society for the Study of Amphibians and Reptiles"/>
        <s v="International Union of Crystallography (IUCr)"/>
        <s v="Cold Spring Harbor Laboratory"/>
        <s v="Rockefeller University Press"/>
        <s v="Portland Press"/>
        <s v="International Press of Boston"/>
        <s v="IOS Press"/>
        <s v="American Society of Plant Taxonomists"/>
        <s v="American Society of Agricultural and Biological Engineers (ASABE)"/>
        <s v="American Medical Association (AMA)"/>
        <s v="American Vacuum Society"/>
        <s v="American Physiological Society"/>
        <s v="American Mathematical Society (AMS)"/>
        <s v="Institution of Engineering and Technology (IET)"/>
        <s v="Institute of Mathematical Statistics"/>
        <s v="Annual Reviews"/>
        <s v="World Scientific Publishing"/>
        <s v="The Electrochemical Society"/>
        <s v="SPIE, the international society for optics and photonics"/>
        <s v="MyJove Corporation"/>
        <s v="Emerald"/>
        <s v="De Gruyter"/>
        <s v="eLife"/>
        <s v="Microbiology Society"/>
        <s v="EDP Sciences"/>
        <s v="Canadian Science Publishing"/>
        <s v="American Society for Engineering Education"/>
        <s v="The Company of Biologists"/>
        <s v="PeerJ"/>
        <s v="American Dairy Science Association"/>
        <s v="Hindawi"/>
        <s v="Wolters Kluwer"/>
        <s v="Mary Ann Liebert"/>
        <s v="Copernicus Publications"/>
        <s v="American Institute of Aeronautics and Astronautics (AIAA)"/>
        <s v="The Royal Society"/>
        <s v="American Psychological Association (APA)"/>
        <s v="American Meteorological Society"/>
        <s v="ASME International"/>
        <s v="Scientific Societies"/>
        <s v="American Association for the Advancement of Science (AAAS)"/>
        <s v="Cambridge University Press (CUP)"/>
        <s v="Proceedings of the National Academy of Sciences"/>
        <s v="American Geophysical Union (AGU)"/>
        <s v="American Society of Civil Engineers (ASCE)"/>
        <s v="American Astronomical Society"/>
        <s v="American Society for Microbiology"/>
        <s v="Association for Computing Machinery (ACM)"/>
        <s v="SAGE Publications"/>
        <s v="IOP Publishing"/>
        <s v="Public Library of Science (PLoS)"/>
        <s v="AIP Publishing"/>
        <s v="Royal Society of Chemistry (RSC)"/>
        <s v="Taylor &amp; Francis"/>
        <s v="Frontiers"/>
        <s v="MDPI"/>
        <s v="Oxford University Press (OUP)"/>
        <s v="American Chemical Society (ACS)"/>
        <s v="American Physical Society (APS)"/>
        <s v="Institute of Electrical and Electronics Engineers (IEEE)"/>
        <s v="Wiley"/>
        <s v="Springer Nature"/>
        <s v="Elsevier"/>
      </sharedItems>
    </cacheField>
    <cacheField name="Publications (value)" numFmtId="0">
      <sharedItems containsSemiMixedTypes="0" containsString="0" containsNumber="1" containsInteger="1" minValue="0" maxValue="121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00">
  <r>
    <x v="0"/>
    <x v="0"/>
    <n v="1"/>
  </r>
  <r>
    <x v="0"/>
    <x v="1"/>
    <n v="1"/>
  </r>
  <r>
    <x v="0"/>
    <x v="2"/>
    <n v="1"/>
  </r>
  <r>
    <x v="0"/>
    <x v="3"/>
    <n v="2"/>
  </r>
  <r>
    <x v="0"/>
    <x v="4"/>
    <n v="0"/>
  </r>
  <r>
    <x v="0"/>
    <x v="5"/>
    <n v="2"/>
  </r>
  <r>
    <x v="0"/>
    <x v="6"/>
    <n v="1"/>
  </r>
  <r>
    <x v="0"/>
    <x v="7"/>
    <n v="2"/>
  </r>
  <r>
    <x v="0"/>
    <x v="8"/>
    <n v="2"/>
  </r>
  <r>
    <x v="0"/>
    <x v="9"/>
    <n v="0"/>
  </r>
  <r>
    <x v="0"/>
    <x v="10"/>
    <n v="2"/>
  </r>
  <r>
    <x v="0"/>
    <x v="11"/>
    <n v="1"/>
  </r>
  <r>
    <x v="0"/>
    <x v="12"/>
    <n v="0"/>
  </r>
  <r>
    <x v="0"/>
    <x v="13"/>
    <n v="1"/>
  </r>
  <r>
    <x v="0"/>
    <x v="14"/>
    <n v="2"/>
  </r>
  <r>
    <x v="0"/>
    <x v="15"/>
    <n v="1"/>
  </r>
  <r>
    <x v="0"/>
    <x v="16"/>
    <n v="2"/>
  </r>
  <r>
    <x v="0"/>
    <x v="17"/>
    <n v="1"/>
  </r>
  <r>
    <x v="0"/>
    <x v="18"/>
    <n v="2"/>
  </r>
  <r>
    <x v="0"/>
    <x v="19"/>
    <n v="0"/>
  </r>
  <r>
    <x v="0"/>
    <x v="20"/>
    <n v="1"/>
  </r>
  <r>
    <x v="0"/>
    <x v="21"/>
    <n v="0"/>
  </r>
  <r>
    <x v="0"/>
    <x v="22"/>
    <n v="1"/>
  </r>
  <r>
    <x v="0"/>
    <x v="23"/>
    <n v="3"/>
  </r>
  <r>
    <x v="0"/>
    <x v="24"/>
    <n v="3"/>
  </r>
  <r>
    <x v="0"/>
    <x v="25"/>
    <n v="2"/>
  </r>
  <r>
    <x v="0"/>
    <x v="26"/>
    <n v="2"/>
  </r>
  <r>
    <x v="0"/>
    <x v="27"/>
    <n v="1"/>
  </r>
  <r>
    <x v="0"/>
    <x v="28"/>
    <n v="3"/>
  </r>
  <r>
    <x v="0"/>
    <x v="29"/>
    <n v="3"/>
  </r>
  <r>
    <x v="0"/>
    <x v="30"/>
    <n v="3"/>
  </r>
  <r>
    <x v="0"/>
    <x v="31"/>
    <n v="3"/>
  </r>
  <r>
    <x v="0"/>
    <x v="32"/>
    <n v="3"/>
  </r>
  <r>
    <x v="0"/>
    <x v="33"/>
    <n v="3"/>
  </r>
  <r>
    <x v="0"/>
    <x v="34"/>
    <n v="3"/>
  </r>
  <r>
    <x v="0"/>
    <x v="35"/>
    <n v="0"/>
  </r>
  <r>
    <x v="0"/>
    <x v="36"/>
    <n v="2"/>
  </r>
  <r>
    <x v="0"/>
    <x v="37"/>
    <n v="2"/>
  </r>
  <r>
    <x v="0"/>
    <x v="38"/>
    <n v="2"/>
  </r>
  <r>
    <x v="0"/>
    <x v="39"/>
    <n v="4"/>
  </r>
  <r>
    <x v="0"/>
    <x v="40"/>
    <n v="5"/>
  </r>
  <r>
    <x v="0"/>
    <x v="41"/>
    <n v="5"/>
  </r>
  <r>
    <x v="0"/>
    <x v="42"/>
    <n v="4"/>
  </r>
  <r>
    <x v="0"/>
    <x v="43"/>
    <n v="4"/>
  </r>
  <r>
    <x v="0"/>
    <x v="44"/>
    <n v="1"/>
  </r>
  <r>
    <x v="0"/>
    <x v="45"/>
    <n v="4"/>
  </r>
  <r>
    <x v="0"/>
    <x v="46"/>
    <n v="5"/>
  </r>
  <r>
    <x v="0"/>
    <x v="47"/>
    <n v="5"/>
  </r>
  <r>
    <x v="0"/>
    <x v="48"/>
    <n v="5"/>
  </r>
  <r>
    <x v="0"/>
    <x v="49"/>
    <n v="6"/>
  </r>
  <r>
    <x v="0"/>
    <x v="50"/>
    <n v="6"/>
  </r>
  <r>
    <x v="0"/>
    <x v="51"/>
    <n v="5"/>
  </r>
  <r>
    <x v="0"/>
    <x v="52"/>
    <n v="4"/>
  </r>
  <r>
    <x v="0"/>
    <x v="53"/>
    <n v="6"/>
  </r>
  <r>
    <x v="0"/>
    <x v="54"/>
    <n v="1"/>
  </r>
  <r>
    <x v="0"/>
    <x v="55"/>
    <n v="4"/>
  </r>
  <r>
    <x v="0"/>
    <x v="56"/>
    <n v="8"/>
  </r>
  <r>
    <x v="0"/>
    <x v="57"/>
    <n v="2"/>
  </r>
  <r>
    <x v="0"/>
    <x v="58"/>
    <n v="7"/>
  </r>
  <r>
    <x v="0"/>
    <x v="59"/>
    <n v="9"/>
  </r>
  <r>
    <x v="0"/>
    <x v="60"/>
    <n v="9"/>
  </r>
  <r>
    <x v="0"/>
    <x v="61"/>
    <n v="8"/>
  </r>
  <r>
    <x v="0"/>
    <x v="62"/>
    <n v="6"/>
  </r>
  <r>
    <x v="0"/>
    <x v="63"/>
    <n v="9"/>
  </r>
  <r>
    <x v="0"/>
    <x v="64"/>
    <n v="11"/>
  </r>
  <r>
    <x v="0"/>
    <x v="65"/>
    <n v="12"/>
  </r>
  <r>
    <x v="0"/>
    <x v="66"/>
    <n v="11"/>
  </r>
  <r>
    <x v="0"/>
    <x v="67"/>
    <n v="13"/>
  </r>
  <r>
    <x v="0"/>
    <x v="68"/>
    <n v="14"/>
  </r>
  <r>
    <x v="0"/>
    <x v="69"/>
    <n v="12"/>
  </r>
  <r>
    <x v="0"/>
    <x v="70"/>
    <n v="15"/>
  </r>
  <r>
    <x v="0"/>
    <x v="71"/>
    <n v="10"/>
  </r>
  <r>
    <x v="0"/>
    <x v="72"/>
    <n v="23"/>
  </r>
  <r>
    <x v="0"/>
    <x v="73"/>
    <n v="30"/>
  </r>
  <r>
    <x v="0"/>
    <x v="74"/>
    <n v="29"/>
  </r>
  <r>
    <x v="0"/>
    <x v="75"/>
    <n v="9"/>
  </r>
  <r>
    <x v="0"/>
    <x v="76"/>
    <n v="29"/>
  </r>
  <r>
    <x v="0"/>
    <x v="77"/>
    <n v="31"/>
  </r>
  <r>
    <x v="0"/>
    <x v="78"/>
    <n v="37"/>
  </r>
  <r>
    <x v="0"/>
    <x v="79"/>
    <n v="49"/>
  </r>
  <r>
    <x v="0"/>
    <x v="80"/>
    <n v="34"/>
  </r>
  <r>
    <x v="0"/>
    <x v="81"/>
    <n v="15"/>
  </r>
  <r>
    <x v="0"/>
    <x v="82"/>
    <n v="75"/>
  </r>
  <r>
    <x v="0"/>
    <x v="83"/>
    <n v="95"/>
  </r>
  <r>
    <x v="0"/>
    <x v="84"/>
    <n v="67"/>
  </r>
  <r>
    <x v="0"/>
    <x v="85"/>
    <n v="65"/>
  </r>
  <r>
    <x v="0"/>
    <x v="86"/>
    <n v="102"/>
  </r>
  <r>
    <x v="0"/>
    <x v="87"/>
    <n v="120"/>
  </r>
  <r>
    <x v="0"/>
    <x v="88"/>
    <n v="102"/>
  </r>
  <r>
    <x v="0"/>
    <x v="89"/>
    <n v="152"/>
  </r>
  <r>
    <x v="0"/>
    <x v="90"/>
    <n v="109"/>
  </r>
  <r>
    <x v="0"/>
    <x v="91"/>
    <n v="214"/>
  </r>
  <r>
    <x v="0"/>
    <x v="92"/>
    <n v="245"/>
  </r>
  <r>
    <x v="0"/>
    <x v="93"/>
    <n v="317"/>
  </r>
  <r>
    <x v="0"/>
    <x v="94"/>
    <n v="341"/>
  </r>
  <r>
    <x v="0"/>
    <x v="95"/>
    <n v="635"/>
  </r>
  <r>
    <x v="0"/>
    <x v="96"/>
    <n v="324"/>
  </r>
  <r>
    <x v="0"/>
    <x v="97"/>
    <n v="668"/>
  </r>
  <r>
    <x v="0"/>
    <x v="98"/>
    <n v="971"/>
  </r>
  <r>
    <x v="0"/>
    <x v="99"/>
    <n v="1213"/>
  </r>
  <r>
    <x v="1"/>
    <x v="0"/>
    <n v="0"/>
  </r>
  <r>
    <x v="1"/>
    <x v="1"/>
    <n v="0"/>
  </r>
  <r>
    <x v="1"/>
    <x v="2"/>
    <n v="1"/>
  </r>
  <r>
    <x v="1"/>
    <x v="3"/>
    <n v="0"/>
  </r>
  <r>
    <x v="1"/>
    <x v="4"/>
    <n v="2"/>
  </r>
  <r>
    <x v="1"/>
    <x v="5"/>
    <n v="0"/>
  </r>
  <r>
    <x v="1"/>
    <x v="6"/>
    <n v="1"/>
  </r>
  <r>
    <x v="1"/>
    <x v="7"/>
    <n v="0"/>
  </r>
  <r>
    <x v="1"/>
    <x v="8"/>
    <n v="0"/>
  </r>
  <r>
    <x v="1"/>
    <x v="9"/>
    <n v="2"/>
  </r>
  <r>
    <x v="1"/>
    <x v="10"/>
    <n v="0"/>
  </r>
  <r>
    <x v="1"/>
    <x v="11"/>
    <n v="1"/>
  </r>
  <r>
    <x v="1"/>
    <x v="12"/>
    <n v="2"/>
  </r>
  <r>
    <x v="1"/>
    <x v="13"/>
    <n v="1"/>
  </r>
  <r>
    <x v="1"/>
    <x v="14"/>
    <n v="0"/>
  </r>
  <r>
    <x v="1"/>
    <x v="15"/>
    <n v="1"/>
  </r>
  <r>
    <x v="1"/>
    <x v="16"/>
    <n v="0"/>
  </r>
  <r>
    <x v="1"/>
    <x v="17"/>
    <n v="1"/>
  </r>
  <r>
    <x v="1"/>
    <x v="18"/>
    <n v="0"/>
  </r>
  <r>
    <x v="1"/>
    <x v="19"/>
    <n v="2"/>
  </r>
  <r>
    <x v="1"/>
    <x v="20"/>
    <n v="1"/>
  </r>
  <r>
    <x v="1"/>
    <x v="21"/>
    <n v="3"/>
  </r>
  <r>
    <x v="1"/>
    <x v="22"/>
    <n v="2"/>
  </r>
  <r>
    <x v="1"/>
    <x v="23"/>
    <n v="0"/>
  </r>
  <r>
    <x v="1"/>
    <x v="24"/>
    <n v="0"/>
  </r>
  <r>
    <x v="1"/>
    <x v="25"/>
    <n v="1"/>
  </r>
  <r>
    <x v="1"/>
    <x v="26"/>
    <n v="1"/>
  </r>
  <r>
    <x v="1"/>
    <x v="27"/>
    <n v="2"/>
  </r>
  <r>
    <x v="1"/>
    <x v="28"/>
    <n v="0"/>
  </r>
  <r>
    <x v="1"/>
    <x v="29"/>
    <n v="0"/>
  </r>
  <r>
    <x v="1"/>
    <x v="30"/>
    <n v="0"/>
  </r>
  <r>
    <x v="1"/>
    <x v="31"/>
    <n v="0"/>
  </r>
  <r>
    <x v="1"/>
    <x v="32"/>
    <n v="0"/>
  </r>
  <r>
    <x v="1"/>
    <x v="33"/>
    <n v="0"/>
  </r>
  <r>
    <x v="1"/>
    <x v="34"/>
    <n v="0"/>
  </r>
  <r>
    <x v="1"/>
    <x v="35"/>
    <n v="4"/>
  </r>
  <r>
    <x v="1"/>
    <x v="36"/>
    <n v="2"/>
  </r>
  <r>
    <x v="1"/>
    <x v="37"/>
    <n v="2"/>
  </r>
  <r>
    <x v="1"/>
    <x v="38"/>
    <n v="2"/>
  </r>
  <r>
    <x v="1"/>
    <x v="39"/>
    <n v="0"/>
  </r>
  <r>
    <x v="1"/>
    <x v="40"/>
    <n v="0"/>
  </r>
  <r>
    <x v="1"/>
    <x v="41"/>
    <n v="0"/>
  </r>
  <r>
    <x v="1"/>
    <x v="42"/>
    <n v="1"/>
  </r>
  <r>
    <x v="1"/>
    <x v="43"/>
    <n v="1"/>
  </r>
  <r>
    <x v="1"/>
    <x v="44"/>
    <n v="4"/>
  </r>
  <r>
    <x v="1"/>
    <x v="45"/>
    <n v="1"/>
  </r>
  <r>
    <x v="1"/>
    <x v="46"/>
    <n v="0"/>
  </r>
  <r>
    <x v="1"/>
    <x v="47"/>
    <n v="1"/>
  </r>
  <r>
    <x v="1"/>
    <x v="48"/>
    <n v="1"/>
  </r>
  <r>
    <x v="1"/>
    <x v="49"/>
    <n v="0"/>
  </r>
  <r>
    <x v="1"/>
    <x v="50"/>
    <n v="1"/>
  </r>
  <r>
    <x v="1"/>
    <x v="51"/>
    <n v="2"/>
  </r>
  <r>
    <x v="1"/>
    <x v="52"/>
    <n v="3"/>
  </r>
  <r>
    <x v="1"/>
    <x v="53"/>
    <n v="2"/>
  </r>
  <r>
    <x v="1"/>
    <x v="54"/>
    <n v="7"/>
  </r>
  <r>
    <x v="1"/>
    <x v="55"/>
    <n v="4"/>
  </r>
  <r>
    <x v="1"/>
    <x v="56"/>
    <n v="0"/>
  </r>
  <r>
    <x v="1"/>
    <x v="57"/>
    <n v="6"/>
  </r>
  <r>
    <x v="1"/>
    <x v="58"/>
    <n v="1"/>
  </r>
  <r>
    <x v="1"/>
    <x v="59"/>
    <n v="0"/>
  </r>
  <r>
    <x v="1"/>
    <x v="60"/>
    <n v="0"/>
  </r>
  <r>
    <x v="1"/>
    <x v="61"/>
    <n v="1"/>
  </r>
  <r>
    <x v="1"/>
    <x v="62"/>
    <n v="3"/>
  </r>
  <r>
    <x v="1"/>
    <x v="63"/>
    <n v="1"/>
  </r>
  <r>
    <x v="1"/>
    <x v="64"/>
    <n v="0"/>
  </r>
  <r>
    <x v="1"/>
    <x v="65"/>
    <n v="0"/>
  </r>
  <r>
    <x v="1"/>
    <x v="66"/>
    <n v="1"/>
  </r>
  <r>
    <x v="1"/>
    <x v="67"/>
    <n v="1"/>
  </r>
  <r>
    <x v="1"/>
    <x v="68"/>
    <n v="1"/>
  </r>
  <r>
    <x v="1"/>
    <x v="69"/>
    <n v="3"/>
  </r>
  <r>
    <x v="1"/>
    <x v="70"/>
    <n v="0"/>
  </r>
  <r>
    <x v="1"/>
    <x v="71"/>
    <n v="10"/>
  </r>
  <r>
    <x v="1"/>
    <x v="72"/>
    <n v="1"/>
  </r>
  <r>
    <x v="1"/>
    <x v="73"/>
    <n v="0"/>
  </r>
  <r>
    <x v="1"/>
    <x v="74"/>
    <n v="1"/>
  </r>
  <r>
    <x v="1"/>
    <x v="75"/>
    <n v="23"/>
  </r>
  <r>
    <x v="1"/>
    <x v="76"/>
    <n v="4"/>
  </r>
  <r>
    <x v="1"/>
    <x v="77"/>
    <n v="4"/>
  </r>
  <r>
    <x v="1"/>
    <x v="78"/>
    <n v="7"/>
  </r>
  <r>
    <x v="1"/>
    <x v="79"/>
    <n v="0"/>
  </r>
  <r>
    <x v="1"/>
    <x v="80"/>
    <n v="15"/>
  </r>
  <r>
    <x v="1"/>
    <x v="81"/>
    <n v="55"/>
  </r>
  <r>
    <x v="1"/>
    <x v="82"/>
    <n v="0"/>
  </r>
  <r>
    <x v="1"/>
    <x v="83"/>
    <n v="1"/>
  </r>
  <r>
    <x v="1"/>
    <x v="84"/>
    <n v="33"/>
  </r>
  <r>
    <x v="1"/>
    <x v="85"/>
    <n v="51"/>
  </r>
  <r>
    <x v="1"/>
    <x v="86"/>
    <n v="17"/>
  </r>
  <r>
    <x v="1"/>
    <x v="87"/>
    <n v="0"/>
  </r>
  <r>
    <x v="1"/>
    <x v="88"/>
    <n v="24"/>
  </r>
  <r>
    <x v="1"/>
    <x v="89"/>
    <n v="53"/>
  </r>
  <r>
    <x v="1"/>
    <x v="90"/>
    <n v="98"/>
  </r>
  <r>
    <x v="1"/>
    <x v="91"/>
    <n v="0"/>
  </r>
  <r>
    <x v="1"/>
    <x v="92"/>
    <n v="0"/>
  </r>
  <r>
    <x v="1"/>
    <x v="93"/>
    <n v="26"/>
  </r>
  <r>
    <x v="1"/>
    <x v="94"/>
    <n v="214"/>
  </r>
  <r>
    <x v="1"/>
    <x v="95"/>
    <n v="10"/>
  </r>
  <r>
    <x v="1"/>
    <x v="96"/>
    <n v="403"/>
  </r>
  <r>
    <x v="1"/>
    <x v="97"/>
    <n v="253"/>
  </r>
  <r>
    <x v="1"/>
    <x v="98"/>
    <n v="370"/>
  </r>
  <r>
    <x v="1"/>
    <x v="99"/>
    <n v="522"/>
  </r>
  <r>
    <x v="2"/>
    <x v="0"/>
    <n v="0"/>
  </r>
  <r>
    <x v="2"/>
    <x v="1"/>
    <n v="1"/>
  </r>
  <r>
    <x v="2"/>
    <x v="2"/>
    <n v="1"/>
  </r>
  <r>
    <x v="2"/>
    <x v="3"/>
    <n v="2"/>
  </r>
  <r>
    <x v="2"/>
    <x v="4"/>
    <n v="0"/>
  </r>
  <r>
    <x v="2"/>
    <x v="5"/>
    <n v="0"/>
  </r>
  <r>
    <x v="2"/>
    <x v="6"/>
    <n v="1"/>
  </r>
  <r>
    <x v="2"/>
    <x v="7"/>
    <n v="1"/>
  </r>
  <r>
    <x v="2"/>
    <x v="8"/>
    <n v="2"/>
  </r>
  <r>
    <x v="2"/>
    <x v="9"/>
    <n v="0"/>
  </r>
  <r>
    <x v="2"/>
    <x v="10"/>
    <n v="0"/>
  </r>
  <r>
    <x v="2"/>
    <x v="11"/>
    <n v="0"/>
  </r>
  <r>
    <x v="2"/>
    <x v="12"/>
    <n v="0"/>
  </r>
  <r>
    <x v="2"/>
    <x v="13"/>
    <n v="1"/>
  </r>
  <r>
    <x v="2"/>
    <x v="14"/>
    <n v="0"/>
  </r>
  <r>
    <x v="2"/>
    <x v="15"/>
    <n v="1"/>
  </r>
  <r>
    <x v="2"/>
    <x v="16"/>
    <n v="0"/>
  </r>
  <r>
    <x v="2"/>
    <x v="17"/>
    <n v="1"/>
  </r>
  <r>
    <x v="2"/>
    <x v="18"/>
    <n v="0"/>
  </r>
  <r>
    <x v="2"/>
    <x v="19"/>
    <n v="0"/>
  </r>
  <r>
    <x v="2"/>
    <x v="20"/>
    <n v="1"/>
  </r>
  <r>
    <x v="2"/>
    <x v="21"/>
    <n v="0"/>
  </r>
  <r>
    <x v="2"/>
    <x v="22"/>
    <n v="0"/>
  </r>
  <r>
    <x v="2"/>
    <x v="23"/>
    <n v="0"/>
  </r>
  <r>
    <x v="2"/>
    <x v="24"/>
    <n v="0"/>
  </r>
  <r>
    <x v="2"/>
    <x v="25"/>
    <n v="1"/>
  </r>
  <r>
    <x v="2"/>
    <x v="26"/>
    <n v="2"/>
  </r>
  <r>
    <x v="2"/>
    <x v="27"/>
    <n v="0"/>
  </r>
  <r>
    <x v="2"/>
    <x v="28"/>
    <n v="0"/>
  </r>
  <r>
    <x v="2"/>
    <x v="29"/>
    <n v="0"/>
  </r>
  <r>
    <x v="2"/>
    <x v="30"/>
    <n v="0"/>
  </r>
  <r>
    <x v="2"/>
    <x v="31"/>
    <n v="2"/>
  </r>
  <r>
    <x v="2"/>
    <x v="32"/>
    <n v="3"/>
  </r>
  <r>
    <x v="2"/>
    <x v="33"/>
    <n v="2"/>
  </r>
  <r>
    <x v="2"/>
    <x v="34"/>
    <n v="0"/>
  </r>
  <r>
    <x v="2"/>
    <x v="35"/>
    <n v="0"/>
  </r>
  <r>
    <x v="2"/>
    <x v="36"/>
    <n v="2"/>
  </r>
  <r>
    <x v="2"/>
    <x v="37"/>
    <n v="1"/>
  </r>
  <r>
    <x v="2"/>
    <x v="38"/>
    <n v="1"/>
  </r>
  <r>
    <x v="2"/>
    <x v="39"/>
    <n v="0"/>
  </r>
  <r>
    <x v="2"/>
    <x v="40"/>
    <n v="0"/>
  </r>
  <r>
    <x v="2"/>
    <x v="41"/>
    <n v="5"/>
  </r>
  <r>
    <x v="2"/>
    <x v="42"/>
    <n v="4"/>
  </r>
  <r>
    <x v="2"/>
    <x v="43"/>
    <n v="4"/>
  </r>
  <r>
    <x v="2"/>
    <x v="44"/>
    <n v="1"/>
  </r>
  <r>
    <x v="2"/>
    <x v="45"/>
    <n v="2"/>
  </r>
  <r>
    <x v="2"/>
    <x v="46"/>
    <n v="1"/>
  </r>
  <r>
    <x v="2"/>
    <x v="47"/>
    <n v="2"/>
  </r>
  <r>
    <x v="2"/>
    <x v="48"/>
    <n v="1"/>
  </r>
  <r>
    <x v="2"/>
    <x v="49"/>
    <n v="1"/>
  </r>
  <r>
    <x v="2"/>
    <x v="50"/>
    <n v="1"/>
  </r>
  <r>
    <x v="2"/>
    <x v="51"/>
    <n v="2"/>
  </r>
  <r>
    <x v="2"/>
    <x v="52"/>
    <n v="3"/>
  </r>
  <r>
    <x v="2"/>
    <x v="53"/>
    <n v="6"/>
  </r>
  <r>
    <x v="2"/>
    <x v="54"/>
    <n v="0"/>
  </r>
  <r>
    <x v="2"/>
    <x v="55"/>
    <n v="1"/>
  </r>
  <r>
    <x v="2"/>
    <x v="56"/>
    <n v="5"/>
  </r>
  <r>
    <x v="2"/>
    <x v="57"/>
    <n v="2"/>
  </r>
  <r>
    <x v="2"/>
    <x v="58"/>
    <n v="2"/>
  </r>
  <r>
    <x v="2"/>
    <x v="59"/>
    <n v="0"/>
  </r>
  <r>
    <x v="2"/>
    <x v="60"/>
    <n v="2"/>
  </r>
  <r>
    <x v="2"/>
    <x v="61"/>
    <n v="0"/>
  </r>
  <r>
    <x v="2"/>
    <x v="62"/>
    <n v="5"/>
  </r>
  <r>
    <x v="2"/>
    <x v="63"/>
    <n v="3"/>
  </r>
  <r>
    <x v="2"/>
    <x v="64"/>
    <n v="1"/>
  </r>
  <r>
    <x v="2"/>
    <x v="65"/>
    <n v="0"/>
  </r>
  <r>
    <x v="2"/>
    <x v="66"/>
    <n v="0"/>
  </r>
  <r>
    <x v="2"/>
    <x v="67"/>
    <n v="0"/>
  </r>
  <r>
    <x v="2"/>
    <x v="68"/>
    <n v="9"/>
  </r>
  <r>
    <x v="2"/>
    <x v="69"/>
    <n v="7"/>
  </r>
  <r>
    <x v="2"/>
    <x v="70"/>
    <n v="0"/>
  </r>
  <r>
    <x v="2"/>
    <x v="71"/>
    <n v="4"/>
  </r>
  <r>
    <x v="2"/>
    <x v="72"/>
    <n v="1"/>
  </r>
  <r>
    <x v="2"/>
    <x v="73"/>
    <n v="4"/>
  </r>
  <r>
    <x v="2"/>
    <x v="74"/>
    <n v="5"/>
  </r>
  <r>
    <x v="2"/>
    <x v="75"/>
    <n v="2"/>
  </r>
  <r>
    <x v="2"/>
    <x v="76"/>
    <n v="1"/>
  </r>
  <r>
    <x v="2"/>
    <x v="77"/>
    <n v="12"/>
  </r>
  <r>
    <x v="2"/>
    <x v="78"/>
    <n v="15"/>
  </r>
  <r>
    <x v="2"/>
    <x v="79"/>
    <n v="12"/>
  </r>
  <r>
    <x v="2"/>
    <x v="80"/>
    <n v="11"/>
  </r>
  <r>
    <x v="2"/>
    <x v="81"/>
    <n v="14"/>
  </r>
  <r>
    <x v="2"/>
    <x v="82"/>
    <n v="46"/>
  </r>
  <r>
    <x v="2"/>
    <x v="83"/>
    <n v="35"/>
  </r>
  <r>
    <x v="2"/>
    <x v="84"/>
    <n v="5"/>
  </r>
  <r>
    <x v="2"/>
    <x v="85"/>
    <n v="31"/>
  </r>
  <r>
    <x v="2"/>
    <x v="86"/>
    <n v="57"/>
  </r>
  <r>
    <x v="2"/>
    <x v="87"/>
    <n v="0"/>
  </r>
  <r>
    <x v="2"/>
    <x v="88"/>
    <n v="68"/>
  </r>
  <r>
    <x v="2"/>
    <x v="89"/>
    <n v="72"/>
  </r>
  <r>
    <x v="2"/>
    <x v="90"/>
    <n v="73"/>
  </r>
  <r>
    <x v="2"/>
    <x v="91"/>
    <n v="0"/>
  </r>
  <r>
    <x v="2"/>
    <x v="92"/>
    <n v="1"/>
  </r>
  <r>
    <x v="2"/>
    <x v="93"/>
    <n v="57"/>
  </r>
  <r>
    <x v="2"/>
    <x v="94"/>
    <n v="282"/>
  </r>
  <r>
    <x v="2"/>
    <x v="95"/>
    <n v="127"/>
  </r>
  <r>
    <x v="2"/>
    <x v="96"/>
    <n v="190"/>
  </r>
  <r>
    <x v="2"/>
    <x v="97"/>
    <n v="260"/>
  </r>
  <r>
    <x v="2"/>
    <x v="98"/>
    <n v="232"/>
  </r>
  <r>
    <x v="2"/>
    <x v="99"/>
    <n v="417"/>
  </r>
  <r>
    <x v="3"/>
    <x v="0"/>
    <n v="0"/>
  </r>
  <r>
    <x v="3"/>
    <x v="1"/>
    <n v="0"/>
  </r>
  <r>
    <x v="3"/>
    <x v="2"/>
    <n v="0"/>
  </r>
  <r>
    <x v="3"/>
    <x v="3"/>
    <n v="0"/>
  </r>
  <r>
    <x v="3"/>
    <x v="4"/>
    <n v="0"/>
  </r>
  <r>
    <x v="3"/>
    <x v="5"/>
    <n v="1"/>
  </r>
  <r>
    <x v="3"/>
    <x v="6"/>
    <n v="0"/>
  </r>
  <r>
    <x v="3"/>
    <x v="7"/>
    <n v="0"/>
  </r>
  <r>
    <x v="3"/>
    <x v="8"/>
    <n v="0"/>
  </r>
  <r>
    <x v="3"/>
    <x v="9"/>
    <n v="0"/>
  </r>
  <r>
    <x v="3"/>
    <x v="10"/>
    <n v="0"/>
  </r>
  <r>
    <x v="3"/>
    <x v="11"/>
    <n v="0"/>
  </r>
  <r>
    <x v="3"/>
    <x v="12"/>
    <n v="0"/>
  </r>
  <r>
    <x v="3"/>
    <x v="13"/>
    <n v="0"/>
  </r>
  <r>
    <x v="3"/>
    <x v="14"/>
    <n v="1"/>
  </r>
  <r>
    <x v="3"/>
    <x v="15"/>
    <n v="0"/>
  </r>
  <r>
    <x v="3"/>
    <x v="16"/>
    <n v="2"/>
  </r>
  <r>
    <x v="3"/>
    <x v="17"/>
    <n v="0"/>
  </r>
  <r>
    <x v="3"/>
    <x v="18"/>
    <n v="2"/>
  </r>
  <r>
    <x v="3"/>
    <x v="19"/>
    <n v="0"/>
  </r>
  <r>
    <x v="3"/>
    <x v="20"/>
    <n v="0"/>
  </r>
  <r>
    <x v="3"/>
    <x v="21"/>
    <n v="0"/>
  </r>
  <r>
    <x v="3"/>
    <x v="22"/>
    <n v="0"/>
  </r>
  <r>
    <x v="3"/>
    <x v="23"/>
    <n v="3"/>
  </r>
  <r>
    <x v="3"/>
    <x v="24"/>
    <n v="3"/>
  </r>
  <r>
    <x v="3"/>
    <x v="25"/>
    <n v="0"/>
  </r>
  <r>
    <x v="3"/>
    <x v="26"/>
    <n v="0"/>
  </r>
  <r>
    <x v="3"/>
    <x v="27"/>
    <n v="1"/>
  </r>
  <r>
    <x v="3"/>
    <x v="28"/>
    <n v="3"/>
  </r>
  <r>
    <x v="3"/>
    <x v="29"/>
    <n v="1"/>
  </r>
  <r>
    <x v="3"/>
    <x v="30"/>
    <n v="0"/>
  </r>
  <r>
    <x v="3"/>
    <x v="31"/>
    <n v="0"/>
  </r>
  <r>
    <x v="3"/>
    <x v="32"/>
    <n v="0"/>
  </r>
  <r>
    <x v="3"/>
    <x v="33"/>
    <n v="0"/>
  </r>
  <r>
    <x v="3"/>
    <x v="34"/>
    <n v="0"/>
  </r>
  <r>
    <x v="3"/>
    <x v="35"/>
    <n v="0"/>
  </r>
  <r>
    <x v="3"/>
    <x v="36"/>
    <n v="0"/>
  </r>
  <r>
    <x v="3"/>
    <x v="37"/>
    <n v="0"/>
  </r>
  <r>
    <x v="3"/>
    <x v="38"/>
    <n v="0"/>
  </r>
  <r>
    <x v="3"/>
    <x v="39"/>
    <n v="0"/>
  </r>
  <r>
    <x v="3"/>
    <x v="40"/>
    <n v="0"/>
  </r>
  <r>
    <x v="3"/>
    <x v="41"/>
    <n v="0"/>
  </r>
  <r>
    <x v="3"/>
    <x v="42"/>
    <n v="0"/>
  </r>
  <r>
    <x v="3"/>
    <x v="43"/>
    <n v="0"/>
  </r>
  <r>
    <x v="3"/>
    <x v="44"/>
    <n v="0"/>
  </r>
  <r>
    <x v="3"/>
    <x v="45"/>
    <n v="0"/>
  </r>
  <r>
    <x v="3"/>
    <x v="46"/>
    <n v="1"/>
  </r>
  <r>
    <x v="3"/>
    <x v="47"/>
    <n v="1"/>
  </r>
  <r>
    <x v="3"/>
    <x v="48"/>
    <n v="0"/>
  </r>
  <r>
    <x v="3"/>
    <x v="49"/>
    <n v="0"/>
  </r>
  <r>
    <x v="3"/>
    <x v="50"/>
    <n v="4"/>
  </r>
  <r>
    <x v="3"/>
    <x v="51"/>
    <n v="1"/>
  </r>
  <r>
    <x v="3"/>
    <x v="52"/>
    <n v="1"/>
  </r>
  <r>
    <x v="3"/>
    <x v="53"/>
    <n v="0"/>
  </r>
  <r>
    <x v="3"/>
    <x v="54"/>
    <n v="1"/>
  </r>
  <r>
    <x v="3"/>
    <x v="55"/>
    <n v="0"/>
  </r>
  <r>
    <x v="3"/>
    <x v="56"/>
    <n v="0"/>
  </r>
  <r>
    <x v="3"/>
    <x v="57"/>
    <n v="0"/>
  </r>
  <r>
    <x v="3"/>
    <x v="58"/>
    <n v="4"/>
  </r>
  <r>
    <x v="3"/>
    <x v="59"/>
    <n v="9"/>
  </r>
  <r>
    <x v="3"/>
    <x v="60"/>
    <n v="1"/>
  </r>
  <r>
    <x v="3"/>
    <x v="61"/>
    <n v="1"/>
  </r>
  <r>
    <x v="3"/>
    <x v="62"/>
    <n v="1"/>
  </r>
  <r>
    <x v="3"/>
    <x v="63"/>
    <n v="0"/>
  </r>
  <r>
    <x v="3"/>
    <x v="64"/>
    <n v="2"/>
  </r>
  <r>
    <x v="3"/>
    <x v="65"/>
    <n v="12"/>
  </r>
  <r>
    <x v="3"/>
    <x v="66"/>
    <n v="0"/>
  </r>
  <r>
    <x v="3"/>
    <x v="67"/>
    <n v="12"/>
  </r>
  <r>
    <x v="3"/>
    <x v="68"/>
    <n v="2"/>
  </r>
  <r>
    <x v="3"/>
    <x v="69"/>
    <n v="0"/>
  </r>
  <r>
    <x v="3"/>
    <x v="70"/>
    <n v="15"/>
  </r>
  <r>
    <x v="3"/>
    <x v="71"/>
    <n v="0"/>
  </r>
  <r>
    <x v="3"/>
    <x v="72"/>
    <n v="5"/>
  </r>
  <r>
    <x v="3"/>
    <x v="73"/>
    <n v="0"/>
  </r>
  <r>
    <x v="3"/>
    <x v="74"/>
    <n v="2"/>
  </r>
  <r>
    <x v="3"/>
    <x v="75"/>
    <n v="0"/>
  </r>
  <r>
    <x v="3"/>
    <x v="76"/>
    <n v="5"/>
  </r>
  <r>
    <x v="3"/>
    <x v="77"/>
    <n v="19"/>
  </r>
  <r>
    <x v="3"/>
    <x v="78"/>
    <n v="6"/>
  </r>
  <r>
    <x v="3"/>
    <x v="79"/>
    <n v="0"/>
  </r>
  <r>
    <x v="3"/>
    <x v="80"/>
    <n v="4"/>
  </r>
  <r>
    <x v="3"/>
    <x v="81"/>
    <n v="0"/>
  </r>
  <r>
    <x v="3"/>
    <x v="82"/>
    <n v="1"/>
  </r>
  <r>
    <x v="3"/>
    <x v="83"/>
    <n v="48"/>
  </r>
  <r>
    <x v="3"/>
    <x v="84"/>
    <n v="0"/>
  </r>
  <r>
    <x v="3"/>
    <x v="85"/>
    <n v="6"/>
  </r>
  <r>
    <x v="3"/>
    <x v="86"/>
    <n v="20"/>
  </r>
  <r>
    <x v="3"/>
    <x v="87"/>
    <n v="120"/>
  </r>
  <r>
    <x v="3"/>
    <x v="88"/>
    <n v="28"/>
  </r>
  <r>
    <x v="3"/>
    <x v="89"/>
    <n v="21"/>
  </r>
  <r>
    <x v="3"/>
    <x v="90"/>
    <n v="20"/>
  </r>
  <r>
    <x v="3"/>
    <x v="91"/>
    <n v="214"/>
  </r>
  <r>
    <x v="3"/>
    <x v="92"/>
    <n v="244"/>
  </r>
  <r>
    <x v="3"/>
    <x v="93"/>
    <n v="93"/>
  </r>
  <r>
    <x v="3"/>
    <x v="94"/>
    <n v="17"/>
  </r>
  <r>
    <x v="3"/>
    <x v="95"/>
    <n v="13"/>
  </r>
  <r>
    <x v="3"/>
    <x v="96"/>
    <n v="9"/>
  </r>
  <r>
    <x v="3"/>
    <x v="97"/>
    <n v="123"/>
  </r>
  <r>
    <x v="3"/>
    <x v="98"/>
    <n v="661"/>
  </r>
  <r>
    <x v="3"/>
    <x v="99"/>
    <n v="155"/>
  </r>
  <r>
    <x v="4"/>
    <x v="0"/>
    <n v="0"/>
  </r>
  <r>
    <x v="4"/>
    <x v="1"/>
    <n v="0"/>
  </r>
  <r>
    <x v="4"/>
    <x v="2"/>
    <n v="0"/>
  </r>
  <r>
    <x v="4"/>
    <x v="3"/>
    <n v="0"/>
  </r>
  <r>
    <x v="4"/>
    <x v="4"/>
    <n v="0"/>
  </r>
  <r>
    <x v="4"/>
    <x v="5"/>
    <n v="0"/>
  </r>
  <r>
    <x v="4"/>
    <x v="6"/>
    <n v="0"/>
  </r>
  <r>
    <x v="4"/>
    <x v="7"/>
    <n v="1"/>
  </r>
  <r>
    <x v="4"/>
    <x v="8"/>
    <n v="0"/>
  </r>
  <r>
    <x v="4"/>
    <x v="9"/>
    <n v="0"/>
  </r>
  <r>
    <x v="4"/>
    <x v="10"/>
    <n v="0"/>
  </r>
  <r>
    <x v="4"/>
    <x v="11"/>
    <n v="0"/>
  </r>
  <r>
    <x v="4"/>
    <x v="12"/>
    <n v="0"/>
  </r>
  <r>
    <x v="4"/>
    <x v="13"/>
    <n v="0"/>
  </r>
  <r>
    <x v="4"/>
    <x v="14"/>
    <n v="0"/>
  </r>
  <r>
    <x v="4"/>
    <x v="15"/>
    <n v="0"/>
  </r>
  <r>
    <x v="4"/>
    <x v="16"/>
    <n v="0"/>
  </r>
  <r>
    <x v="4"/>
    <x v="17"/>
    <n v="0"/>
  </r>
  <r>
    <x v="4"/>
    <x v="18"/>
    <n v="0"/>
  </r>
  <r>
    <x v="4"/>
    <x v="19"/>
    <n v="0"/>
  </r>
  <r>
    <x v="4"/>
    <x v="20"/>
    <n v="0"/>
  </r>
  <r>
    <x v="4"/>
    <x v="21"/>
    <n v="0"/>
  </r>
  <r>
    <x v="4"/>
    <x v="22"/>
    <n v="0"/>
  </r>
  <r>
    <x v="4"/>
    <x v="23"/>
    <n v="0"/>
  </r>
  <r>
    <x v="4"/>
    <x v="24"/>
    <n v="0"/>
  </r>
  <r>
    <x v="4"/>
    <x v="25"/>
    <n v="1"/>
  </r>
  <r>
    <x v="4"/>
    <x v="26"/>
    <n v="0"/>
  </r>
  <r>
    <x v="4"/>
    <x v="27"/>
    <n v="0"/>
  </r>
  <r>
    <x v="4"/>
    <x v="28"/>
    <n v="0"/>
  </r>
  <r>
    <x v="4"/>
    <x v="29"/>
    <n v="1"/>
  </r>
  <r>
    <x v="4"/>
    <x v="30"/>
    <n v="3"/>
  </r>
  <r>
    <x v="4"/>
    <x v="31"/>
    <n v="0"/>
  </r>
  <r>
    <x v="4"/>
    <x v="32"/>
    <n v="0"/>
  </r>
  <r>
    <x v="4"/>
    <x v="33"/>
    <n v="0"/>
  </r>
  <r>
    <x v="4"/>
    <x v="34"/>
    <n v="3"/>
  </r>
  <r>
    <x v="4"/>
    <x v="35"/>
    <n v="0"/>
  </r>
  <r>
    <x v="4"/>
    <x v="36"/>
    <n v="0"/>
  </r>
  <r>
    <x v="4"/>
    <x v="37"/>
    <n v="0"/>
  </r>
  <r>
    <x v="4"/>
    <x v="38"/>
    <n v="1"/>
  </r>
  <r>
    <x v="4"/>
    <x v="39"/>
    <n v="2"/>
  </r>
  <r>
    <x v="4"/>
    <x v="40"/>
    <n v="5"/>
  </r>
  <r>
    <x v="4"/>
    <x v="41"/>
    <n v="0"/>
  </r>
  <r>
    <x v="4"/>
    <x v="42"/>
    <n v="0"/>
  </r>
  <r>
    <x v="4"/>
    <x v="43"/>
    <n v="0"/>
  </r>
  <r>
    <x v="4"/>
    <x v="44"/>
    <n v="0"/>
  </r>
  <r>
    <x v="4"/>
    <x v="45"/>
    <n v="0"/>
  </r>
  <r>
    <x v="4"/>
    <x v="46"/>
    <n v="0"/>
  </r>
  <r>
    <x v="4"/>
    <x v="47"/>
    <n v="2"/>
  </r>
  <r>
    <x v="4"/>
    <x v="48"/>
    <n v="1"/>
  </r>
  <r>
    <x v="4"/>
    <x v="49"/>
    <n v="5"/>
  </r>
  <r>
    <x v="4"/>
    <x v="50"/>
    <n v="0"/>
  </r>
  <r>
    <x v="4"/>
    <x v="51"/>
    <n v="1"/>
  </r>
  <r>
    <x v="4"/>
    <x v="52"/>
    <n v="0"/>
  </r>
  <r>
    <x v="4"/>
    <x v="53"/>
    <n v="0"/>
  </r>
  <r>
    <x v="4"/>
    <x v="54"/>
    <n v="0"/>
  </r>
  <r>
    <x v="4"/>
    <x v="55"/>
    <n v="3"/>
  </r>
  <r>
    <x v="4"/>
    <x v="56"/>
    <n v="0"/>
  </r>
  <r>
    <x v="4"/>
    <x v="57"/>
    <n v="0"/>
  </r>
  <r>
    <x v="4"/>
    <x v="58"/>
    <n v="0"/>
  </r>
  <r>
    <x v="4"/>
    <x v="59"/>
    <n v="0"/>
  </r>
  <r>
    <x v="4"/>
    <x v="60"/>
    <n v="0"/>
  </r>
  <r>
    <x v="4"/>
    <x v="61"/>
    <n v="2"/>
  </r>
  <r>
    <x v="4"/>
    <x v="62"/>
    <n v="0"/>
  </r>
  <r>
    <x v="4"/>
    <x v="63"/>
    <n v="0"/>
  </r>
  <r>
    <x v="4"/>
    <x v="64"/>
    <n v="7"/>
  </r>
  <r>
    <x v="4"/>
    <x v="65"/>
    <n v="0"/>
  </r>
  <r>
    <x v="4"/>
    <x v="66"/>
    <n v="0"/>
  </r>
  <r>
    <x v="4"/>
    <x v="67"/>
    <n v="0"/>
  </r>
  <r>
    <x v="4"/>
    <x v="68"/>
    <n v="1"/>
  </r>
  <r>
    <x v="4"/>
    <x v="69"/>
    <n v="2"/>
  </r>
  <r>
    <x v="4"/>
    <x v="70"/>
    <n v="0"/>
  </r>
  <r>
    <x v="4"/>
    <x v="71"/>
    <n v="6"/>
  </r>
  <r>
    <x v="4"/>
    <x v="72"/>
    <n v="5"/>
  </r>
  <r>
    <x v="4"/>
    <x v="73"/>
    <n v="0"/>
  </r>
  <r>
    <x v="4"/>
    <x v="74"/>
    <n v="9"/>
  </r>
  <r>
    <x v="4"/>
    <x v="75"/>
    <n v="0"/>
  </r>
  <r>
    <x v="4"/>
    <x v="76"/>
    <n v="23"/>
  </r>
  <r>
    <x v="4"/>
    <x v="77"/>
    <n v="0"/>
  </r>
  <r>
    <x v="4"/>
    <x v="78"/>
    <n v="14"/>
  </r>
  <r>
    <x v="4"/>
    <x v="79"/>
    <n v="15"/>
  </r>
  <r>
    <x v="4"/>
    <x v="80"/>
    <n v="5"/>
  </r>
  <r>
    <x v="4"/>
    <x v="81"/>
    <n v="1"/>
  </r>
  <r>
    <x v="4"/>
    <x v="82"/>
    <n v="6"/>
  </r>
  <r>
    <x v="4"/>
    <x v="83"/>
    <n v="7"/>
  </r>
  <r>
    <x v="4"/>
    <x v="84"/>
    <n v="0"/>
  </r>
  <r>
    <x v="4"/>
    <x v="85"/>
    <n v="2"/>
  </r>
  <r>
    <x v="4"/>
    <x v="86"/>
    <n v="25"/>
  </r>
  <r>
    <x v="4"/>
    <x v="87"/>
    <n v="0"/>
  </r>
  <r>
    <x v="4"/>
    <x v="88"/>
    <n v="1"/>
  </r>
  <r>
    <x v="4"/>
    <x v="89"/>
    <n v="59"/>
  </r>
  <r>
    <x v="4"/>
    <x v="90"/>
    <n v="7"/>
  </r>
  <r>
    <x v="4"/>
    <x v="91"/>
    <n v="0"/>
  </r>
  <r>
    <x v="4"/>
    <x v="92"/>
    <n v="0"/>
  </r>
  <r>
    <x v="4"/>
    <x v="93"/>
    <n v="78"/>
  </r>
  <r>
    <x v="4"/>
    <x v="94"/>
    <n v="33"/>
  </r>
  <r>
    <x v="4"/>
    <x v="95"/>
    <n v="495"/>
  </r>
  <r>
    <x v="4"/>
    <x v="96"/>
    <n v="122"/>
  </r>
  <r>
    <x v="4"/>
    <x v="97"/>
    <n v="119"/>
  </r>
  <r>
    <x v="4"/>
    <x v="98"/>
    <n v="59"/>
  </r>
  <r>
    <x v="4"/>
    <x v="99"/>
    <n v="101"/>
  </r>
  <r>
    <x v="5"/>
    <x v="0"/>
    <n v="1"/>
  </r>
  <r>
    <x v="5"/>
    <x v="1"/>
    <n v="0"/>
  </r>
  <r>
    <x v="5"/>
    <x v="2"/>
    <n v="0"/>
  </r>
  <r>
    <x v="5"/>
    <x v="3"/>
    <n v="0"/>
  </r>
  <r>
    <x v="5"/>
    <x v="4"/>
    <n v="0"/>
  </r>
  <r>
    <x v="5"/>
    <x v="5"/>
    <n v="1"/>
  </r>
  <r>
    <x v="5"/>
    <x v="6"/>
    <n v="0"/>
  </r>
  <r>
    <x v="5"/>
    <x v="7"/>
    <n v="0"/>
  </r>
  <r>
    <x v="5"/>
    <x v="8"/>
    <n v="0"/>
  </r>
  <r>
    <x v="5"/>
    <x v="9"/>
    <n v="0"/>
  </r>
  <r>
    <x v="5"/>
    <x v="10"/>
    <n v="2"/>
  </r>
  <r>
    <x v="5"/>
    <x v="11"/>
    <n v="1"/>
  </r>
  <r>
    <x v="5"/>
    <x v="12"/>
    <n v="0"/>
  </r>
  <r>
    <x v="5"/>
    <x v="13"/>
    <n v="0"/>
  </r>
  <r>
    <x v="5"/>
    <x v="14"/>
    <n v="1"/>
  </r>
  <r>
    <x v="5"/>
    <x v="15"/>
    <n v="0"/>
  </r>
  <r>
    <x v="5"/>
    <x v="16"/>
    <n v="0"/>
  </r>
  <r>
    <x v="5"/>
    <x v="17"/>
    <n v="0"/>
  </r>
  <r>
    <x v="5"/>
    <x v="18"/>
    <n v="0"/>
  </r>
  <r>
    <x v="5"/>
    <x v="19"/>
    <n v="0"/>
  </r>
  <r>
    <x v="5"/>
    <x v="20"/>
    <n v="0"/>
  </r>
  <r>
    <x v="5"/>
    <x v="21"/>
    <n v="0"/>
  </r>
  <r>
    <x v="5"/>
    <x v="22"/>
    <n v="1"/>
  </r>
  <r>
    <x v="5"/>
    <x v="23"/>
    <n v="0"/>
  </r>
  <r>
    <x v="5"/>
    <x v="24"/>
    <n v="0"/>
  </r>
  <r>
    <x v="5"/>
    <x v="25"/>
    <n v="0"/>
  </r>
  <r>
    <x v="5"/>
    <x v="26"/>
    <n v="0"/>
  </r>
  <r>
    <x v="5"/>
    <x v="27"/>
    <n v="0"/>
  </r>
  <r>
    <x v="5"/>
    <x v="28"/>
    <n v="0"/>
  </r>
  <r>
    <x v="5"/>
    <x v="29"/>
    <n v="1"/>
  </r>
  <r>
    <x v="5"/>
    <x v="30"/>
    <n v="0"/>
  </r>
  <r>
    <x v="5"/>
    <x v="31"/>
    <n v="1"/>
  </r>
  <r>
    <x v="5"/>
    <x v="32"/>
    <n v="0"/>
  </r>
  <r>
    <x v="5"/>
    <x v="33"/>
    <n v="1"/>
  </r>
  <r>
    <x v="5"/>
    <x v="34"/>
    <n v="0"/>
  </r>
  <r>
    <x v="5"/>
    <x v="35"/>
    <n v="0"/>
  </r>
  <r>
    <x v="5"/>
    <x v="36"/>
    <n v="0"/>
  </r>
  <r>
    <x v="5"/>
    <x v="37"/>
    <n v="1"/>
  </r>
  <r>
    <x v="5"/>
    <x v="38"/>
    <n v="0"/>
  </r>
  <r>
    <x v="5"/>
    <x v="39"/>
    <n v="2"/>
  </r>
  <r>
    <x v="5"/>
    <x v="40"/>
    <n v="0"/>
  </r>
  <r>
    <x v="5"/>
    <x v="41"/>
    <n v="0"/>
  </r>
  <r>
    <x v="5"/>
    <x v="42"/>
    <n v="0"/>
  </r>
  <r>
    <x v="5"/>
    <x v="43"/>
    <n v="0"/>
  </r>
  <r>
    <x v="5"/>
    <x v="44"/>
    <n v="0"/>
  </r>
  <r>
    <x v="5"/>
    <x v="45"/>
    <n v="2"/>
  </r>
  <r>
    <x v="5"/>
    <x v="46"/>
    <n v="3"/>
  </r>
  <r>
    <x v="5"/>
    <x v="47"/>
    <n v="0"/>
  </r>
  <r>
    <x v="5"/>
    <x v="48"/>
    <n v="3"/>
  </r>
  <r>
    <x v="5"/>
    <x v="49"/>
    <n v="0"/>
  </r>
  <r>
    <x v="5"/>
    <x v="50"/>
    <n v="1"/>
  </r>
  <r>
    <x v="5"/>
    <x v="51"/>
    <n v="1"/>
  </r>
  <r>
    <x v="5"/>
    <x v="52"/>
    <n v="0"/>
  </r>
  <r>
    <x v="5"/>
    <x v="53"/>
    <n v="0"/>
  </r>
  <r>
    <x v="5"/>
    <x v="54"/>
    <n v="0"/>
  </r>
  <r>
    <x v="5"/>
    <x v="55"/>
    <n v="0"/>
  </r>
  <r>
    <x v="5"/>
    <x v="56"/>
    <n v="3"/>
  </r>
  <r>
    <x v="5"/>
    <x v="57"/>
    <n v="0"/>
  </r>
  <r>
    <x v="5"/>
    <x v="58"/>
    <n v="1"/>
  </r>
  <r>
    <x v="5"/>
    <x v="59"/>
    <n v="0"/>
  </r>
  <r>
    <x v="5"/>
    <x v="60"/>
    <n v="6"/>
  </r>
  <r>
    <x v="5"/>
    <x v="61"/>
    <n v="5"/>
  </r>
  <r>
    <x v="5"/>
    <x v="62"/>
    <n v="0"/>
  </r>
  <r>
    <x v="5"/>
    <x v="63"/>
    <n v="6"/>
  </r>
  <r>
    <x v="5"/>
    <x v="64"/>
    <n v="1"/>
  </r>
  <r>
    <x v="5"/>
    <x v="65"/>
    <n v="0"/>
  </r>
  <r>
    <x v="5"/>
    <x v="66"/>
    <n v="11"/>
  </r>
  <r>
    <x v="5"/>
    <x v="67"/>
    <n v="1"/>
  </r>
  <r>
    <x v="5"/>
    <x v="68"/>
    <n v="2"/>
  </r>
  <r>
    <x v="5"/>
    <x v="69"/>
    <n v="3"/>
  </r>
  <r>
    <x v="5"/>
    <x v="70"/>
    <n v="0"/>
  </r>
  <r>
    <x v="5"/>
    <x v="71"/>
    <n v="0"/>
  </r>
  <r>
    <x v="5"/>
    <x v="72"/>
    <n v="12"/>
  </r>
  <r>
    <x v="5"/>
    <x v="73"/>
    <n v="26"/>
  </r>
  <r>
    <x v="5"/>
    <x v="74"/>
    <n v="13"/>
  </r>
  <r>
    <x v="5"/>
    <x v="75"/>
    <n v="7"/>
  </r>
  <r>
    <x v="5"/>
    <x v="76"/>
    <n v="0"/>
  </r>
  <r>
    <x v="5"/>
    <x v="77"/>
    <n v="0"/>
  </r>
  <r>
    <x v="5"/>
    <x v="78"/>
    <n v="2"/>
  </r>
  <r>
    <x v="5"/>
    <x v="79"/>
    <n v="22"/>
  </r>
  <r>
    <x v="5"/>
    <x v="80"/>
    <n v="14"/>
  </r>
  <r>
    <x v="5"/>
    <x v="81"/>
    <n v="0"/>
  </r>
  <r>
    <x v="5"/>
    <x v="82"/>
    <n v="22"/>
  </r>
  <r>
    <x v="5"/>
    <x v="83"/>
    <n v="5"/>
  </r>
  <r>
    <x v="5"/>
    <x v="84"/>
    <n v="62"/>
  </r>
  <r>
    <x v="5"/>
    <x v="85"/>
    <n v="26"/>
  </r>
  <r>
    <x v="5"/>
    <x v="86"/>
    <n v="0"/>
  </r>
  <r>
    <x v="5"/>
    <x v="87"/>
    <n v="0"/>
  </r>
  <r>
    <x v="5"/>
    <x v="88"/>
    <n v="5"/>
  </r>
  <r>
    <x v="5"/>
    <x v="89"/>
    <n v="0"/>
  </r>
  <r>
    <x v="5"/>
    <x v="90"/>
    <n v="9"/>
  </r>
  <r>
    <x v="5"/>
    <x v="91"/>
    <n v="0"/>
  </r>
  <r>
    <x v="5"/>
    <x v="92"/>
    <n v="0"/>
  </r>
  <r>
    <x v="5"/>
    <x v="93"/>
    <n v="89"/>
  </r>
  <r>
    <x v="5"/>
    <x v="94"/>
    <n v="9"/>
  </r>
  <r>
    <x v="5"/>
    <x v="95"/>
    <n v="0"/>
  </r>
  <r>
    <x v="5"/>
    <x v="96"/>
    <n v="3"/>
  </r>
  <r>
    <x v="5"/>
    <x v="97"/>
    <n v="166"/>
  </r>
  <r>
    <x v="5"/>
    <x v="98"/>
    <n v="19"/>
  </r>
  <r>
    <x v="5"/>
    <x v="99"/>
    <n v="5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5:N107" firstHeaderRow="1" firstDataRow="2" firstDataCol="1"/>
  <pivotFields count="3">
    <pivotField axis="axisCol" showAll="0">
      <items count="7">
        <item x="0"/>
        <item x="5"/>
        <item x="1"/>
        <item x="3"/>
        <item x="2"/>
        <item x="4"/>
        <item t="default"/>
      </items>
    </pivotField>
    <pivotField axis="axisRow" showAll="0">
      <items count="101">
        <item x="88"/>
        <item x="34"/>
        <item x="1"/>
        <item x="33"/>
        <item x="32"/>
        <item x="77"/>
        <item x="20"/>
        <item x="31"/>
        <item x="82"/>
        <item x="94"/>
        <item x="66"/>
        <item x="0"/>
        <item x="19"/>
        <item x="80"/>
        <item x="71"/>
        <item x="49"/>
        <item x="46"/>
        <item x="74"/>
        <item x="95"/>
        <item x="48"/>
        <item x="73"/>
        <item x="30"/>
        <item x="29"/>
        <item x="63"/>
        <item x="83"/>
        <item x="45"/>
        <item x="81"/>
        <item x="44"/>
        <item x="47"/>
        <item x="52"/>
        <item x="75"/>
        <item x="84"/>
        <item x="17"/>
        <item x="16"/>
        <item x="18"/>
        <item x="78"/>
        <item x="62"/>
        <item x="14"/>
        <item x="13"/>
        <item x="39"/>
        <item x="70"/>
        <item x="15"/>
        <item x="58"/>
        <item x="61"/>
        <item x="59"/>
        <item x="99"/>
        <item x="57"/>
        <item x="28"/>
        <item x="91"/>
        <item x="12"/>
        <item x="27"/>
        <item x="26"/>
        <item x="67"/>
        <item x="25"/>
        <item x="24"/>
        <item x="96"/>
        <item x="51"/>
        <item x="50"/>
        <item x="11"/>
        <item x="10"/>
        <item x="42"/>
        <item x="38"/>
        <item x="86"/>
        <item x="43"/>
        <item x="23"/>
        <item x="9"/>
        <item x="22"/>
        <item x="69"/>
        <item x="92"/>
        <item x="60"/>
        <item x="56"/>
        <item x="8"/>
        <item x="93"/>
        <item x="65"/>
        <item x="7"/>
        <item x="41"/>
        <item x="79"/>
        <item x="87"/>
        <item x="6"/>
        <item x="40"/>
        <item x="89"/>
        <item x="85"/>
        <item x="76"/>
        <item x="37"/>
        <item x="36"/>
        <item x="55"/>
        <item x="98"/>
        <item x="90"/>
        <item x="5"/>
        <item x="64"/>
        <item x="54"/>
        <item x="72"/>
        <item x="4"/>
        <item x="3"/>
        <item x="2"/>
        <item x="35"/>
        <item x="97"/>
        <item x="21"/>
        <item x="68"/>
        <item x="53"/>
        <item t="default"/>
      </items>
    </pivotField>
    <pivotField dataField="1"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0"/>
  </colFields>
  <colItems count="7">
    <i>
      <x/>
    </i>
    <i>
      <x v="1"/>
    </i>
    <i>
      <x v="2"/>
    </i>
    <i>
      <x v="3"/>
    </i>
    <i>
      <x v="4"/>
    </i>
    <i>
      <x v="5"/>
    </i>
    <i t="grand">
      <x/>
    </i>
  </colItems>
  <dataFields count="1">
    <dataField name="Sum of Publications (val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9"/>
  <sheetViews>
    <sheetView workbookViewId="0">
      <selection activeCell="A8" sqref="A1:T139"/>
    </sheetView>
  </sheetViews>
  <sheetFormatPr defaultRowHeight="15" x14ac:dyDescent="0.25"/>
  <cols>
    <col min="1" max="1" width="25.140625" customWidth="1"/>
  </cols>
  <sheetData>
    <row r="1" spans="1:20" x14ac:dyDescent="0.25">
      <c r="A1" t="s">
        <v>0</v>
      </c>
    </row>
    <row r="2" spans="1:20" x14ac:dyDescent="0.25">
      <c r="A2" t="s">
        <v>1</v>
      </c>
      <c r="B2" t="s">
        <v>320</v>
      </c>
      <c r="C2" t="s">
        <v>319</v>
      </c>
      <c r="D2" t="s">
        <v>321</v>
      </c>
      <c r="E2" t="s">
        <v>322</v>
      </c>
      <c r="F2" t="s">
        <v>323</v>
      </c>
      <c r="G2" t="s">
        <v>324</v>
      </c>
      <c r="H2" s="2" t="s">
        <v>328</v>
      </c>
      <c r="I2" s="2" t="s">
        <v>333</v>
      </c>
      <c r="J2" s="2" t="s">
        <v>329</v>
      </c>
      <c r="K2" s="2" t="s">
        <v>331</v>
      </c>
      <c r="L2" s="2" t="s">
        <v>330</v>
      </c>
      <c r="M2" s="2" t="s">
        <v>332</v>
      </c>
      <c r="N2" s="5" t="s">
        <v>338</v>
      </c>
      <c r="O2" s="5" t="s">
        <v>339</v>
      </c>
      <c r="P2" s="5" t="s">
        <v>340</v>
      </c>
      <c r="Q2" s="5" t="s">
        <v>341</v>
      </c>
      <c r="R2" s="5" t="s">
        <v>342</v>
      </c>
      <c r="S2" s="5" t="s">
        <v>343</v>
      </c>
      <c r="T2" s="5" t="s">
        <v>344</v>
      </c>
    </row>
    <row r="3" spans="1:20" x14ac:dyDescent="0.25">
      <c r="A3" t="s">
        <v>3</v>
      </c>
      <c r="B3">
        <f>_xlfn.RANK.EQ(C3,C:C)</f>
        <v>1</v>
      </c>
      <c r="C3">
        <v>1735</v>
      </c>
      <c r="D3">
        <f>_xlfn.RANK.EQ(E3,E:E)</f>
        <v>1</v>
      </c>
      <c r="E3">
        <f>VLOOKUP(A3,'ISU worldwide'!A:B,2,FALSE)</f>
        <v>3811</v>
      </c>
      <c r="F3">
        <f>_xlfn.RANK.EQ(G3,G:G)</f>
        <v>86</v>
      </c>
      <c r="G3">
        <f>(C3/E3)*100</f>
        <v>45.526108632904752</v>
      </c>
      <c r="H3">
        <f>_xlfn.IFNA(VLOOKUP(A3,ISU_FF_Publisher_by_OA!$G:$M,2,FALSE),0)</f>
        <v>1213</v>
      </c>
      <c r="I3">
        <f>_xlfn.IFNA(VLOOKUP(A3,ISU_FF_Publisher_by_OA!$G:$M,3,FALSE),0)</f>
        <v>540</v>
      </c>
      <c r="J3">
        <f>_xlfn.IFNA(VLOOKUP(A3,ISU_FF_Publisher_by_OA!$G:$M,4,FALSE),0)</f>
        <v>522</v>
      </c>
      <c r="K3">
        <f>_xlfn.IFNA(VLOOKUP(A3,ISU_FF_Publisher_by_OA!$G:$M,5,FALSE),0)</f>
        <v>155</v>
      </c>
      <c r="L3">
        <f>_xlfn.IFNA(VLOOKUP(A3,ISU_FF_Publisher_by_OA!$G:$M,6,FALSE),0)</f>
        <v>417</v>
      </c>
      <c r="M3">
        <f>_xlfn.IFNA(VLOOKUP(A3,ISU_FF_Publisher_by_OA!$G:$M,7,FALSE),0)</f>
        <v>101</v>
      </c>
      <c r="N3">
        <f>H3+J3</f>
        <v>1735</v>
      </c>
      <c r="O3">
        <f>N3-C3</f>
        <v>0</v>
      </c>
      <c r="P3">
        <f>(I3/C3)*100</f>
        <v>31.123919308357351</v>
      </c>
      <c r="Q3">
        <f>(J3/C3)*100</f>
        <v>30.086455331412104</v>
      </c>
      <c r="R3">
        <f>(K3/C3)*100</f>
        <v>8.93371757925072</v>
      </c>
      <c r="S3">
        <f>(L3/C3)*100</f>
        <v>24.034582132564843</v>
      </c>
      <c r="T3">
        <f>(M3/C3)*100</f>
        <v>5.8213256484149856</v>
      </c>
    </row>
    <row r="4" spans="1:20" x14ac:dyDescent="0.25">
      <c r="A4" t="s">
        <v>4</v>
      </c>
      <c r="B4">
        <f t="shared" ref="B4:B67" si="0">_xlfn.RANK.EQ(C4,C:C)</f>
        <v>2</v>
      </c>
      <c r="C4">
        <v>1341</v>
      </c>
      <c r="D4">
        <f t="shared" ref="D4:D67" si="1">_xlfn.RANK.EQ(E4,E:E)</f>
        <v>2</v>
      </c>
      <c r="E4">
        <f>VLOOKUP(A4,'ISU worldwide'!A:B,2,FALSE)</f>
        <v>2610</v>
      </c>
      <c r="F4">
        <f t="shared" ref="F4:F67" si="2">_xlfn.RANK.EQ(G4,G:G)</f>
        <v>70</v>
      </c>
      <c r="G4">
        <f t="shared" ref="G4:G67" si="3">(C4/E4)*100</f>
        <v>51.379310344827587</v>
      </c>
      <c r="H4">
        <f>_xlfn.IFNA(VLOOKUP(A4,ISU_FF_Publisher_by_OA!$G:$M,2,FALSE),0)</f>
        <v>971</v>
      </c>
      <c r="I4">
        <f>_xlfn.IFNA(VLOOKUP(A4,ISU_FF_Publisher_by_OA!$G:$M,3,FALSE),0)</f>
        <v>19</v>
      </c>
      <c r="J4">
        <f>_xlfn.IFNA(VLOOKUP(A4,ISU_FF_Publisher_by_OA!$G:$M,4,FALSE),0)</f>
        <v>370</v>
      </c>
      <c r="K4">
        <f>_xlfn.IFNA(VLOOKUP(A4,ISU_FF_Publisher_by_OA!$G:$M,5,FALSE),0)</f>
        <v>661</v>
      </c>
      <c r="L4">
        <f>_xlfn.IFNA(VLOOKUP(A4,ISU_FF_Publisher_by_OA!$G:$M,6,FALSE),0)</f>
        <v>232</v>
      </c>
      <c r="M4">
        <f>_xlfn.IFNA(VLOOKUP(A4,ISU_FF_Publisher_by_OA!$G:$M,7,FALSE),0)</f>
        <v>59</v>
      </c>
      <c r="N4">
        <f t="shared" ref="N4:N67" si="4">H4+J4</f>
        <v>1341</v>
      </c>
      <c r="O4">
        <f t="shared" ref="O4:O67" si="5">N4-C4</f>
        <v>0</v>
      </c>
      <c r="P4">
        <f t="shared" ref="P4:P67" si="6">(I4/C4)*100</f>
        <v>1.4168530947054436</v>
      </c>
      <c r="Q4">
        <f t="shared" ref="Q4:Q67" si="7">(J4/C4)*100</f>
        <v>27.591349739000748</v>
      </c>
      <c r="R4">
        <f t="shared" ref="R4:R67" si="8">(K4/C4)*100</f>
        <v>49.291573452647278</v>
      </c>
      <c r="S4">
        <f t="shared" ref="S4:S67" si="9">(L4/C4)*100</f>
        <v>17.300521998508575</v>
      </c>
      <c r="T4">
        <f t="shared" ref="T4:T67" si="10">(M4/C4)*100</f>
        <v>4.3997017151379572</v>
      </c>
    </row>
    <row r="5" spans="1:20" x14ac:dyDescent="0.25">
      <c r="A5" t="s">
        <v>5</v>
      </c>
      <c r="B5">
        <f t="shared" si="0"/>
        <v>3</v>
      </c>
      <c r="C5">
        <v>921</v>
      </c>
      <c r="D5">
        <f t="shared" si="1"/>
        <v>3</v>
      </c>
      <c r="E5">
        <f>VLOOKUP(A5,'ISU worldwide'!A:B,2,FALSE)</f>
        <v>2144</v>
      </c>
      <c r="F5">
        <f t="shared" si="2"/>
        <v>90</v>
      </c>
      <c r="G5">
        <f t="shared" si="3"/>
        <v>42.957089552238806</v>
      </c>
      <c r="H5">
        <f>_xlfn.IFNA(VLOOKUP(A5,ISU_FF_Publisher_by_OA!$G:$M,2,FALSE),0)</f>
        <v>668</v>
      </c>
      <c r="I5">
        <f>_xlfn.IFNA(VLOOKUP(A5,ISU_FF_Publisher_by_OA!$G:$M,3,FALSE),0)</f>
        <v>166</v>
      </c>
      <c r="J5">
        <f>_xlfn.IFNA(VLOOKUP(A5,ISU_FF_Publisher_by_OA!$G:$M,4,FALSE),0)</f>
        <v>253</v>
      </c>
      <c r="K5">
        <f>_xlfn.IFNA(VLOOKUP(A5,ISU_FF_Publisher_by_OA!$G:$M,5,FALSE),0)</f>
        <v>123</v>
      </c>
      <c r="L5">
        <f>_xlfn.IFNA(VLOOKUP(A5,ISU_FF_Publisher_by_OA!$G:$M,6,FALSE),0)</f>
        <v>260</v>
      </c>
      <c r="M5">
        <f>_xlfn.IFNA(VLOOKUP(A5,ISU_FF_Publisher_by_OA!$G:$M,7,FALSE),0)</f>
        <v>119</v>
      </c>
      <c r="N5">
        <f t="shared" si="4"/>
        <v>921</v>
      </c>
      <c r="O5">
        <f t="shared" si="5"/>
        <v>0</v>
      </c>
      <c r="P5">
        <f t="shared" si="6"/>
        <v>18.023887079261673</v>
      </c>
      <c r="Q5">
        <f t="shared" si="7"/>
        <v>27.47014115092291</v>
      </c>
      <c r="R5">
        <f t="shared" si="8"/>
        <v>13.355048859934854</v>
      </c>
      <c r="S5">
        <f t="shared" si="9"/>
        <v>28.230184581976115</v>
      </c>
      <c r="T5">
        <f t="shared" si="10"/>
        <v>12.920738327904452</v>
      </c>
    </row>
    <row r="6" spans="1:20" x14ac:dyDescent="0.25">
      <c r="A6" t="s">
        <v>6</v>
      </c>
      <c r="B6">
        <f t="shared" si="0"/>
        <v>4</v>
      </c>
      <c r="C6">
        <v>727</v>
      </c>
      <c r="D6">
        <f t="shared" si="1"/>
        <v>4</v>
      </c>
      <c r="E6">
        <f>VLOOKUP(A6,'ISU worldwide'!A:B,2,FALSE)</f>
        <v>1319</v>
      </c>
      <c r="F6">
        <f t="shared" si="2"/>
        <v>66</v>
      </c>
      <c r="G6">
        <f t="shared" si="3"/>
        <v>55.117513267626997</v>
      </c>
      <c r="H6">
        <f>_xlfn.IFNA(VLOOKUP(A6,ISU_FF_Publisher_by_OA!$G:$M,2,FALSE),0)</f>
        <v>324</v>
      </c>
      <c r="I6">
        <f>_xlfn.IFNA(VLOOKUP(A6,ISU_FF_Publisher_by_OA!$G:$M,3,FALSE),0)</f>
        <v>3</v>
      </c>
      <c r="J6">
        <f>_xlfn.IFNA(VLOOKUP(A6,ISU_FF_Publisher_by_OA!$G:$M,4,FALSE),0)</f>
        <v>403</v>
      </c>
      <c r="K6">
        <f>_xlfn.IFNA(VLOOKUP(A6,ISU_FF_Publisher_by_OA!$G:$M,5,FALSE),0)</f>
        <v>9</v>
      </c>
      <c r="L6">
        <f>_xlfn.IFNA(VLOOKUP(A6,ISU_FF_Publisher_by_OA!$G:$M,6,FALSE),0)</f>
        <v>190</v>
      </c>
      <c r="M6">
        <f>_xlfn.IFNA(VLOOKUP(A6,ISU_FF_Publisher_by_OA!$G:$M,7,FALSE),0)</f>
        <v>122</v>
      </c>
      <c r="N6">
        <f t="shared" si="4"/>
        <v>727</v>
      </c>
      <c r="O6">
        <f t="shared" si="5"/>
        <v>0</v>
      </c>
      <c r="P6">
        <f t="shared" si="6"/>
        <v>0.41265474552957354</v>
      </c>
      <c r="Q6">
        <f t="shared" si="7"/>
        <v>55.433287482806051</v>
      </c>
      <c r="R6">
        <f t="shared" si="8"/>
        <v>1.2379642365887207</v>
      </c>
      <c r="S6">
        <f t="shared" si="9"/>
        <v>26.134800550206329</v>
      </c>
      <c r="T6">
        <f t="shared" si="10"/>
        <v>16.781292984869324</v>
      </c>
    </row>
    <row r="7" spans="1:20" x14ac:dyDescent="0.25">
      <c r="A7" t="s">
        <v>7</v>
      </c>
      <c r="B7">
        <f t="shared" si="0"/>
        <v>5</v>
      </c>
      <c r="C7">
        <v>645</v>
      </c>
      <c r="D7">
        <f t="shared" si="1"/>
        <v>8</v>
      </c>
      <c r="E7">
        <f>VLOOKUP(A7,'ISU worldwide'!A:B,2,FALSE)</f>
        <v>675</v>
      </c>
      <c r="F7">
        <f t="shared" si="2"/>
        <v>36</v>
      </c>
      <c r="G7">
        <f t="shared" si="3"/>
        <v>95.555555555555557</v>
      </c>
      <c r="H7">
        <f>_xlfn.IFNA(VLOOKUP(A7,ISU_FF_Publisher_by_OA!$G:$M,2,FALSE),0)</f>
        <v>635</v>
      </c>
      <c r="I7">
        <f>_xlfn.IFNA(VLOOKUP(A7,ISU_FF_Publisher_by_OA!$G:$M,3,FALSE),0)</f>
        <v>0</v>
      </c>
      <c r="J7">
        <f>_xlfn.IFNA(VLOOKUP(A7,ISU_FF_Publisher_by_OA!$G:$M,4,FALSE),0)</f>
        <v>10</v>
      </c>
      <c r="K7">
        <f>_xlfn.IFNA(VLOOKUP(A7,ISU_FF_Publisher_by_OA!$G:$M,5,FALSE),0)</f>
        <v>13</v>
      </c>
      <c r="L7">
        <f>_xlfn.IFNA(VLOOKUP(A7,ISU_FF_Publisher_by_OA!$G:$M,6,FALSE),0)</f>
        <v>127</v>
      </c>
      <c r="M7">
        <f>_xlfn.IFNA(VLOOKUP(A7,ISU_FF_Publisher_by_OA!$G:$M,7,FALSE),0)</f>
        <v>495</v>
      </c>
      <c r="N7">
        <f t="shared" si="4"/>
        <v>645</v>
      </c>
      <c r="O7">
        <f t="shared" si="5"/>
        <v>0</v>
      </c>
      <c r="P7">
        <f t="shared" si="6"/>
        <v>0</v>
      </c>
      <c r="Q7">
        <f t="shared" si="7"/>
        <v>1.5503875968992249</v>
      </c>
      <c r="R7">
        <f t="shared" si="8"/>
        <v>2.0155038759689923</v>
      </c>
      <c r="S7">
        <f t="shared" si="9"/>
        <v>19.689922480620154</v>
      </c>
      <c r="T7">
        <f t="shared" si="10"/>
        <v>76.744186046511629</v>
      </c>
    </row>
    <row r="8" spans="1:20" x14ac:dyDescent="0.25">
      <c r="A8" t="s">
        <v>8</v>
      </c>
      <c r="B8">
        <f t="shared" si="0"/>
        <v>6</v>
      </c>
      <c r="C8">
        <v>555</v>
      </c>
      <c r="D8">
        <f t="shared" si="1"/>
        <v>7</v>
      </c>
      <c r="E8">
        <f>VLOOKUP(A8,'ISU worldwide'!A:B,2,FALSE)</f>
        <v>719</v>
      </c>
      <c r="F8">
        <f t="shared" si="2"/>
        <v>48</v>
      </c>
      <c r="G8">
        <f t="shared" si="3"/>
        <v>77.190542420027825</v>
      </c>
      <c r="H8">
        <f>_xlfn.IFNA(VLOOKUP(A8,ISU_FF_Publisher_by_OA!$G:$M,2,FALSE),0)</f>
        <v>341</v>
      </c>
      <c r="I8">
        <f>_xlfn.IFNA(VLOOKUP(A8,ISU_FF_Publisher_by_OA!$G:$M,3,FALSE),0)</f>
        <v>9</v>
      </c>
      <c r="J8">
        <f>_xlfn.IFNA(VLOOKUP(A8,ISU_FF_Publisher_by_OA!$G:$M,4,FALSE),0)</f>
        <v>214</v>
      </c>
      <c r="K8">
        <f>_xlfn.IFNA(VLOOKUP(A8,ISU_FF_Publisher_by_OA!$G:$M,5,FALSE),0)</f>
        <v>17</v>
      </c>
      <c r="L8">
        <f>_xlfn.IFNA(VLOOKUP(A8,ISU_FF_Publisher_by_OA!$G:$M,6,FALSE),0)</f>
        <v>282</v>
      </c>
      <c r="M8">
        <f>_xlfn.IFNA(VLOOKUP(A8,ISU_FF_Publisher_by_OA!$G:$M,7,FALSE),0)</f>
        <v>33</v>
      </c>
      <c r="N8">
        <f t="shared" si="4"/>
        <v>555</v>
      </c>
      <c r="O8">
        <f t="shared" si="5"/>
        <v>0</v>
      </c>
      <c r="P8">
        <f t="shared" si="6"/>
        <v>1.6216216216216217</v>
      </c>
      <c r="Q8">
        <f t="shared" si="7"/>
        <v>38.558558558558559</v>
      </c>
      <c r="R8">
        <f t="shared" si="8"/>
        <v>3.0630630630630629</v>
      </c>
      <c r="S8">
        <f t="shared" si="9"/>
        <v>50.810810810810814</v>
      </c>
      <c r="T8">
        <f t="shared" si="10"/>
        <v>5.9459459459459465</v>
      </c>
    </row>
    <row r="9" spans="1:20" x14ac:dyDescent="0.25">
      <c r="A9" t="s">
        <v>9</v>
      </c>
      <c r="B9">
        <f t="shared" si="0"/>
        <v>7</v>
      </c>
      <c r="C9">
        <v>343</v>
      </c>
      <c r="D9">
        <f t="shared" si="1"/>
        <v>5</v>
      </c>
      <c r="E9">
        <f>VLOOKUP(A9,'ISU worldwide'!A:B,2,FALSE)</f>
        <v>1180</v>
      </c>
      <c r="F9">
        <f t="shared" si="2"/>
        <v>105</v>
      </c>
      <c r="G9">
        <f t="shared" si="3"/>
        <v>29.067796610169495</v>
      </c>
      <c r="H9">
        <f>_xlfn.IFNA(VLOOKUP(A9,ISU_FF_Publisher_by_OA!$G:$M,2,FALSE),0)</f>
        <v>317</v>
      </c>
      <c r="I9">
        <f>_xlfn.IFNA(VLOOKUP(A9,ISU_FF_Publisher_by_OA!$G:$M,3,FALSE),0)</f>
        <v>89</v>
      </c>
      <c r="J9">
        <f>_xlfn.IFNA(VLOOKUP(A9,ISU_FF_Publisher_by_OA!$G:$M,4,FALSE),0)</f>
        <v>26</v>
      </c>
      <c r="K9">
        <f>_xlfn.IFNA(VLOOKUP(A9,ISU_FF_Publisher_by_OA!$G:$M,5,FALSE),0)</f>
        <v>93</v>
      </c>
      <c r="L9">
        <f>_xlfn.IFNA(VLOOKUP(A9,ISU_FF_Publisher_by_OA!$G:$M,6,FALSE),0)</f>
        <v>57</v>
      </c>
      <c r="M9">
        <f>_xlfn.IFNA(VLOOKUP(A9,ISU_FF_Publisher_by_OA!$G:$M,7,FALSE),0)</f>
        <v>78</v>
      </c>
      <c r="N9">
        <f t="shared" si="4"/>
        <v>343</v>
      </c>
      <c r="O9">
        <f t="shared" si="5"/>
        <v>0</v>
      </c>
      <c r="P9">
        <f t="shared" si="6"/>
        <v>25.947521865889211</v>
      </c>
      <c r="Q9">
        <f t="shared" si="7"/>
        <v>7.5801749271137027</v>
      </c>
      <c r="R9">
        <f t="shared" si="8"/>
        <v>27.113702623906704</v>
      </c>
      <c r="S9">
        <f t="shared" si="9"/>
        <v>16.618075801749271</v>
      </c>
      <c r="T9">
        <f t="shared" si="10"/>
        <v>22.740524781341108</v>
      </c>
    </row>
    <row r="10" spans="1:20" x14ac:dyDescent="0.25">
      <c r="A10" t="s">
        <v>10</v>
      </c>
      <c r="B10">
        <f t="shared" si="0"/>
        <v>8</v>
      </c>
      <c r="C10">
        <v>245</v>
      </c>
      <c r="D10">
        <f t="shared" si="1"/>
        <v>10</v>
      </c>
      <c r="E10">
        <f>VLOOKUP(A10,'ISU worldwide'!A:B,2,FALSE)</f>
        <v>557</v>
      </c>
      <c r="F10">
        <f t="shared" si="2"/>
        <v>88</v>
      </c>
      <c r="G10">
        <f t="shared" si="3"/>
        <v>43.98563734290844</v>
      </c>
      <c r="H10">
        <f>_xlfn.IFNA(VLOOKUP(A10,ISU_FF_Publisher_by_OA!$G:$M,2,FALSE),0)</f>
        <v>245</v>
      </c>
      <c r="I10">
        <f>_xlfn.IFNA(VLOOKUP(A10,ISU_FF_Publisher_by_OA!$G:$M,3,FALSE),0)</f>
        <v>0</v>
      </c>
      <c r="J10">
        <f>_xlfn.IFNA(VLOOKUP(A10,ISU_FF_Publisher_by_OA!$G:$M,4,FALSE),0)</f>
        <v>0</v>
      </c>
      <c r="K10">
        <f>_xlfn.IFNA(VLOOKUP(A10,ISU_FF_Publisher_by_OA!$G:$M,5,FALSE),0)</f>
        <v>244</v>
      </c>
      <c r="L10">
        <f>_xlfn.IFNA(VLOOKUP(A10,ISU_FF_Publisher_by_OA!$G:$M,6,FALSE),0)</f>
        <v>1</v>
      </c>
      <c r="M10">
        <f>_xlfn.IFNA(VLOOKUP(A10,ISU_FF_Publisher_by_OA!$G:$M,7,FALSE),0)</f>
        <v>0</v>
      </c>
      <c r="N10">
        <f t="shared" si="4"/>
        <v>245</v>
      </c>
      <c r="O10">
        <f t="shared" si="5"/>
        <v>0</v>
      </c>
      <c r="P10">
        <f t="shared" si="6"/>
        <v>0</v>
      </c>
      <c r="Q10">
        <f t="shared" si="7"/>
        <v>0</v>
      </c>
      <c r="R10">
        <f t="shared" si="8"/>
        <v>99.591836734693871</v>
      </c>
      <c r="S10">
        <f t="shared" si="9"/>
        <v>0.40816326530612246</v>
      </c>
      <c r="T10">
        <f t="shared" si="10"/>
        <v>0</v>
      </c>
    </row>
    <row r="11" spans="1:20" x14ac:dyDescent="0.25">
      <c r="A11" t="s">
        <v>11</v>
      </c>
      <c r="B11">
        <f t="shared" si="0"/>
        <v>9</v>
      </c>
      <c r="C11">
        <v>214</v>
      </c>
      <c r="D11">
        <f t="shared" si="1"/>
        <v>11</v>
      </c>
      <c r="E11">
        <f>VLOOKUP(A11,'ISU worldwide'!A:B,2,FALSE)</f>
        <v>447</v>
      </c>
      <c r="F11">
        <f t="shared" si="2"/>
        <v>84</v>
      </c>
      <c r="G11">
        <f t="shared" si="3"/>
        <v>47.874720357941833</v>
      </c>
      <c r="H11">
        <f>_xlfn.IFNA(VLOOKUP(A11,ISU_FF_Publisher_by_OA!$G:$M,2,FALSE),0)</f>
        <v>214</v>
      </c>
      <c r="I11">
        <f>_xlfn.IFNA(VLOOKUP(A11,ISU_FF_Publisher_by_OA!$G:$M,3,FALSE),0)</f>
        <v>0</v>
      </c>
      <c r="J11">
        <f>_xlfn.IFNA(VLOOKUP(A11,ISU_FF_Publisher_by_OA!$G:$M,4,FALSE),0)</f>
        <v>0</v>
      </c>
      <c r="K11">
        <f>_xlfn.IFNA(VLOOKUP(A11,ISU_FF_Publisher_by_OA!$G:$M,5,FALSE),0)</f>
        <v>214</v>
      </c>
      <c r="L11">
        <f>_xlfn.IFNA(VLOOKUP(A11,ISU_FF_Publisher_by_OA!$G:$M,6,FALSE),0)</f>
        <v>0</v>
      </c>
      <c r="M11">
        <f>_xlfn.IFNA(VLOOKUP(A11,ISU_FF_Publisher_by_OA!$G:$M,7,FALSE),0)</f>
        <v>0</v>
      </c>
      <c r="N11">
        <f t="shared" si="4"/>
        <v>214</v>
      </c>
      <c r="O11">
        <f t="shared" si="5"/>
        <v>0</v>
      </c>
      <c r="P11">
        <f t="shared" si="6"/>
        <v>0</v>
      </c>
      <c r="Q11">
        <f t="shared" si="7"/>
        <v>0</v>
      </c>
      <c r="R11">
        <f t="shared" si="8"/>
        <v>100</v>
      </c>
      <c r="S11">
        <f t="shared" si="9"/>
        <v>0</v>
      </c>
      <c r="T11">
        <f t="shared" si="10"/>
        <v>0</v>
      </c>
    </row>
    <row r="12" spans="1:20" x14ac:dyDescent="0.25">
      <c r="A12" t="s">
        <v>12</v>
      </c>
      <c r="B12">
        <f t="shared" si="0"/>
        <v>10</v>
      </c>
      <c r="C12">
        <v>207</v>
      </c>
      <c r="D12">
        <f t="shared" si="1"/>
        <v>6</v>
      </c>
      <c r="E12">
        <f>VLOOKUP(A12,'ISU worldwide'!A:B,2,FALSE)</f>
        <v>886</v>
      </c>
      <c r="F12">
        <f t="shared" si="2"/>
        <v>114</v>
      </c>
      <c r="G12">
        <f t="shared" si="3"/>
        <v>23.363431151241535</v>
      </c>
      <c r="H12">
        <f>_xlfn.IFNA(VLOOKUP(A12,ISU_FF_Publisher_by_OA!$G:$M,2,FALSE),0)</f>
        <v>109</v>
      </c>
      <c r="I12">
        <f>_xlfn.IFNA(VLOOKUP(A12,ISU_FF_Publisher_by_OA!$G:$M,3,FALSE),0)</f>
        <v>9</v>
      </c>
      <c r="J12">
        <f>_xlfn.IFNA(VLOOKUP(A12,ISU_FF_Publisher_by_OA!$G:$M,4,FALSE),0)</f>
        <v>98</v>
      </c>
      <c r="K12">
        <f>_xlfn.IFNA(VLOOKUP(A12,ISU_FF_Publisher_by_OA!$G:$M,5,FALSE),0)</f>
        <v>20</v>
      </c>
      <c r="L12">
        <f>_xlfn.IFNA(VLOOKUP(A12,ISU_FF_Publisher_by_OA!$G:$M,6,FALSE),0)</f>
        <v>73</v>
      </c>
      <c r="M12">
        <f>_xlfn.IFNA(VLOOKUP(A12,ISU_FF_Publisher_by_OA!$G:$M,7,FALSE),0)</f>
        <v>7</v>
      </c>
      <c r="N12">
        <f t="shared" si="4"/>
        <v>207</v>
      </c>
      <c r="O12">
        <f t="shared" si="5"/>
        <v>0</v>
      </c>
      <c r="P12">
        <f t="shared" si="6"/>
        <v>4.3478260869565215</v>
      </c>
      <c r="Q12">
        <f t="shared" si="7"/>
        <v>47.342995169082123</v>
      </c>
      <c r="R12">
        <f t="shared" si="8"/>
        <v>9.6618357487922708</v>
      </c>
      <c r="S12">
        <f t="shared" si="9"/>
        <v>35.265700483091791</v>
      </c>
      <c r="T12">
        <f t="shared" si="10"/>
        <v>3.3816425120772946</v>
      </c>
    </row>
    <row r="13" spans="1:20" x14ac:dyDescent="0.25">
      <c r="A13" t="s">
        <v>13</v>
      </c>
      <c r="B13">
        <f t="shared" si="0"/>
        <v>11</v>
      </c>
      <c r="C13">
        <v>205</v>
      </c>
      <c r="D13">
        <f t="shared" si="1"/>
        <v>12</v>
      </c>
      <c r="E13">
        <f>VLOOKUP(A13,'ISU worldwide'!A:B,2,FALSE)</f>
        <v>279</v>
      </c>
      <c r="F13">
        <f t="shared" si="2"/>
        <v>51</v>
      </c>
      <c r="G13">
        <f t="shared" si="3"/>
        <v>73.476702508960585</v>
      </c>
      <c r="H13">
        <f>_xlfn.IFNA(VLOOKUP(A13,ISU_FF_Publisher_by_OA!$G:$M,2,FALSE),0)</f>
        <v>152</v>
      </c>
      <c r="I13">
        <f>_xlfn.IFNA(VLOOKUP(A13,ISU_FF_Publisher_by_OA!$G:$M,3,FALSE),0)</f>
        <v>0</v>
      </c>
      <c r="J13">
        <f>_xlfn.IFNA(VLOOKUP(A13,ISU_FF_Publisher_by_OA!$G:$M,4,FALSE),0)</f>
        <v>53</v>
      </c>
      <c r="K13">
        <f>_xlfn.IFNA(VLOOKUP(A13,ISU_FF_Publisher_by_OA!$G:$M,5,FALSE),0)</f>
        <v>21</v>
      </c>
      <c r="L13">
        <f>_xlfn.IFNA(VLOOKUP(A13,ISU_FF_Publisher_by_OA!$G:$M,6,FALSE),0)</f>
        <v>72</v>
      </c>
      <c r="M13">
        <f>_xlfn.IFNA(VLOOKUP(A13,ISU_FF_Publisher_by_OA!$G:$M,7,FALSE),0)</f>
        <v>59</v>
      </c>
      <c r="N13">
        <f t="shared" si="4"/>
        <v>205</v>
      </c>
      <c r="O13">
        <f t="shared" si="5"/>
        <v>0</v>
      </c>
      <c r="P13">
        <f t="shared" si="6"/>
        <v>0</v>
      </c>
      <c r="Q13">
        <f t="shared" si="7"/>
        <v>25.853658536585368</v>
      </c>
      <c r="R13">
        <f t="shared" si="8"/>
        <v>10.24390243902439</v>
      </c>
      <c r="S13">
        <f t="shared" si="9"/>
        <v>35.121951219512191</v>
      </c>
      <c r="T13">
        <f t="shared" si="10"/>
        <v>28.780487804878046</v>
      </c>
    </row>
    <row r="14" spans="1:20" x14ac:dyDescent="0.25">
      <c r="A14" t="s">
        <v>14</v>
      </c>
      <c r="B14">
        <f t="shared" si="0"/>
        <v>12</v>
      </c>
      <c r="C14">
        <v>126</v>
      </c>
      <c r="D14">
        <f t="shared" si="1"/>
        <v>15</v>
      </c>
      <c r="E14">
        <f>VLOOKUP(A14,'ISU worldwide'!A:B,2,FALSE)</f>
        <v>209</v>
      </c>
      <c r="F14">
        <f t="shared" si="2"/>
        <v>60</v>
      </c>
      <c r="G14">
        <f t="shared" si="3"/>
        <v>60.28708133971292</v>
      </c>
      <c r="H14">
        <f>_xlfn.IFNA(VLOOKUP(A14,ISU_FF_Publisher_by_OA!$G:$M,2,FALSE),0)</f>
        <v>102</v>
      </c>
      <c r="I14">
        <f>_xlfn.IFNA(VLOOKUP(A14,ISU_FF_Publisher_by_OA!$G:$M,3,FALSE),0)</f>
        <v>5</v>
      </c>
      <c r="J14">
        <f>_xlfn.IFNA(VLOOKUP(A14,ISU_FF_Publisher_by_OA!$G:$M,4,FALSE),0)</f>
        <v>24</v>
      </c>
      <c r="K14">
        <f>_xlfn.IFNA(VLOOKUP(A14,ISU_FF_Publisher_by_OA!$G:$M,5,FALSE),0)</f>
        <v>28</v>
      </c>
      <c r="L14">
        <f>_xlfn.IFNA(VLOOKUP(A14,ISU_FF_Publisher_by_OA!$G:$M,6,FALSE),0)</f>
        <v>68</v>
      </c>
      <c r="M14">
        <f>_xlfn.IFNA(VLOOKUP(A14,ISU_FF_Publisher_by_OA!$G:$M,7,FALSE),0)</f>
        <v>1</v>
      </c>
      <c r="N14">
        <f t="shared" si="4"/>
        <v>126</v>
      </c>
      <c r="O14">
        <f t="shared" si="5"/>
        <v>0</v>
      </c>
      <c r="P14">
        <f t="shared" si="6"/>
        <v>3.9682539682539679</v>
      </c>
      <c r="Q14">
        <f t="shared" si="7"/>
        <v>19.047619047619047</v>
      </c>
      <c r="R14">
        <f t="shared" si="8"/>
        <v>22.222222222222221</v>
      </c>
      <c r="S14">
        <f t="shared" si="9"/>
        <v>53.968253968253968</v>
      </c>
      <c r="T14">
        <f t="shared" si="10"/>
        <v>0.79365079365079361</v>
      </c>
    </row>
    <row r="15" spans="1:20" x14ac:dyDescent="0.25">
      <c r="A15" t="s">
        <v>15</v>
      </c>
      <c r="B15">
        <f t="shared" si="0"/>
        <v>13</v>
      </c>
      <c r="C15">
        <v>120</v>
      </c>
      <c r="D15">
        <f t="shared" si="1"/>
        <v>14</v>
      </c>
      <c r="E15">
        <f>VLOOKUP(A15,'ISU worldwide'!A:B,2,FALSE)</f>
        <v>227</v>
      </c>
      <c r="F15">
        <f t="shared" si="2"/>
        <v>69</v>
      </c>
      <c r="G15">
        <f t="shared" si="3"/>
        <v>52.863436123348016</v>
      </c>
      <c r="H15">
        <f>_xlfn.IFNA(VLOOKUP(A15,ISU_FF_Publisher_by_OA!$G:$M,2,FALSE),0)</f>
        <v>120</v>
      </c>
      <c r="I15">
        <f>_xlfn.IFNA(VLOOKUP(A15,ISU_FF_Publisher_by_OA!$G:$M,3,FALSE),0)</f>
        <v>0</v>
      </c>
      <c r="J15">
        <f>_xlfn.IFNA(VLOOKUP(A15,ISU_FF_Publisher_by_OA!$G:$M,4,FALSE),0)</f>
        <v>0</v>
      </c>
      <c r="K15">
        <f>_xlfn.IFNA(VLOOKUP(A15,ISU_FF_Publisher_by_OA!$G:$M,5,FALSE),0)</f>
        <v>120</v>
      </c>
      <c r="L15">
        <f>_xlfn.IFNA(VLOOKUP(A15,ISU_FF_Publisher_by_OA!$G:$M,6,FALSE),0)</f>
        <v>0</v>
      </c>
      <c r="M15">
        <f>_xlfn.IFNA(VLOOKUP(A15,ISU_FF_Publisher_by_OA!$G:$M,7,FALSE),0)</f>
        <v>0</v>
      </c>
      <c r="N15">
        <f t="shared" si="4"/>
        <v>120</v>
      </c>
      <c r="O15">
        <f t="shared" si="5"/>
        <v>0</v>
      </c>
      <c r="P15">
        <f t="shared" si="6"/>
        <v>0</v>
      </c>
      <c r="Q15">
        <f t="shared" si="7"/>
        <v>0</v>
      </c>
      <c r="R15">
        <f t="shared" si="8"/>
        <v>100</v>
      </c>
      <c r="S15">
        <f t="shared" si="9"/>
        <v>0</v>
      </c>
      <c r="T15">
        <f t="shared" si="10"/>
        <v>0</v>
      </c>
    </row>
    <row r="16" spans="1:20" x14ac:dyDescent="0.25">
      <c r="A16" t="s">
        <v>16</v>
      </c>
      <c r="B16">
        <f t="shared" si="0"/>
        <v>14</v>
      </c>
      <c r="C16">
        <v>119</v>
      </c>
      <c r="D16">
        <f t="shared" si="1"/>
        <v>18</v>
      </c>
      <c r="E16">
        <f>VLOOKUP(A16,'ISU worldwide'!A:B,2,FALSE)</f>
        <v>171</v>
      </c>
      <c r="F16">
        <f t="shared" si="2"/>
        <v>55</v>
      </c>
      <c r="G16">
        <f t="shared" si="3"/>
        <v>69.590643274853804</v>
      </c>
      <c r="H16">
        <f>_xlfn.IFNA(VLOOKUP(A16,ISU_FF_Publisher_by_OA!$G:$M,2,FALSE),0)</f>
        <v>102</v>
      </c>
      <c r="I16">
        <f>_xlfn.IFNA(VLOOKUP(A16,ISU_FF_Publisher_by_OA!$G:$M,3,FALSE),0)</f>
        <v>0</v>
      </c>
      <c r="J16">
        <f>_xlfn.IFNA(VLOOKUP(A16,ISU_FF_Publisher_by_OA!$G:$M,4,FALSE),0)</f>
        <v>17</v>
      </c>
      <c r="K16">
        <f>_xlfn.IFNA(VLOOKUP(A16,ISU_FF_Publisher_by_OA!$G:$M,5,FALSE),0)</f>
        <v>20</v>
      </c>
      <c r="L16">
        <f>_xlfn.IFNA(VLOOKUP(A16,ISU_FF_Publisher_by_OA!$G:$M,6,FALSE),0)</f>
        <v>57</v>
      </c>
      <c r="M16">
        <f>_xlfn.IFNA(VLOOKUP(A16,ISU_FF_Publisher_by_OA!$G:$M,7,FALSE),0)</f>
        <v>25</v>
      </c>
      <c r="N16">
        <f t="shared" si="4"/>
        <v>119</v>
      </c>
      <c r="O16">
        <f t="shared" si="5"/>
        <v>0</v>
      </c>
      <c r="P16">
        <f t="shared" si="6"/>
        <v>0</v>
      </c>
      <c r="Q16">
        <f t="shared" si="7"/>
        <v>14.285714285714285</v>
      </c>
      <c r="R16">
        <f t="shared" si="8"/>
        <v>16.806722689075631</v>
      </c>
      <c r="S16">
        <f t="shared" si="9"/>
        <v>47.899159663865547</v>
      </c>
      <c r="T16">
        <f t="shared" si="10"/>
        <v>21.008403361344538</v>
      </c>
    </row>
    <row r="17" spans="1:20" x14ac:dyDescent="0.25">
      <c r="A17" t="s">
        <v>17</v>
      </c>
      <c r="B17">
        <f t="shared" si="0"/>
        <v>15</v>
      </c>
      <c r="C17">
        <v>116</v>
      </c>
      <c r="D17">
        <f t="shared" si="1"/>
        <v>9</v>
      </c>
      <c r="E17">
        <f>VLOOKUP(A17,'ISU worldwide'!A:B,2,FALSE)</f>
        <v>611</v>
      </c>
      <c r="F17">
        <f t="shared" si="2"/>
        <v>119</v>
      </c>
      <c r="G17">
        <f t="shared" si="3"/>
        <v>18.985270049099835</v>
      </c>
      <c r="H17">
        <f>_xlfn.IFNA(VLOOKUP(A17,ISU_FF_Publisher_by_OA!$G:$M,2,FALSE),0)</f>
        <v>65</v>
      </c>
      <c r="I17">
        <f>_xlfn.IFNA(VLOOKUP(A17,ISU_FF_Publisher_by_OA!$G:$M,3,FALSE),0)</f>
        <v>26</v>
      </c>
      <c r="J17">
        <f>_xlfn.IFNA(VLOOKUP(A17,ISU_FF_Publisher_by_OA!$G:$M,4,FALSE),0)</f>
        <v>51</v>
      </c>
      <c r="K17">
        <f>_xlfn.IFNA(VLOOKUP(A17,ISU_FF_Publisher_by_OA!$G:$M,5,FALSE),0)</f>
        <v>6</v>
      </c>
      <c r="L17">
        <f>_xlfn.IFNA(VLOOKUP(A17,ISU_FF_Publisher_by_OA!$G:$M,6,FALSE),0)</f>
        <v>31</v>
      </c>
      <c r="M17">
        <f>_xlfn.IFNA(VLOOKUP(A17,ISU_FF_Publisher_by_OA!$G:$M,7,FALSE),0)</f>
        <v>2</v>
      </c>
      <c r="N17">
        <f t="shared" si="4"/>
        <v>116</v>
      </c>
      <c r="O17">
        <f t="shared" si="5"/>
        <v>0</v>
      </c>
      <c r="P17">
        <f t="shared" si="6"/>
        <v>22.413793103448278</v>
      </c>
      <c r="Q17">
        <f t="shared" si="7"/>
        <v>43.96551724137931</v>
      </c>
      <c r="R17">
        <f t="shared" si="8"/>
        <v>5.1724137931034484</v>
      </c>
      <c r="S17">
        <f t="shared" si="9"/>
        <v>26.72413793103448</v>
      </c>
      <c r="T17">
        <f t="shared" si="10"/>
        <v>1.7241379310344827</v>
      </c>
    </row>
    <row r="18" spans="1:20" x14ac:dyDescent="0.25">
      <c r="A18" t="s">
        <v>18</v>
      </c>
      <c r="B18">
        <f t="shared" si="0"/>
        <v>16</v>
      </c>
      <c r="C18">
        <v>100</v>
      </c>
      <c r="D18">
        <f t="shared" si="1"/>
        <v>16</v>
      </c>
      <c r="E18">
        <f>VLOOKUP(A18,'ISU worldwide'!A:B,2,FALSE)</f>
        <v>186</v>
      </c>
      <c r="F18">
        <f t="shared" si="2"/>
        <v>68</v>
      </c>
      <c r="G18">
        <f t="shared" si="3"/>
        <v>53.763440860215049</v>
      </c>
      <c r="H18">
        <f>_xlfn.IFNA(VLOOKUP(A18,ISU_FF_Publisher_by_OA!$G:$M,2,FALSE),0)</f>
        <v>67</v>
      </c>
      <c r="I18">
        <f>_xlfn.IFNA(VLOOKUP(A18,ISU_FF_Publisher_by_OA!$G:$M,3,FALSE),0)</f>
        <v>62</v>
      </c>
      <c r="J18">
        <f>_xlfn.IFNA(VLOOKUP(A18,ISU_FF_Publisher_by_OA!$G:$M,4,FALSE),0)</f>
        <v>33</v>
      </c>
      <c r="K18">
        <f>_xlfn.IFNA(VLOOKUP(A18,ISU_FF_Publisher_by_OA!$G:$M,5,FALSE),0)</f>
        <v>0</v>
      </c>
      <c r="L18">
        <f>_xlfn.IFNA(VLOOKUP(A18,ISU_FF_Publisher_by_OA!$G:$M,6,FALSE),0)</f>
        <v>5</v>
      </c>
      <c r="M18">
        <f>_xlfn.IFNA(VLOOKUP(A18,ISU_FF_Publisher_by_OA!$G:$M,7,FALSE),0)</f>
        <v>0</v>
      </c>
      <c r="N18">
        <f t="shared" si="4"/>
        <v>100</v>
      </c>
      <c r="O18">
        <f t="shared" si="5"/>
        <v>0</v>
      </c>
      <c r="P18">
        <f t="shared" si="6"/>
        <v>62</v>
      </c>
      <c r="Q18">
        <f t="shared" si="7"/>
        <v>33</v>
      </c>
      <c r="R18">
        <f t="shared" si="8"/>
        <v>0</v>
      </c>
      <c r="S18">
        <f t="shared" si="9"/>
        <v>5</v>
      </c>
      <c r="T18">
        <f t="shared" si="10"/>
        <v>0</v>
      </c>
    </row>
    <row r="19" spans="1:20" x14ac:dyDescent="0.25">
      <c r="A19" t="s">
        <v>19</v>
      </c>
      <c r="B19">
        <f t="shared" si="0"/>
        <v>17</v>
      </c>
      <c r="C19">
        <v>96</v>
      </c>
      <c r="D19">
        <f t="shared" si="1"/>
        <v>22</v>
      </c>
      <c r="E19">
        <f>VLOOKUP(A19,'ISU worldwide'!A:B,2,FALSE)</f>
        <v>136</v>
      </c>
      <c r="F19">
        <f t="shared" si="2"/>
        <v>54</v>
      </c>
      <c r="G19">
        <f t="shared" si="3"/>
        <v>70.588235294117652</v>
      </c>
      <c r="H19">
        <f>_xlfn.IFNA(VLOOKUP(A19,ISU_FF_Publisher_by_OA!$G:$M,2,FALSE),0)</f>
        <v>95</v>
      </c>
      <c r="I19">
        <f>_xlfn.IFNA(VLOOKUP(A19,ISU_FF_Publisher_by_OA!$G:$M,3,FALSE),0)</f>
        <v>5</v>
      </c>
      <c r="J19">
        <f>_xlfn.IFNA(VLOOKUP(A19,ISU_FF_Publisher_by_OA!$G:$M,4,FALSE),0)</f>
        <v>1</v>
      </c>
      <c r="K19">
        <f>_xlfn.IFNA(VLOOKUP(A19,ISU_FF_Publisher_by_OA!$G:$M,5,FALSE),0)</f>
        <v>48</v>
      </c>
      <c r="L19">
        <f>_xlfn.IFNA(VLOOKUP(A19,ISU_FF_Publisher_by_OA!$G:$M,6,FALSE),0)</f>
        <v>35</v>
      </c>
      <c r="M19">
        <f>_xlfn.IFNA(VLOOKUP(A19,ISU_FF_Publisher_by_OA!$G:$M,7,FALSE),0)</f>
        <v>7</v>
      </c>
      <c r="N19">
        <f t="shared" si="4"/>
        <v>96</v>
      </c>
      <c r="O19">
        <f t="shared" si="5"/>
        <v>0</v>
      </c>
      <c r="P19">
        <f t="shared" si="6"/>
        <v>5.2083333333333339</v>
      </c>
      <c r="Q19">
        <f t="shared" si="7"/>
        <v>1.0416666666666665</v>
      </c>
      <c r="R19">
        <f t="shared" si="8"/>
        <v>50</v>
      </c>
      <c r="S19">
        <f t="shared" si="9"/>
        <v>36.458333333333329</v>
      </c>
      <c r="T19">
        <f t="shared" si="10"/>
        <v>7.291666666666667</v>
      </c>
    </row>
    <row r="20" spans="1:20" x14ac:dyDescent="0.25">
      <c r="A20" t="s">
        <v>20</v>
      </c>
      <c r="B20">
        <f t="shared" si="0"/>
        <v>18</v>
      </c>
      <c r="C20">
        <v>75</v>
      </c>
      <c r="D20">
        <f t="shared" si="1"/>
        <v>27</v>
      </c>
      <c r="E20">
        <f>VLOOKUP(A20,'ISU worldwide'!A:B,2,FALSE)</f>
        <v>83</v>
      </c>
      <c r="F20">
        <f t="shared" si="2"/>
        <v>38</v>
      </c>
      <c r="G20">
        <f t="shared" si="3"/>
        <v>90.361445783132538</v>
      </c>
      <c r="H20">
        <f>_xlfn.IFNA(VLOOKUP(A20,ISU_FF_Publisher_by_OA!$G:$M,2,FALSE),0)</f>
        <v>75</v>
      </c>
      <c r="I20">
        <f>_xlfn.IFNA(VLOOKUP(A20,ISU_FF_Publisher_by_OA!$G:$M,3,FALSE),0)</f>
        <v>22</v>
      </c>
      <c r="J20">
        <f>_xlfn.IFNA(VLOOKUP(A20,ISU_FF_Publisher_by_OA!$G:$M,4,FALSE),0)</f>
        <v>0</v>
      </c>
      <c r="K20">
        <f>_xlfn.IFNA(VLOOKUP(A20,ISU_FF_Publisher_by_OA!$G:$M,5,FALSE),0)</f>
        <v>1</v>
      </c>
      <c r="L20">
        <f>_xlfn.IFNA(VLOOKUP(A20,ISU_FF_Publisher_by_OA!$G:$M,6,FALSE),0)</f>
        <v>46</v>
      </c>
      <c r="M20">
        <f>_xlfn.IFNA(VLOOKUP(A20,ISU_FF_Publisher_by_OA!$G:$M,7,FALSE),0)</f>
        <v>6</v>
      </c>
      <c r="N20">
        <f t="shared" si="4"/>
        <v>75</v>
      </c>
      <c r="O20">
        <f t="shared" si="5"/>
        <v>0</v>
      </c>
      <c r="P20">
        <f t="shared" si="6"/>
        <v>29.333333333333332</v>
      </c>
      <c r="Q20">
        <f t="shared" si="7"/>
        <v>0</v>
      </c>
      <c r="R20">
        <f t="shared" si="8"/>
        <v>1.3333333333333335</v>
      </c>
      <c r="S20">
        <f t="shared" si="9"/>
        <v>61.333333333333329</v>
      </c>
      <c r="T20">
        <f t="shared" si="10"/>
        <v>8</v>
      </c>
    </row>
    <row r="21" spans="1:20" x14ac:dyDescent="0.25">
      <c r="A21" t="s">
        <v>21</v>
      </c>
      <c r="B21">
        <f t="shared" si="0"/>
        <v>19</v>
      </c>
      <c r="C21">
        <v>70</v>
      </c>
      <c r="D21">
        <f t="shared" si="1"/>
        <v>13</v>
      </c>
      <c r="E21">
        <f>VLOOKUP(A21,'ISU worldwide'!A:B,2,FALSE)</f>
        <v>231</v>
      </c>
      <c r="F21">
        <f t="shared" si="2"/>
        <v>102</v>
      </c>
      <c r="G21">
        <f t="shared" si="3"/>
        <v>30.303030303030305</v>
      </c>
      <c r="H21">
        <f>_xlfn.IFNA(VLOOKUP(A21,ISU_FF_Publisher_by_OA!$G:$M,2,FALSE),0)</f>
        <v>15</v>
      </c>
      <c r="I21">
        <f>_xlfn.IFNA(VLOOKUP(A21,ISU_FF_Publisher_by_OA!$G:$M,3,FALSE),0)</f>
        <v>0</v>
      </c>
      <c r="J21">
        <f>_xlfn.IFNA(VLOOKUP(A21,ISU_FF_Publisher_by_OA!$G:$M,4,FALSE),0)</f>
        <v>55</v>
      </c>
      <c r="K21">
        <f>_xlfn.IFNA(VLOOKUP(A21,ISU_FF_Publisher_by_OA!$G:$M,5,FALSE),0)</f>
        <v>0</v>
      </c>
      <c r="L21">
        <f>_xlfn.IFNA(VLOOKUP(A21,ISU_FF_Publisher_by_OA!$G:$M,6,FALSE),0)</f>
        <v>14</v>
      </c>
      <c r="M21">
        <f>_xlfn.IFNA(VLOOKUP(A21,ISU_FF_Publisher_by_OA!$G:$M,7,FALSE),0)</f>
        <v>1</v>
      </c>
      <c r="N21">
        <f t="shared" si="4"/>
        <v>70</v>
      </c>
      <c r="O21">
        <f t="shared" si="5"/>
        <v>0</v>
      </c>
      <c r="P21">
        <f t="shared" si="6"/>
        <v>0</v>
      </c>
      <c r="Q21">
        <f t="shared" si="7"/>
        <v>78.571428571428569</v>
      </c>
      <c r="R21">
        <f t="shared" si="8"/>
        <v>0</v>
      </c>
      <c r="S21">
        <f t="shared" si="9"/>
        <v>20</v>
      </c>
      <c r="T21">
        <f t="shared" si="10"/>
        <v>1.4285714285714286</v>
      </c>
    </row>
    <row r="22" spans="1:20" x14ac:dyDescent="0.25">
      <c r="A22" t="s">
        <v>22</v>
      </c>
      <c r="B22">
        <f t="shared" si="0"/>
        <v>20</v>
      </c>
      <c r="C22">
        <v>49</v>
      </c>
      <c r="D22">
        <f t="shared" si="1"/>
        <v>30</v>
      </c>
      <c r="E22">
        <f>VLOOKUP(A22,'ISU worldwide'!A:B,2,FALSE)</f>
        <v>60</v>
      </c>
      <c r="F22">
        <f t="shared" si="2"/>
        <v>42</v>
      </c>
      <c r="G22">
        <f t="shared" si="3"/>
        <v>81.666666666666671</v>
      </c>
      <c r="H22">
        <f>_xlfn.IFNA(VLOOKUP(A22,ISU_FF_Publisher_by_OA!$G:$M,2,FALSE),0)</f>
        <v>34</v>
      </c>
      <c r="I22">
        <f>_xlfn.IFNA(VLOOKUP(A22,ISU_FF_Publisher_by_OA!$G:$M,3,FALSE),0)</f>
        <v>14</v>
      </c>
      <c r="J22">
        <f>_xlfn.IFNA(VLOOKUP(A22,ISU_FF_Publisher_by_OA!$G:$M,4,FALSE),0)</f>
        <v>15</v>
      </c>
      <c r="K22">
        <f>_xlfn.IFNA(VLOOKUP(A22,ISU_FF_Publisher_by_OA!$G:$M,5,FALSE),0)</f>
        <v>4</v>
      </c>
      <c r="L22">
        <f>_xlfn.IFNA(VLOOKUP(A22,ISU_FF_Publisher_by_OA!$G:$M,6,FALSE),0)</f>
        <v>11</v>
      </c>
      <c r="M22">
        <f>_xlfn.IFNA(VLOOKUP(A22,ISU_FF_Publisher_by_OA!$G:$M,7,FALSE),0)</f>
        <v>5</v>
      </c>
      <c r="N22">
        <f t="shared" si="4"/>
        <v>49</v>
      </c>
      <c r="O22">
        <f t="shared" si="5"/>
        <v>0</v>
      </c>
      <c r="P22">
        <f t="shared" si="6"/>
        <v>28.571428571428569</v>
      </c>
      <c r="Q22">
        <f t="shared" si="7"/>
        <v>30.612244897959183</v>
      </c>
      <c r="R22">
        <f t="shared" si="8"/>
        <v>8.1632653061224492</v>
      </c>
      <c r="S22">
        <f t="shared" si="9"/>
        <v>22.448979591836736</v>
      </c>
      <c r="T22">
        <f t="shared" si="10"/>
        <v>10.204081632653061</v>
      </c>
    </row>
    <row r="23" spans="1:20" x14ac:dyDescent="0.25">
      <c r="A23" t="s">
        <v>23</v>
      </c>
      <c r="B23">
        <f t="shared" si="0"/>
        <v>20</v>
      </c>
      <c r="C23">
        <v>49</v>
      </c>
      <c r="D23">
        <f t="shared" si="1"/>
        <v>32</v>
      </c>
      <c r="E23">
        <f>VLOOKUP(A23,'ISU worldwide'!A:B,2,FALSE)</f>
        <v>56</v>
      </c>
      <c r="F23">
        <f t="shared" si="2"/>
        <v>39</v>
      </c>
      <c r="G23">
        <f t="shared" si="3"/>
        <v>87.5</v>
      </c>
      <c r="H23">
        <f>_xlfn.IFNA(VLOOKUP(A23,ISU_FF_Publisher_by_OA!$G:$M,2,FALSE),0)</f>
        <v>49</v>
      </c>
      <c r="I23">
        <f>_xlfn.IFNA(VLOOKUP(A23,ISU_FF_Publisher_by_OA!$G:$M,3,FALSE),0)</f>
        <v>22</v>
      </c>
      <c r="J23">
        <f>_xlfn.IFNA(VLOOKUP(A23,ISU_FF_Publisher_by_OA!$G:$M,4,FALSE),0)</f>
        <v>0</v>
      </c>
      <c r="K23">
        <f>_xlfn.IFNA(VLOOKUP(A23,ISU_FF_Publisher_by_OA!$G:$M,5,FALSE),0)</f>
        <v>0</v>
      </c>
      <c r="L23">
        <f>_xlfn.IFNA(VLOOKUP(A23,ISU_FF_Publisher_by_OA!$G:$M,6,FALSE),0)</f>
        <v>12</v>
      </c>
      <c r="M23">
        <f>_xlfn.IFNA(VLOOKUP(A23,ISU_FF_Publisher_by_OA!$G:$M,7,FALSE),0)</f>
        <v>15</v>
      </c>
      <c r="N23">
        <f t="shared" si="4"/>
        <v>49</v>
      </c>
      <c r="O23">
        <f t="shared" si="5"/>
        <v>0</v>
      </c>
      <c r="P23">
        <f t="shared" si="6"/>
        <v>44.897959183673471</v>
      </c>
      <c r="Q23">
        <f t="shared" si="7"/>
        <v>0</v>
      </c>
      <c r="R23">
        <f t="shared" si="8"/>
        <v>0</v>
      </c>
      <c r="S23">
        <f t="shared" si="9"/>
        <v>24.489795918367346</v>
      </c>
      <c r="T23">
        <f t="shared" si="10"/>
        <v>30.612244897959183</v>
      </c>
    </row>
    <row r="24" spans="1:20" x14ac:dyDescent="0.25">
      <c r="A24" t="s">
        <v>24</v>
      </c>
      <c r="B24">
        <f t="shared" si="0"/>
        <v>22</v>
      </c>
      <c r="C24">
        <v>44</v>
      </c>
      <c r="D24">
        <f t="shared" si="1"/>
        <v>17</v>
      </c>
      <c r="E24">
        <f>VLOOKUP(A24,'ISU worldwide'!A:B,2,FALSE)</f>
        <v>179</v>
      </c>
      <c r="F24">
        <f t="shared" si="2"/>
        <v>112</v>
      </c>
      <c r="G24">
        <f t="shared" si="3"/>
        <v>24.581005586592177</v>
      </c>
      <c r="H24">
        <f>_xlfn.IFNA(VLOOKUP(A24,ISU_FF_Publisher_by_OA!$G:$M,2,FALSE),0)</f>
        <v>37</v>
      </c>
      <c r="I24">
        <f>_xlfn.IFNA(VLOOKUP(A24,ISU_FF_Publisher_by_OA!$G:$M,3,FALSE),0)</f>
        <v>2</v>
      </c>
      <c r="J24">
        <f>_xlfn.IFNA(VLOOKUP(A24,ISU_FF_Publisher_by_OA!$G:$M,4,FALSE),0)</f>
        <v>7</v>
      </c>
      <c r="K24">
        <f>_xlfn.IFNA(VLOOKUP(A24,ISU_FF_Publisher_by_OA!$G:$M,5,FALSE),0)</f>
        <v>6</v>
      </c>
      <c r="L24">
        <f>_xlfn.IFNA(VLOOKUP(A24,ISU_FF_Publisher_by_OA!$G:$M,6,FALSE),0)</f>
        <v>15</v>
      </c>
      <c r="M24">
        <f>_xlfn.IFNA(VLOOKUP(A24,ISU_FF_Publisher_by_OA!$G:$M,7,FALSE),0)</f>
        <v>14</v>
      </c>
      <c r="N24">
        <f t="shared" si="4"/>
        <v>44</v>
      </c>
      <c r="O24">
        <f t="shared" si="5"/>
        <v>0</v>
      </c>
      <c r="P24">
        <f t="shared" si="6"/>
        <v>4.5454545454545459</v>
      </c>
      <c r="Q24">
        <f t="shared" si="7"/>
        <v>15.909090909090908</v>
      </c>
      <c r="R24">
        <f t="shared" si="8"/>
        <v>13.636363636363635</v>
      </c>
      <c r="S24">
        <f t="shared" si="9"/>
        <v>34.090909090909086</v>
      </c>
      <c r="T24">
        <f t="shared" si="10"/>
        <v>31.818181818181817</v>
      </c>
    </row>
    <row r="25" spans="1:20" x14ac:dyDescent="0.25">
      <c r="A25" t="s">
        <v>25</v>
      </c>
      <c r="B25">
        <f t="shared" si="0"/>
        <v>23</v>
      </c>
      <c r="C25">
        <v>35</v>
      </c>
      <c r="D25">
        <f t="shared" si="1"/>
        <v>33</v>
      </c>
      <c r="E25">
        <f>VLOOKUP(A25,'ISU worldwide'!A:B,2,FALSE)</f>
        <v>49</v>
      </c>
      <c r="F25">
        <f t="shared" si="2"/>
        <v>52</v>
      </c>
      <c r="G25">
        <f t="shared" si="3"/>
        <v>71.428571428571431</v>
      </c>
      <c r="H25">
        <f>_xlfn.IFNA(VLOOKUP(A25,ISU_FF_Publisher_by_OA!$G:$M,2,FALSE),0)</f>
        <v>31</v>
      </c>
      <c r="I25">
        <f>_xlfn.IFNA(VLOOKUP(A25,ISU_FF_Publisher_by_OA!$G:$M,3,FALSE),0)</f>
        <v>0</v>
      </c>
      <c r="J25">
        <f>_xlfn.IFNA(VLOOKUP(A25,ISU_FF_Publisher_by_OA!$G:$M,4,FALSE),0)</f>
        <v>4</v>
      </c>
      <c r="K25">
        <f>_xlfn.IFNA(VLOOKUP(A25,ISU_FF_Publisher_by_OA!$G:$M,5,FALSE),0)</f>
        <v>19</v>
      </c>
      <c r="L25">
        <f>_xlfn.IFNA(VLOOKUP(A25,ISU_FF_Publisher_by_OA!$G:$M,6,FALSE),0)</f>
        <v>12</v>
      </c>
      <c r="M25">
        <f>_xlfn.IFNA(VLOOKUP(A25,ISU_FF_Publisher_by_OA!$G:$M,7,FALSE),0)</f>
        <v>0</v>
      </c>
      <c r="N25">
        <f t="shared" si="4"/>
        <v>35</v>
      </c>
      <c r="O25">
        <f t="shared" si="5"/>
        <v>0</v>
      </c>
      <c r="P25">
        <f t="shared" si="6"/>
        <v>0</v>
      </c>
      <c r="Q25">
        <f t="shared" si="7"/>
        <v>11.428571428571429</v>
      </c>
      <c r="R25">
        <f t="shared" si="8"/>
        <v>54.285714285714285</v>
      </c>
      <c r="S25">
        <f t="shared" si="9"/>
        <v>34.285714285714285</v>
      </c>
      <c r="T25">
        <f t="shared" si="10"/>
        <v>0</v>
      </c>
    </row>
    <row r="26" spans="1:20" x14ac:dyDescent="0.25">
      <c r="A26" t="s">
        <v>26</v>
      </c>
      <c r="B26">
        <f t="shared" si="0"/>
        <v>24</v>
      </c>
      <c r="C26">
        <v>33</v>
      </c>
      <c r="D26">
        <f t="shared" si="1"/>
        <v>20</v>
      </c>
      <c r="E26">
        <f>VLOOKUP(A26,'ISU worldwide'!A:B,2,FALSE)</f>
        <v>141</v>
      </c>
      <c r="F26">
        <f t="shared" si="2"/>
        <v>113</v>
      </c>
      <c r="G26">
        <f t="shared" si="3"/>
        <v>23.404255319148938</v>
      </c>
      <c r="H26">
        <f>_xlfn.IFNA(VLOOKUP(A26,ISU_FF_Publisher_by_OA!$G:$M,2,FALSE),0)</f>
        <v>29</v>
      </c>
      <c r="I26">
        <f>_xlfn.IFNA(VLOOKUP(A26,ISU_FF_Publisher_by_OA!$G:$M,3,FALSE),0)</f>
        <v>0</v>
      </c>
      <c r="J26">
        <f>_xlfn.IFNA(VLOOKUP(A26,ISU_FF_Publisher_by_OA!$G:$M,4,FALSE),0)</f>
        <v>4</v>
      </c>
      <c r="K26">
        <f>_xlfn.IFNA(VLOOKUP(A26,ISU_FF_Publisher_by_OA!$G:$M,5,FALSE),0)</f>
        <v>5</v>
      </c>
      <c r="L26">
        <f>_xlfn.IFNA(VLOOKUP(A26,ISU_FF_Publisher_by_OA!$G:$M,6,FALSE),0)</f>
        <v>1</v>
      </c>
      <c r="M26">
        <f>_xlfn.IFNA(VLOOKUP(A26,ISU_FF_Publisher_by_OA!$G:$M,7,FALSE),0)</f>
        <v>23</v>
      </c>
      <c r="N26">
        <f t="shared" si="4"/>
        <v>33</v>
      </c>
      <c r="O26">
        <f t="shared" si="5"/>
        <v>0</v>
      </c>
      <c r="P26">
        <f t="shared" si="6"/>
        <v>0</v>
      </c>
      <c r="Q26">
        <f t="shared" si="7"/>
        <v>12.121212121212121</v>
      </c>
      <c r="R26">
        <f t="shared" si="8"/>
        <v>15.151515151515152</v>
      </c>
      <c r="S26">
        <f t="shared" si="9"/>
        <v>3.0303030303030303</v>
      </c>
      <c r="T26">
        <f t="shared" si="10"/>
        <v>69.696969696969703</v>
      </c>
    </row>
    <row r="27" spans="1:20" x14ac:dyDescent="0.25">
      <c r="A27" t="s">
        <v>27</v>
      </c>
      <c r="B27">
        <f t="shared" si="0"/>
        <v>25</v>
      </c>
      <c r="C27">
        <v>32</v>
      </c>
      <c r="D27">
        <f t="shared" si="1"/>
        <v>23</v>
      </c>
      <c r="E27">
        <f>VLOOKUP(A27,'ISU worldwide'!A:B,2,FALSE)</f>
        <v>129</v>
      </c>
      <c r="F27">
        <f t="shared" si="2"/>
        <v>111</v>
      </c>
      <c r="G27">
        <f t="shared" si="3"/>
        <v>24.806201550387598</v>
      </c>
      <c r="H27">
        <f>_xlfn.IFNA(VLOOKUP(A27,ISU_FF_Publisher_by_OA!$G:$M,2,FALSE),0)</f>
        <v>9</v>
      </c>
      <c r="I27">
        <f>_xlfn.IFNA(VLOOKUP(A27,ISU_FF_Publisher_by_OA!$G:$M,3,FALSE),0)</f>
        <v>7</v>
      </c>
      <c r="J27">
        <f>_xlfn.IFNA(VLOOKUP(A27,ISU_FF_Publisher_by_OA!$G:$M,4,FALSE),0)</f>
        <v>23</v>
      </c>
      <c r="K27">
        <f>_xlfn.IFNA(VLOOKUP(A27,ISU_FF_Publisher_by_OA!$G:$M,5,FALSE),0)</f>
        <v>0</v>
      </c>
      <c r="L27">
        <f>_xlfn.IFNA(VLOOKUP(A27,ISU_FF_Publisher_by_OA!$G:$M,6,FALSE),0)</f>
        <v>2</v>
      </c>
      <c r="M27">
        <f>_xlfn.IFNA(VLOOKUP(A27,ISU_FF_Publisher_by_OA!$G:$M,7,FALSE),0)</f>
        <v>0</v>
      </c>
      <c r="N27">
        <f t="shared" si="4"/>
        <v>32</v>
      </c>
      <c r="O27">
        <f t="shared" si="5"/>
        <v>0</v>
      </c>
      <c r="P27">
        <f t="shared" si="6"/>
        <v>21.875</v>
      </c>
      <c r="Q27">
        <f t="shared" si="7"/>
        <v>71.875</v>
      </c>
      <c r="R27">
        <f t="shared" si="8"/>
        <v>0</v>
      </c>
      <c r="S27">
        <f t="shared" si="9"/>
        <v>6.25</v>
      </c>
      <c r="T27">
        <f t="shared" si="10"/>
        <v>0</v>
      </c>
    </row>
    <row r="28" spans="1:20" x14ac:dyDescent="0.25">
      <c r="A28" t="s">
        <v>28</v>
      </c>
      <c r="B28">
        <f t="shared" si="0"/>
        <v>26</v>
      </c>
      <c r="C28">
        <v>30</v>
      </c>
      <c r="D28">
        <f t="shared" si="1"/>
        <v>38</v>
      </c>
      <c r="E28">
        <f>VLOOKUP(A28,'ISU worldwide'!A:B,2,FALSE)</f>
        <v>38</v>
      </c>
      <c r="F28">
        <f t="shared" si="2"/>
        <v>46</v>
      </c>
      <c r="G28">
        <f t="shared" si="3"/>
        <v>78.94736842105263</v>
      </c>
      <c r="H28">
        <f>_xlfn.IFNA(VLOOKUP(A28,ISU_FF_Publisher_by_OA!$G:$M,2,FALSE),0)</f>
        <v>29</v>
      </c>
      <c r="I28">
        <f>_xlfn.IFNA(VLOOKUP(A28,ISU_FF_Publisher_by_OA!$G:$M,3,FALSE),0)</f>
        <v>13</v>
      </c>
      <c r="J28">
        <f>_xlfn.IFNA(VLOOKUP(A28,ISU_FF_Publisher_by_OA!$G:$M,4,FALSE),0)</f>
        <v>1</v>
      </c>
      <c r="K28">
        <f>_xlfn.IFNA(VLOOKUP(A28,ISU_FF_Publisher_by_OA!$G:$M,5,FALSE),0)</f>
        <v>2</v>
      </c>
      <c r="L28">
        <f>_xlfn.IFNA(VLOOKUP(A28,ISU_FF_Publisher_by_OA!$G:$M,6,FALSE),0)</f>
        <v>5</v>
      </c>
      <c r="M28">
        <f>_xlfn.IFNA(VLOOKUP(A28,ISU_FF_Publisher_by_OA!$G:$M,7,FALSE),0)</f>
        <v>9</v>
      </c>
      <c r="N28">
        <f t="shared" si="4"/>
        <v>30</v>
      </c>
      <c r="O28">
        <f t="shared" si="5"/>
        <v>0</v>
      </c>
      <c r="P28">
        <f t="shared" si="6"/>
        <v>43.333333333333336</v>
      </c>
      <c r="Q28">
        <f t="shared" si="7"/>
        <v>3.3333333333333335</v>
      </c>
      <c r="R28">
        <f t="shared" si="8"/>
        <v>6.666666666666667</v>
      </c>
      <c r="S28">
        <f t="shared" si="9"/>
        <v>16.666666666666664</v>
      </c>
      <c r="T28">
        <f t="shared" si="10"/>
        <v>30</v>
      </c>
    </row>
    <row r="29" spans="1:20" x14ac:dyDescent="0.25">
      <c r="A29" t="s">
        <v>29</v>
      </c>
      <c r="B29">
        <f t="shared" si="0"/>
        <v>26</v>
      </c>
      <c r="C29">
        <v>30</v>
      </c>
      <c r="D29">
        <f t="shared" si="1"/>
        <v>20</v>
      </c>
      <c r="E29">
        <f>VLOOKUP(A29,'ISU worldwide'!A:B,2,FALSE)</f>
        <v>141</v>
      </c>
      <c r="F29">
        <f t="shared" si="2"/>
        <v>116</v>
      </c>
      <c r="G29">
        <f t="shared" si="3"/>
        <v>21.276595744680851</v>
      </c>
      <c r="H29">
        <f>_xlfn.IFNA(VLOOKUP(A29,ISU_FF_Publisher_by_OA!$G:$M,2,FALSE),0)</f>
        <v>30</v>
      </c>
      <c r="I29">
        <f>_xlfn.IFNA(VLOOKUP(A29,ISU_FF_Publisher_by_OA!$G:$M,3,FALSE),0)</f>
        <v>26</v>
      </c>
      <c r="J29">
        <f>_xlfn.IFNA(VLOOKUP(A29,ISU_FF_Publisher_by_OA!$G:$M,4,FALSE),0)</f>
        <v>0</v>
      </c>
      <c r="K29">
        <f>_xlfn.IFNA(VLOOKUP(A29,ISU_FF_Publisher_by_OA!$G:$M,5,FALSE),0)</f>
        <v>0</v>
      </c>
      <c r="L29">
        <f>_xlfn.IFNA(VLOOKUP(A29,ISU_FF_Publisher_by_OA!$G:$M,6,FALSE),0)</f>
        <v>4</v>
      </c>
      <c r="M29">
        <f>_xlfn.IFNA(VLOOKUP(A29,ISU_FF_Publisher_by_OA!$G:$M,7,FALSE),0)</f>
        <v>0</v>
      </c>
      <c r="N29">
        <f t="shared" si="4"/>
        <v>30</v>
      </c>
      <c r="O29">
        <f t="shared" si="5"/>
        <v>0</v>
      </c>
      <c r="P29">
        <f t="shared" si="6"/>
        <v>86.666666666666671</v>
      </c>
      <c r="Q29">
        <f t="shared" si="7"/>
        <v>0</v>
      </c>
      <c r="R29">
        <f t="shared" si="8"/>
        <v>0</v>
      </c>
      <c r="S29">
        <f t="shared" si="9"/>
        <v>13.333333333333334</v>
      </c>
      <c r="T29">
        <f t="shared" si="10"/>
        <v>0</v>
      </c>
    </row>
    <row r="30" spans="1:20" x14ac:dyDescent="0.25">
      <c r="A30" t="s">
        <v>30</v>
      </c>
      <c r="B30">
        <f t="shared" si="0"/>
        <v>28</v>
      </c>
      <c r="C30">
        <v>24</v>
      </c>
      <c r="D30">
        <f t="shared" si="1"/>
        <v>41</v>
      </c>
      <c r="E30">
        <f>VLOOKUP(A30,'ISU worldwide'!A:B,2,FALSE)</f>
        <v>31</v>
      </c>
      <c r="F30">
        <f t="shared" si="2"/>
        <v>47</v>
      </c>
      <c r="G30">
        <f t="shared" si="3"/>
        <v>77.41935483870968</v>
      </c>
      <c r="H30">
        <f>_xlfn.IFNA(VLOOKUP(A30,ISU_FF_Publisher_by_OA!$G:$M,2,FALSE),0)</f>
        <v>23</v>
      </c>
      <c r="I30">
        <f>_xlfn.IFNA(VLOOKUP(A30,ISU_FF_Publisher_by_OA!$G:$M,3,FALSE),0)</f>
        <v>12</v>
      </c>
      <c r="J30">
        <f>_xlfn.IFNA(VLOOKUP(A30,ISU_FF_Publisher_by_OA!$G:$M,4,FALSE),0)</f>
        <v>1</v>
      </c>
      <c r="K30">
        <f>_xlfn.IFNA(VLOOKUP(A30,ISU_FF_Publisher_by_OA!$G:$M,5,FALSE),0)</f>
        <v>5</v>
      </c>
      <c r="L30">
        <f>_xlfn.IFNA(VLOOKUP(A30,ISU_FF_Publisher_by_OA!$G:$M,6,FALSE),0)</f>
        <v>1</v>
      </c>
      <c r="M30">
        <f>_xlfn.IFNA(VLOOKUP(A30,ISU_FF_Publisher_by_OA!$G:$M,7,FALSE),0)</f>
        <v>5</v>
      </c>
      <c r="N30">
        <f t="shared" si="4"/>
        <v>24</v>
      </c>
      <c r="O30">
        <f t="shared" si="5"/>
        <v>0</v>
      </c>
      <c r="P30">
        <f t="shared" si="6"/>
        <v>50</v>
      </c>
      <c r="Q30">
        <f t="shared" si="7"/>
        <v>4.1666666666666661</v>
      </c>
      <c r="R30">
        <f t="shared" si="8"/>
        <v>20.833333333333336</v>
      </c>
      <c r="S30">
        <f t="shared" si="9"/>
        <v>4.1666666666666661</v>
      </c>
      <c r="T30">
        <f t="shared" si="10"/>
        <v>20.833333333333336</v>
      </c>
    </row>
    <row r="31" spans="1:20" x14ac:dyDescent="0.25">
      <c r="A31" t="s">
        <v>31</v>
      </c>
      <c r="B31">
        <f t="shared" si="0"/>
        <v>29</v>
      </c>
      <c r="C31">
        <v>20</v>
      </c>
      <c r="D31">
        <f t="shared" si="1"/>
        <v>19</v>
      </c>
      <c r="E31">
        <f>VLOOKUP(A31,'ISU worldwide'!A:B,2,FALSE)</f>
        <v>166</v>
      </c>
      <c r="F31">
        <f t="shared" si="2"/>
        <v>130</v>
      </c>
      <c r="G31">
        <f t="shared" si="3"/>
        <v>12.048192771084338</v>
      </c>
      <c r="H31">
        <f>_xlfn.IFNA(VLOOKUP(A31,ISU_FF_Publisher_by_OA!$G:$M,2,FALSE),0)</f>
        <v>10</v>
      </c>
      <c r="I31">
        <f>_xlfn.IFNA(VLOOKUP(A31,ISU_FF_Publisher_by_OA!$G:$M,3,FALSE),0)</f>
        <v>0</v>
      </c>
      <c r="J31">
        <f>_xlfn.IFNA(VLOOKUP(A31,ISU_FF_Publisher_by_OA!$G:$M,4,FALSE),0)</f>
        <v>10</v>
      </c>
      <c r="K31">
        <f>_xlfn.IFNA(VLOOKUP(A31,ISU_FF_Publisher_by_OA!$G:$M,5,FALSE),0)</f>
        <v>0</v>
      </c>
      <c r="L31">
        <f>_xlfn.IFNA(VLOOKUP(A31,ISU_FF_Publisher_by_OA!$G:$M,6,FALSE),0)</f>
        <v>4</v>
      </c>
      <c r="M31">
        <f>_xlfn.IFNA(VLOOKUP(A31,ISU_FF_Publisher_by_OA!$G:$M,7,FALSE),0)</f>
        <v>6</v>
      </c>
      <c r="N31">
        <f t="shared" si="4"/>
        <v>20</v>
      </c>
      <c r="O31">
        <f t="shared" si="5"/>
        <v>0</v>
      </c>
      <c r="P31">
        <f t="shared" si="6"/>
        <v>0</v>
      </c>
      <c r="Q31">
        <f t="shared" si="7"/>
        <v>50</v>
      </c>
      <c r="R31">
        <f t="shared" si="8"/>
        <v>0</v>
      </c>
      <c r="S31">
        <f t="shared" si="9"/>
        <v>20</v>
      </c>
      <c r="T31">
        <f t="shared" si="10"/>
        <v>30</v>
      </c>
    </row>
    <row r="32" spans="1:20" x14ac:dyDescent="0.25">
      <c r="A32" t="s">
        <v>32</v>
      </c>
      <c r="B32">
        <f t="shared" si="0"/>
        <v>30</v>
      </c>
      <c r="C32">
        <v>15</v>
      </c>
      <c r="D32">
        <f t="shared" si="1"/>
        <v>44</v>
      </c>
      <c r="E32">
        <f>VLOOKUP(A32,'ISU worldwide'!A:B,2,FALSE)</f>
        <v>25</v>
      </c>
      <c r="F32">
        <f t="shared" si="2"/>
        <v>61</v>
      </c>
      <c r="G32">
        <f t="shared" si="3"/>
        <v>60</v>
      </c>
      <c r="H32">
        <f>_xlfn.IFNA(VLOOKUP(A32,ISU_FF_Publisher_by_OA!$G:$M,2,FALSE),0)</f>
        <v>15</v>
      </c>
      <c r="I32">
        <f>_xlfn.IFNA(VLOOKUP(A32,ISU_FF_Publisher_by_OA!$G:$M,3,FALSE),0)</f>
        <v>0</v>
      </c>
      <c r="J32">
        <f>_xlfn.IFNA(VLOOKUP(A32,ISU_FF_Publisher_by_OA!$G:$M,4,FALSE),0)</f>
        <v>0</v>
      </c>
      <c r="K32">
        <f>_xlfn.IFNA(VLOOKUP(A32,ISU_FF_Publisher_by_OA!$G:$M,5,FALSE),0)</f>
        <v>15</v>
      </c>
      <c r="L32">
        <f>_xlfn.IFNA(VLOOKUP(A32,ISU_FF_Publisher_by_OA!$G:$M,6,FALSE),0)</f>
        <v>0</v>
      </c>
      <c r="M32">
        <f>_xlfn.IFNA(VLOOKUP(A32,ISU_FF_Publisher_by_OA!$G:$M,7,FALSE),0)</f>
        <v>0</v>
      </c>
      <c r="N32">
        <f t="shared" si="4"/>
        <v>15</v>
      </c>
      <c r="O32">
        <f t="shared" si="5"/>
        <v>0</v>
      </c>
      <c r="P32">
        <f t="shared" si="6"/>
        <v>0</v>
      </c>
      <c r="Q32">
        <f t="shared" si="7"/>
        <v>0</v>
      </c>
      <c r="R32">
        <f t="shared" si="8"/>
        <v>100</v>
      </c>
      <c r="S32">
        <f t="shared" si="9"/>
        <v>0</v>
      </c>
      <c r="T32">
        <f t="shared" si="10"/>
        <v>0</v>
      </c>
    </row>
    <row r="33" spans="1:20" x14ac:dyDescent="0.25">
      <c r="A33" t="s">
        <v>33</v>
      </c>
      <c r="B33">
        <f t="shared" si="0"/>
        <v>30</v>
      </c>
      <c r="C33">
        <v>15</v>
      </c>
      <c r="D33">
        <f t="shared" si="1"/>
        <v>36</v>
      </c>
      <c r="E33">
        <f>VLOOKUP(A33,'ISU worldwide'!A:B,2,FALSE)</f>
        <v>44</v>
      </c>
      <c r="F33">
        <f t="shared" si="2"/>
        <v>96</v>
      </c>
      <c r="G33">
        <f t="shared" si="3"/>
        <v>34.090909090909086</v>
      </c>
      <c r="H33">
        <f>_xlfn.IFNA(VLOOKUP(A33,ISU_FF_Publisher_by_OA!$G:$M,2,FALSE),0)</f>
        <v>12</v>
      </c>
      <c r="I33">
        <f>_xlfn.IFNA(VLOOKUP(A33,ISU_FF_Publisher_by_OA!$G:$M,3,FALSE),0)</f>
        <v>3</v>
      </c>
      <c r="J33">
        <f>_xlfn.IFNA(VLOOKUP(A33,ISU_FF_Publisher_by_OA!$G:$M,4,FALSE),0)</f>
        <v>3</v>
      </c>
      <c r="K33">
        <f>_xlfn.IFNA(VLOOKUP(A33,ISU_FF_Publisher_by_OA!$G:$M,5,FALSE),0)</f>
        <v>0</v>
      </c>
      <c r="L33">
        <f>_xlfn.IFNA(VLOOKUP(A33,ISU_FF_Publisher_by_OA!$G:$M,6,FALSE),0)</f>
        <v>7</v>
      </c>
      <c r="M33">
        <f>_xlfn.IFNA(VLOOKUP(A33,ISU_FF_Publisher_by_OA!$G:$M,7,FALSE),0)</f>
        <v>2</v>
      </c>
      <c r="N33">
        <f t="shared" si="4"/>
        <v>15</v>
      </c>
      <c r="O33">
        <f t="shared" si="5"/>
        <v>0</v>
      </c>
      <c r="P33">
        <f t="shared" si="6"/>
        <v>20</v>
      </c>
      <c r="Q33">
        <f t="shared" si="7"/>
        <v>20</v>
      </c>
      <c r="R33">
        <f t="shared" si="8"/>
        <v>0</v>
      </c>
      <c r="S33">
        <f t="shared" si="9"/>
        <v>46.666666666666664</v>
      </c>
      <c r="T33">
        <f t="shared" si="10"/>
        <v>13.333333333333334</v>
      </c>
    </row>
    <row r="34" spans="1:20" x14ac:dyDescent="0.25">
      <c r="A34" t="s">
        <v>34</v>
      </c>
      <c r="B34">
        <f t="shared" si="0"/>
        <v>30</v>
      </c>
      <c r="C34">
        <v>15</v>
      </c>
      <c r="D34">
        <f t="shared" si="1"/>
        <v>26</v>
      </c>
      <c r="E34">
        <f>VLOOKUP(A34,'ISU worldwide'!A:B,2,FALSE)</f>
        <v>86</v>
      </c>
      <c r="F34">
        <f t="shared" si="2"/>
        <v>122</v>
      </c>
      <c r="G34">
        <f t="shared" si="3"/>
        <v>17.441860465116278</v>
      </c>
      <c r="H34">
        <f>_xlfn.IFNA(VLOOKUP(A34,ISU_FF_Publisher_by_OA!$G:$M,2,FALSE),0)</f>
        <v>14</v>
      </c>
      <c r="I34">
        <f>_xlfn.IFNA(VLOOKUP(A34,ISU_FF_Publisher_by_OA!$G:$M,3,FALSE),0)</f>
        <v>2</v>
      </c>
      <c r="J34">
        <f>_xlfn.IFNA(VLOOKUP(A34,ISU_FF_Publisher_by_OA!$G:$M,4,FALSE),0)</f>
        <v>1</v>
      </c>
      <c r="K34">
        <f>_xlfn.IFNA(VLOOKUP(A34,ISU_FF_Publisher_by_OA!$G:$M,5,FALSE),0)</f>
        <v>2</v>
      </c>
      <c r="L34">
        <f>_xlfn.IFNA(VLOOKUP(A34,ISU_FF_Publisher_by_OA!$G:$M,6,FALSE),0)</f>
        <v>9</v>
      </c>
      <c r="M34">
        <f>_xlfn.IFNA(VLOOKUP(A34,ISU_FF_Publisher_by_OA!$G:$M,7,FALSE),0)</f>
        <v>1</v>
      </c>
      <c r="N34">
        <f t="shared" si="4"/>
        <v>15</v>
      </c>
      <c r="O34">
        <f t="shared" si="5"/>
        <v>0</v>
      </c>
      <c r="P34">
        <f t="shared" si="6"/>
        <v>13.333333333333334</v>
      </c>
      <c r="Q34">
        <f t="shared" si="7"/>
        <v>6.666666666666667</v>
      </c>
      <c r="R34">
        <f t="shared" si="8"/>
        <v>13.333333333333334</v>
      </c>
      <c r="S34">
        <f t="shared" si="9"/>
        <v>60</v>
      </c>
      <c r="T34">
        <f t="shared" si="10"/>
        <v>6.666666666666667</v>
      </c>
    </row>
    <row r="35" spans="1:20" x14ac:dyDescent="0.25">
      <c r="A35" t="s">
        <v>35</v>
      </c>
      <c r="B35">
        <f t="shared" si="0"/>
        <v>33</v>
      </c>
      <c r="C35">
        <v>14</v>
      </c>
      <c r="D35">
        <f t="shared" si="1"/>
        <v>37</v>
      </c>
      <c r="E35">
        <f>VLOOKUP(A35,'ISU worldwide'!A:B,2,FALSE)</f>
        <v>43</v>
      </c>
      <c r="F35">
        <f t="shared" si="2"/>
        <v>101</v>
      </c>
      <c r="G35">
        <f t="shared" si="3"/>
        <v>32.558139534883722</v>
      </c>
      <c r="H35">
        <f>_xlfn.IFNA(VLOOKUP(A35,ISU_FF_Publisher_by_OA!$G:$M,2,FALSE),0)</f>
        <v>13</v>
      </c>
      <c r="I35">
        <f>_xlfn.IFNA(VLOOKUP(A35,ISU_FF_Publisher_by_OA!$G:$M,3,FALSE),0)</f>
        <v>1</v>
      </c>
      <c r="J35">
        <f>_xlfn.IFNA(VLOOKUP(A35,ISU_FF_Publisher_by_OA!$G:$M,4,FALSE),0)</f>
        <v>1</v>
      </c>
      <c r="K35">
        <f>_xlfn.IFNA(VLOOKUP(A35,ISU_FF_Publisher_by_OA!$G:$M,5,FALSE),0)</f>
        <v>12</v>
      </c>
      <c r="L35">
        <f>_xlfn.IFNA(VLOOKUP(A35,ISU_FF_Publisher_by_OA!$G:$M,6,FALSE),0)</f>
        <v>0</v>
      </c>
      <c r="M35">
        <f>_xlfn.IFNA(VLOOKUP(A35,ISU_FF_Publisher_by_OA!$G:$M,7,FALSE),0)</f>
        <v>0</v>
      </c>
      <c r="N35">
        <f t="shared" si="4"/>
        <v>14</v>
      </c>
      <c r="O35">
        <f t="shared" si="5"/>
        <v>0</v>
      </c>
      <c r="P35">
        <f t="shared" si="6"/>
        <v>7.1428571428571423</v>
      </c>
      <c r="Q35">
        <f t="shared" si="7"/>
        <v>7.1428571428571423</v>
      </c>
      <c r="R35">
        <f t="shared" si="8"/>
        <v>85.714285714285708</v>
      </c>
      <c r="S35">
        <f t="shared" si="9"/>
        <v>0</v>
      </c>
      <c r="T35">
        <f t="shared" si="10"/>
        <v>0</v>
      </c>
    </row>
    <row r="36" spans="1:20" x14ac:dyDescent="0.25">
      <c r="A36" t="s">
        <v>36</v>
      </c>
      <c r="B36">
        <f t="shared" si="0"/>
        <v>34</v>
      </c>
      <c r="C36">
        <v>12</v>
      </c>
      <c r="D36">
        <f t="shared" si="1"/>
        <v>31</v>
      </c>
      <c r="E36">
        <f>VLOOKUP(A36,'ISU worldwide'!A:B,2,FALSE)</f>
        <v>58</v>
      </c>
      <c r="F36">
        <f t="shared" si="2"/>
        <v>117</v>
      </c>
      <c r="G36">
        <f t="shared" si="3"/>
        <v>20.689655172413794</v>
      </c>
      <c r="H36">
        <f>_xlfn.IFNA(VLOOKUP(A36,ISU_FF_Publisher_by_OA!$G:$M,2,FALSE),0)</f>
        <v>11</v>
      </c>
      <c r="I36">
        <f>_xlfn.IFNA(VLOOKUP(A36,ISU_FF_Publisher_by_OA!$G:$M,3,FALSE),0)</f>
        <v>11</v>
      </c>
      <c r="J36">
        <f>_xlfn.IFNA(VLOOKUP(A36,ISU_FF_Publisher_by_OA!$G:$M,4,FALSE),0)</f>
        <v>1</v>
      </c>
      <c r="K36">
        <f>_xlfn.IFNA(VLOOKUP(A36,ISU_FF_Publisher_by_OA!$G:$M,5,FALSE),0)</f>
        <v>0</v>
      </c>
      <c r="L36">
        <f>_xlfn.IFNA(VLOOKUP(A36,ISU_FF_Publisher_by_OA!$G:$M,6,FALSE),0)</f>
        <v>0</v>
      </c>
      <c r="M36">
        <f>_xlfn.IFNA(VLOOKUP(A36,ISU_FF_Publisher_by_OA!$G:$M,7,FALSE),0)</f>
        <v>0</v>
      </c>
      <c r="N36">
        <f t="shared" si="4"/>
        <v>12</v>
      </c>
      <c r="O36">
        <f t="shared" si="5"/>
        <v>0</v>
      </c>
      <c r="P36">
        <f t="shared" si="6"/>
        <v>91.666666666666657</v>
      </c>
      <c r="Q36">
        <f t="shared" si="7"/>
        <v>8.3333333333333321</v>
      </c>
      <c r="R36">
        <f t="shared" si="8"/>
        <v>0</v>
      </c>
      <c r="S36">
        <f t="shared" si="9"/>
        <v>0</v>
      </c>
      <c r="T36">
        <f t="shared" si="10"/>
        <v>0</v>
      </c>
    </row>
    <row r="37" spans="1:20" x14ac:dyDescent="0.25">
      <c r="A37" t="s">
        <v>37</v>
      </c>
      <c r="B37">
        <f t="shared" si="0"/>
        <v>34</v>
      </c>
      <c r="C37">
        <v>12</v>
      </c>
      <c r="D37">
        <f t="shared" si="1"/>
        <v>47</v>
      </c>
      <c r="E37">
        <f>VLOOKUP(A37,'ISU worldwide'!A:B,2,FALSE)</f>
        <v>16</v>
      </c>
      <c r="F37">
        <f t="shared" si="2"/>
        <v>49</v>
      </c>
      <c r="G37">
        <f t="shared" si="3"/>
        <v>75</v>
      </c>
      <c r="H37">
        <f>_xlfn.IFNA(VLOOKUP(A37,ISU_FF_Publisher_by_OA!$G:$M,2,FALSE),0)</f>
        <v>12</v>
      </c>
      <c r="I37">
        <f>_xlfn.IFNA(VLOOKUP(A37,ISU_FF_Publisher_by_OA!$G:$M,3,FALSE),0)</f>
        <v>0</v>
      </c>
      <c r="J37">
        <f>_xlfn.IFNA(VLOOKUP(A37,ISU_FF_Publisher_by_OA!$G:$M,4,FALSE),0)</f>
        <v>0</v>
      </c>
      <c r="K37">
        <f>_xlfn.IFNA(VLOOKUP(A37,ISU_FF_Publisher_by_OA!$G:$M,5,FALSE),0)</f>
        <v>12</v>
      </c>
      <c r="L37">
        <f>_xlfn.IFNA(VLOOKUP(A37,ISU_FF_Publisher_by_OA!$G:$M,6,FALSE),0)</f>
        <v>0</v>
      </c>
      <c r="M37">
        <f>_xlfn.IFNA(VLOOKUP(A37,ISU_FF_Publisher_by_OA!$G:$M,7,FALSE),0)</f>
        <v>0</v>
      </c>
      <c r="N37">
        <f t="shared" si="4"/>
        <v>12</v>
      </c>
      <c r="O37">
        <f t="shared" si="5"/>
        <v>0</v>
      </c>
      <c r="P37">
        <f t="shared" si="6"/>
        <v>0</v>
      </c>
      <c r="Q37">
        <f t="shared" si="7"/>
        <v>0</v>
      </c>
      <c r="R37">
        <f t="shared" si="8"/>
        <v>100</v>
      </c>
      <c r="S37">
        <f t="shared" si="9"/>
        <v>0</v>
      </c>
      <c r="T37">
        <f t="shared" si="10"/>
        <v>0</v>
      </c>
    </row>
    <row r="38" spans="1:20" x14ac:dyDescent="0.25">
      <c r="A38" t="s">
        <v>38</v>
      </c>
      <c r="B38">
        <f t="shared" si="0"/>
        <v>36</v>
      </c>
      <c r="C38">
        <v>11</v>
      </c>
      <c r="D38">
        <f t="shared" si="1"/>
        <v>56</v>
      </c>
      <c r="E38">
        <f>VLOOKUP(A38,'ISU worldwide'!A:B,2,FALSE)</f>
        <v>12</v>
      </c>
      <c r="F38">
        <f t="shared" si="2"/>
        <v>37</v>
      </c>
      <c r="G38">
        <f t="shared" si="3"/>
        <v>91.666666666666657</v>
      </c>
      <c r="H38">
        <f>_xlfn.IFNA(VLOOKUP(A38,ISU_FF_Publisher_by_OA!$G:$M,2,FALSE),0)</f>
        <v>11</v>
      </c>
      <c r="I38">
        <f>_xlfn.IFNA(VLOOKUP(A38,ISU_FF_Publisher_by_OA!$G:$M,3,FALSE),0)</f>
        <v>1</v>
      </c>
      <c r="J38">
        <f>_xlfn.IFNA(VLOOKUP(A38,ISU_FF_Publisher_by_OA!$G:$M,4,FALSE),0)</f>
        <v>0</v>
      </c>
      <c r="K38">
        <f>_xlfn.IFNA(VLOOKUP(A38,ISU_FF_Publisher_by_OA!$G:$M,5,FALSE),0)</f>
        <v>2</v>
      </c>
      <c r="L38">
        <f>_xlfn.IFNA(VLOOKUP(A38,ISU_FF_Publisher_by_OA!$G:$M,6,FALSE),0)</f>
        <v>1</v>
      </c>
      <c r="M38">
        <f>_xlfn.IFNA(VLOOKUP(A38,ISU_FF_Publisher_by_OA!$G:$M,7,FALSE),0)</f>
        <v>7</v>
      </c>
      <c r="N38">
        <f t="shared" si="4"/>
        <v>11</v>
      </c>
      <c r="O38">
        <f t="shared" si="5"/>
        <v>0</v>
      </c>
      <c r="P38">
        <f t="shared" si="6"/>
        <v>9.0909090909090917</v>
      </c>
      <c r="Q38">
        <f t="shared" si="7"/>
        <v>0</v>
      </c>
      <c r="R38">
        <f t="shared" si="8"/>
        <v>18.181818181818183</v>
      </c>
      <c r="S38">
        <f t="shared" si="9"/>
        <v>9.0909090909090917</v>
      </c>
      <c r="T38">
        <f t="shared" si="10"/>
        <v>63.636363636363633</v>
      </c>
    </row>
    <row r="39" spans="1:20" x14ac:dyDescent="0.25">
      <c r="A39" t="s">
        <v>39</v>
      </c>
      <c r="B39">
        <f t="shared" si="0"/>
        <v>37</v>
      </c>
      <c r="C39">
        <v>10</v>
      </c>
      <c r="D39">
        <f t="shared" si="1"/>
        <v>25</v>
      </c>
      <c r="E39">
        <f>VLOOKUP(A39,'ISU worldwide'!A:B,2,FALSE)</f>
        <v>94</v>
      </c>
      <c r="F39">
        <f t="shared" si="2"/>
        <v>132</v>
      </c>
      <c r="G39">
        <f t="shared" si="3"/>
        <v>10.638297872340425</v>
      </c>
      <c r="H39">
        <f>_xlfn.IFNA(VLOOKUP(A39,ISU_FF_Publisher_by_OA!$G:$M,2,FALSE),0)</f>
        <v>9</v>
      </c>
      <c r="I39">
        <f>_xlfn.IFNA(VLOOKUP(A39,ISU_FF_Publisher_by_OA!$G:$M,3,FALSE),0)</f>
        <v>6</v>
      </c>
      <c r="J39">
        <f>_xlfn.IFNA(VLOOKUP(A39,ISU_FF_Publisher_by_OA!$G:$M,4,FALSE),0)</f>
        <v>1</v>
      </c>
      <c r="K39">
        <f>_xlfn.IFNA(VLOOKUP(A39,ISU_FF_Publisher_by_OA!$G:$M,5,FALSE),0)</f>
        <v>0</v>
      </c>
      <c r="L39">
        <f>_xlfn.IFNA(VLOOKUP(A39,ISU_FF_Publisher_by_OA!$G:$M,6,FALSE),0)</f>
        <v>3</v>
      </c>
      <c r="M39">
        <f>_xlfn.IFNA(VLOOKUP(A39,ISU_FF_Publisher_by_OA!$G:$M,7,FALSE),0)</f>
        <v>0</v>
      </c>
      <c r="N39">
        <f t="shared" si="4"/>
        <v>10</v>
      </c>
      <c r="O39">
        <f t="shared" si="5"/>
        <v>0</v>
      </c>
      <c r="P39">
        <f t="shared" si="6"/>
        <v>60</v>
      </c>
      <c r="Q39">
        <f t="shared" si="7"/>
        <v>10</v>
      </c>
      <c r="R39">
        <f t="shared" si="8"/>
        <v>0</v>
      </c>
      <c r="S39">
        <f t="shared" si="9"/>
        <v>30</v>
      </c>
      <c r="T39">
        <f t="shared" si="10"/>
        <v>0</v>
      </c>
    </row>
    <row r="40" spans="1:20" x14ac:dyDescent="0.25">
      <c r="A40" t="s">
        <v>40</v>
      </c>
      <c r="B40">
        <f t="shared" si="0"/>
        <v>38</v>
      </c>
      <c r="C40">
        <v>9</v>
      </c>
      <c r="D40">
        <f t="shared" si="1"/>
        <v>39</v>
      </c>
      <c r="E40">
        <f>VLOOKUP(A40,'ISU worldwide'!A:B,2,FALSE)</f>
        <v>34</v>
      </c>
      <c r="F40">
        <f t="shared" si="2"/>
        <v>108</v>
      </c>
      <c r="G40">
        <f t="shared" si="3"/>
        <v>26.47058823529412</v>
      </c>
      <c r="H40">
        <f>_xlfn.IFNA(VLOOKUP(A40,ISU_FF_Publisher_by_OA!$G:$M,2,FALSE),0)</f>
        <v>6</v>
      </c>
      <c r="I40">
        <f>_xlfn.IFNA(VLOOKUP(A40,ISU_FF_Publisher_by_OA!$G:$M,3,FALSE),0)</f>
        <v>0</v>
      </c>
      <c r="J40">
        <f>_xlfn.IFNA(VLOOKUP(A40,ISU_FF_Publisher_by_OA!$G:$M,4,FALSE),0)</f>
        <v>3</v>
      </c>
      <c r="K40">
        <f>_xlfn.IFNA(VLOOKUP(A40,ISU_FF_Publisher_by_OA!$G:$M,5,FALSE),0)</f>
        <v>1</v>
      </c>
      <c r="L40">
        <f>_xlfn.IFNA(VLOOKUP(A40,ISU_FF_Publisher_by_OA!$G:$M,6,FALSE),0)</f>
        <v>5</v>
      </c>
      <c r="M40">
        <f>_xlfn.IFNA(VLOOKUP(A40,ISU_FF_Publisher_by_OA!$G:$M,7,FALSE),0)</f>
        <v>0</v>
      </c>
      <c r="N40">
        <f t="shared" si="4"/>
        <v>9</v>
      </c>
      <c r="O40">
        <f t="shared" si="5"/>
        <v>0</v>
      </c>
      <c r="P40">
        <f t="shared" si="6"/>
        <v>0</v>
      </c>
      <c r="Q40">
        <f t="shared" si="7"/>
        <v>33.333333333333329</v>
      </c>
      <c r="R40">
        <f t="shared" si="8"/>
        <v>11.111111111111111</v>
      </c>
      <c r="S40">
        <f t="shared" si="9"/>
        <v>55.555555555555557</v>
      </c>
      <c r="T40">
        <f t="shared" si="10"/>
        <v>0</v>
      </c>
    </row>
    <row r="41" spans="1:20" x14ac:dyDescent="0.25">
      <c r="A41" t="s">
        <v>41</v>
      </c>
      <c r="B41">
        <f t="shared" si="0"/>
        <v>38</v>
      </c>
      <c r="C41">
        <v>9</v>
      </c>
      <c r="D41">
        <f t="shared" si="1"/>
        <v>43</v>
      </c>
      <c r="E41">
        <f>VLOOKUP(A41,'ISU worldwide'!A:B,2,FALSE)</f>
        <v>30</v>
      </c>
      <c r="F41">
        <f t="shared" si="2"/>
        <v>103</v>
      </c>
      <c r="G41">
        <f t="shared" si="3"/>
        <v>30</v>
      </c>
      <c r="H41">
        <f>_xlfn.IFNA(VLOOKUP(A41,ISU_FF_Publisher_by_OA!$G:$M,2,FALSE),0)</f>
        <v>8</v>
      </c>
      <c r="I41">
        <f>_xlfn.IFNA(VLOOKUP(A41,ISU_FF_Publisher_by_OA!$G:$M,3,FALSE),0)</f>
        <v>5</v>
      </c>
      <c r="J41">
        <f>_xlfn.IFNA(VLOOKUP(A41,ISU_FF_Publisher_by_OA!$G:$M,4,FALSE),0)</f>
        <v>1</v>
      </c>
      <c r="K41">
        <f>_xlfn.IFNA(VLOOKUP(A41,ISU_FF_Publisher_by_OA!$G:$M,5,FALSE),0)</f>
        <v>1</v>
      </c>
      <c r="L41">
        <f>_xlfn.IFNA(VLOOKUP(A41,ISU_FF_Publisher_by_OA!$G:$M,6,FALSE),0)</f>
        <v>0</v>
      </c>
      <c r="M41">
        <f>_xlfn.IFNA(VLOOKUP(A41,ISU_FF_Publisher_by_OA!$G:$M,7,FALSE),0)</f>
        <v>2</v>
      </c>
      <c r="N41">
        <f t="shared" si="4"/>
        <v>9</v>
      </c>
      <c r="O41">
        <f t="shared" si="5"/>
        <v>0</v>
      </c>
      <c r="P41">
        <f t="shared" si="6"/>
        <v>55.555555555555557</v>
      </c>
      <c r="Q41">
        <f t="shared" si="7"/>
        <v>11.111111111111111</v>
      </c>
      <c r="R41">
        <f t="shared" si="8"/>
        <v>11.111111111111111</v>
      </c>
      <c r="S41">
        <f t="shared" si="9"/>
        <v>0</v>
      </c>
      <c r="T41">
        <f t="shared" si="10"/>
        <v>22.222222222222221</v>
      </c>
    </row>
    <row r="42" spans="1:20" x14ac:dyDescent="0.25">
      <c r="A42" t="s">
        <v>42</v>
      </c>
      <c r="B42">
        <f t="shared" si="0"/>
        <v>38</v>
      </c>
      <c r="C42">
        <v>9</v>
      </c>
      <c r="D42">
        <f t="shared" si="1"/>
        <v>45</v>
      </c>
      <c r="E42">
        <f>VLOOKUP(A42,'ISU worldwide'!A:B,2,FALSE)</f>
        <v>20</v>
      </c>
      <c r="F42">
        <f t="shared" si="2"/>
        <v>87</v>
      </c>
      <c r="G42">
        <f t="shared" si="3"/>
        <v>45</v>
      </c>
      <c r="H42">
        <f>_xlfn.IFNA(VLOOKUP(A42,ISU_FF_Publisher_by_OA!$G:$M,2,FALSE),0)</f>
        <v>9</v>
      </c>
      <c r="I42">
        <f>_xlfn.IFNA(VLOOKUP(A42,ISU_FF_Publisher_by_OA!$G:$M,3,FALSE),0)</f>
        <v>6</v>
      </c>
      <c r="J42">
        <f>_xlfn.IFNA(VLOOKUP(A42,ISU_FF_Publisher_by_OA!$G:$M,4,FALSE),0)</f>
        <v>0</v>
      </c>
      <c r="K42">
        <f>_xlfn.IFNA(VLOOKUP(A42,ISU_FF_Publisher_by_OA!$G:$M,5,FALSE),0)</f>
        <v>1</v>
      </c>
      <c r="L42">
        <f>_xlfn.IFNA(VLOOKUP(A42,ISU_FF_Publisher_by_OA!$G:$M,6,FALSE),0)</f>
        <v>2</v>
      </c>
      <c r="M42">
        <f>_xlfn.IFNA(VLOOKUP(A42,ISU_FF_Publisher_by_OA!$G:$M,7,FALSE),0)</f>
        <v>0</v>
      </c>
      <c r="N42">
        <f t="shared" si="4"/>
        <v>9</v>
      </c>
      <c r="O42">
        <f t="shared" si="5"/>
        <v>0</v>
      </c>
      <c r="P42">
        <f t="shared" si="6"/>
        <v>66.666666666666657</v>
      </c>
      <c r="Q42">
        <f t="shared" si="7"/>
        <v>0</v>
      </c>
      <c r="R42">
        <f t="shared" si="8"/>
        <v>11.111111111111111</v>
      </c>
      <c r="S42">
        <f t="shared" si="9"/>
        <v>22.222222222222221</v>
      </c>
      <c r="T42">
        <f t="shared" si="10"/>
        <v>0</v>
      </c>
    </row>
    <row r="43" spans="1:20" x14ac:dyDescent="0.25">
      <c r="A43" t="s">
        <v>43</v>
      </c>
      <c r="B43">
        <f t="shared" si="0"/>
        <v>38</v>
      </c>
      <c r="C43">
        <v>9</v>
      </c>
      <c r="D43">
        <f t="shared" si="1"/>
        <v>58</v>
      </c>
      <c r="E43">
        <f>VLOOKUP(A43,'ISU worldwide'!A:B,2,FALSE)</f>
        <v>11</v>
      </c>
      <c r="F43">
        <f t="shared" si="2"/>
        <v>41</v>
      </c>
      <c r="G43">
        <f t="shared" si="3"/>
        <v>81.818181818181827</v>
      </c>
      <c r="H43">
        <f>_xlfn.IFNA(VLOOKUP(A43,ISU_FF_Publisher_by_OA!$G:$M,2,FALSE),0)</f>
        <v>9</v>
      </c>
      <c r="I43">
        <f>_xlfn.IFNA(VLOOKUP(A43,ISU_FF_Publisher_by_OA!$G:$M,3,FALSE),0)</f>
        <v>0</v>
      </c>
      <c r="J43">
        <f>_xlfn.IFNA(VLOOKUP(A43,ISU_FF_Publisher_by_OA!$G:$M,4,FALSE),0)</f>
        <v>0</v>
      </c>
      <c r="K43">
        <f>_xlfn.IFNA(VLOOKUP(A43,ISU_FF_Publisher_by_OA!$G:$M,5,FALSE),0)</f>
        <v>9</v>
      </c>
      <c r="L43">
        <f>_xlfn.IFNA(VLOOKUP(A43,ISU_FF_Publisher_by_OA!$G:$M,6,FALSE),0)</f>
        <v>0</v>
      </c>
      <c r="M43">
        <f>_xlfn.IFNA(VLOOKUP(A43,ISU_FF_Publisher_by_OA!$G:$M,7,FALSE),0)</f>
        <v>0</v>
      </c>
      <c r="N43">
        <f t="shared" si="4"/>
        <v>9</v>
      </c>
      <c r="O43">
        <f t="shared" si="5"/>
        <v>0</v>
      </c>
      <c r="P43">
        <f t="shared" si="6"/>
        <v>0</v>
      </c>
      <c r="Q43">
        <f t="shared" si="7"/>
        <v>0</v>
      </c>
      <c r="R43">
        <f t="shared" si="8"/>
        <v>100</v>
      </c>
      <c r="S43">
        <f t="shared" si="9"/>
        <v>0</v>
      </c>
      <c r="T43">
        <f t="shared" si="10"/>
        <v>0</v>
      </c>
    </row>
    <row r="44" spans="1:20" x14ac:dyDescent="0.25">
      <c r="A44" t="s">
        <v>44</v>
      </c>
      <c r="B44">
        <f t="shared" si="0"/>
        <v>42</v>
      </c>
      <c r="C44">
        <v>8</v>
      </c>
      <c r="D44">
        <f t="shared" si="1"/>
        <v>34</v>
      </c>
      <c r="E44">
        <f>VLOOKUP(A44,'ISU worldwide'!A:B,2,FALSE)</f>
        <v>46</v>
      </c>
      <c r="F44">
        <f t="shared" si="2"/>
        <v>123</v>
      </c>
      <c r="G44">
        <f t="shared" si="3"/>
        <v>17.391304347826086</v>
      </c>
      <c r="H44">
        <f>_xlfn.IFNA(VLOOKUP(A44,ISU_FF_Publisher_by_OA!$G:$M,2,FALSE),0)</f>
        <v>7</v>
      </c>
      <c r="I44">
        <f>_xlfn.IFNA(VLOOKUP(A44,ISU_FF_Publisher_by_OA!$G:$M,3,FALSE),0)</f>
        <v>1</v>
      </c>
      <c r="J44">
        <f>_xlfn.IFNA(VLOOKUP(A44,ISU_FF_Publisher_by_OA!$G:$M,4,FALSE),0)</f>
        <v>1</v>
      </c>
      <c r="K44">
        <f>_xlfn.IFNA(VLOOKUP(A44,ISU_FF_Publisher_by_OA!$G:$M,5,FALSE),0)</f>
        <v>4</v>
      </c>
      <c r="L44">
        <f>_xlfn.IFNA(VLOOKUP(A44,ISU_FF_Publisher_by_OA!$G:$M,6,FALSE),0)</f>
        <v>2</v>
      </c>
      <c r="M44">
        <f>_xlfn.IFNA(VLOOKUP(A44,ISU_FF_Publisher_by_OA!$G:$M,7,FALSE),0)</f>
        <v>0</v>
      </c>
      <c r="N44">
        <f t="shared" si="4"/>
        <v>8</v>
      </c>
      <c r="O44">
        <f t="shared" si="5"/>
        <v>0</v>
      </c>
      <c r="P44">
        <f t="shared" si="6"/>
        <v>12.5</v>
      </c>
      <c r="Q44">
        <f t="shared" si="7"/>
        <v>12.5</v>
      </c>
      <c r="R44">
        <f t="shared" si="8"/>
        <v>50</v>
      </c>
      <c r="S44">
        <f t="shared" si="9"/>
        <v>25</v>
      </c>
      <c r="T44">
        <f t="shared" si="10"/>
        <v>0</v>
      </c>
    </row>
    <row r="45" spans="1:20" x14ac:dyDescent="0.25">
      <c r="A45" t="s">
        <v>45</v>
      </c>
      <c r="B45">
        <f t="shared" si="0"/>
        <v>42</v>
      </c>
      <c r="C45">
        <v>8</v>
      </c>
      <c r="D45">
        <f t="shared" si="1"/>
        <v>24</v>
      </c>
      <c r="E45">
        <f>VLOOKUP(A45,'ISU worldwide'!A:B,2,FALSE)</f>
        <v>117</v>
      </c>
      <c r="F45">
        <f t="shared" si="2"/>
        <v>136</v>
      </c>
      <c r="G45">
        <f t="shared" si="3"/>
        <v>6.8376068376068382</v>
      </c>
      <c r="H45">
        <f>_xlfn.IFNA(VLOOKUP(A45,ISU_FF_Publisher_by_OA!$G:$M,2,FALSE),0)</f>
        <v>2</v>
      </c>
      <c r="I45">
        <f>_xlfn.IFNA(VLOOKUP(A45,ISU_FF_Publisher_by_OA!$G:$M,3,FALSE),0)</f>
        <v>0</v>
      </c>
      <c r="J45">
        <f>_xlfn.IFNA(VLOOKUP(A45,ISU_FF_Publisher_by_OA!$G:$M,4,FALSE),0)</f>
        <v>6</v>
      </c>
      <c r="K45">
        <f>_xlfn.IFNA(VLOOKUP(A45,ISU_FF_Publisher_by_OA!$G:$M,5,FALSE),0)</f>
        <v>0</v>
      </c>
      <c r="L45">
        <f>_xlfn.IFNA(VLOOKUP(A45,ISU_FF_Publisher_by_OA!$G:$M,6,FALSE),0)</f>
        <v>2</v>
      </c>
      <c r="M45">
        <f>_xlfn.IFNA(VLOOKUP(A45,ISU_FF_Publisher_by_OA!$G:$M,7,FALSE),0)</f>
        <v>0</v>
      </c>
      <c r="N45">
        <f t="shared" si="4"/>
        <v>8</v>
      </c>
      <c r="O45">
        <f t="shared" si="5"/>
        <v>0</v>
      </c>
      <c r="P45">
        <f t="shared" si="6"/>
        <v>0</v>
      </c>
      <c r="Q45">
        <f t="shared" si="7"/>
        <v>75</v>
      </c>
      <c r="R45">
        <f t="shared" si="8"/>
        <v>0</v>
      </c>
      <c r="S45">
        <f t="shared" si="9"/>
        <v>25</v>
      </c>
      <c r="T45">
        <f t="shared" si="10"/>
        <v>0</v>
      </c>
    </row>
    <row r="46" spans="1:20" x14ac:dyDescent="0.25">
      <c r="A46" t="s">
        <v>46</v>
      </c>
      <c r="B46">
        <f t="shared" si="0"/>
        <v>42</v>
      </c>
      <c r="C46">
        <v>8</v>
      </c>
      <c r="D46">
        <f t="shared" si="1"/>
        <v>56</v>
      </c>
      <c r="E46">
        <f>VLOOKUP(A46,'ISU worldwide'!A:B,2,FALSE)</f>
        <v>12</v>
      </c>
      <c r="F46">
        <f t="shared" si="2"/>
        <v>56</v>
      </c>
      <c r="G46">
        <f t="shared" si="3"/>
        <v>66.666666666666657</v>
      </c>
      <c r="H46">
        <f>_xlfn.IFNA(VLOOKUP(A46,ISU_FF_Publisher_by_OA!$G:$M,2,FALSE),0)</f>
        <v>8</v>
      </c>
      <c r="I46">
        <f>_xlfn.IFNA(VLOOKUP(A46,ISU_FF_Publisher_by_OA!$G:$M,3,FALSE),0)</f>
        <v>3</v>
      </c>
      <c r="J46">
        <f>_xlfn.IFNA(VLOOKUP(A46,ISU_FF_Publisher_by_OA!$G:$M,4,FALSE),0)</f>
        <v>0</v>
      </c>
      <c r="K46">
        <f>_xlfn.IFNA(VLOOKUP(A46,ISU_FF_Publisher_by_OA!$G:$M,5,FALSE),0)</f>
        <v>0</v>
      </c>
      <c r="L46">
        <f>_xlfn.IFNA(VLOOKUP(A46,ISU_FF_Publisher_by_OA!$G:$M,6,FALSE),0)</f>
        <v>5</v>
      </c>
      <c r="M46">
        <f>_xlfn.IFNA(VLOOKUP(A46,ISU_FF_Publisher_by_OA!$G:$M,7,FALSE),0)</f>
        <v>0</v>
      </c>
      <c r="N46">
        <f t="shared" si="4"/>
        <v>8</v>
      </c>
      <c r="O46">
        <f t="shared" si="5"/>
        <v>0</v>
      </c>
      <c r="P46">
        <f t="shared" si="6"/>
        <v>37.5</v>
      </c>
      <c r="Q46">
        <f t="shared" si="7"/>
        <v>0</v>
      </c>
      <c r="R46">
        <f t="shared" si="8"/>
        <v>0</v>
      </c>
      <c r="S46">
        <f t="shared" si="9"/>
        <v>62.5</v>
      </c>
      <c r="T46">
        <f t="shared" si="10"/>
        <v>0</v>
      </c>
    </row>
    <row r="47" spans="1:20" x14ac:dyDescent="0.25">
      <c r="A47" t="s">
        <v>47</v>
      </c>
      <c r="B47">
        <f t="shared" si="0"/>
        <v>42</v>
      </c>
      <c r="C47">
        <v>8</v>
      </c>
      <c r="D47">
        <f t="shared" si="1"/>
        <v>29</v>
      </c>
      <c r="E47">
        <f>VLOOKUP(A47,'ISU worldwide'!A:B,2,FALSE)</f>
        <v>69</v>
      </c>
      <c r="F47">
        <f t="shared" si="2"/>
        <v>131</v>
      </c>
      <c r="G47">
        <f t="shared" si="3"/>
        <v>11.594202898550725</v>
      </c>
      <c r="H47">
        <f>_xlfn.IFNA(VLOOKUP(A47,ISU_FF_Publisher_by_OA!$G:$M,2,FALSE),0)</f>
        <v>4</v>
      </c>
      <c r="I47">
        <f>_xlfn.IFNA(VLOOKUP(A47,ISU_FF_Publisher_by_OA!$G:$M,3,FALSE),0)</f>
        <v>0</v>
      </c>
      <c r="J47">
        <f>_xlfn.IFNA(VLOOKUP(A47,ISU_FF_Publisher_by_OA!$G:$M,4,FALSE),0)</f>
        <v>4</v>
      </c>
      <c r="K47">
        <f>_xlfn.IFNA(VLOOKUP(A47,ISU_FF_Publisher_by_OA!$G:$M,5,FALSE),0)</f>
        <v>0</v>
      </c>
      <c r="L47">
        <f>_xlfn.IFNA(VLOOKUP(A47,ISU_FF_Publisher_by_OA!$G:$M,6,FALSE),0)</f>
        <v>1</v>
      </c>
      <c r="M47">
        <f>_xlfn.IFNA(VLOOKUP(A47,ISU_FF_Publisher_by_OA!$G:$M,7,FALSE),0)</f>
        <v>3</v>
      </c>
      <c r="N47">
        <f t="shared" si="4"/>
        <v>8</v>
      </c>
      <c r="O47">
        <f t="shared" si="5"/>
        <v>0</v>
      </c>
      <c r="P47">
        <f t="shared" si="6"/>
        <v>0</v>
      </c>
      <c r="Q47">
        <f t="shared" si="7"/>
        <v>50</v>
      </c>
      <c r="R47">
        <f t="shared" si="8"/>
        <v>0</v>
      </c>
      <c r="S47">
        <f t="shared" si="9"/>
        <v>12.5</v>
      </c>
      <c r="T47">
        <f t="shared" si="10"/>
        <v>37.5</v>
      </c>
    </row>
    <row r="48" spans="1:20" x14ac:dyDescent="0.25">
      <c r="A48" t="s">
        <v>48</v>
      </c>
      <c r="B48">
        <f t="shared" si="0"/>
        <v>42</v>
      </c>
      <c r="C48">
        <v>8</v>
      </c>
      <c r="D48">
        <f t="shared" si="1"/>
        <v>28</v>
      </c>
      <c r="E48">
        <f>VLOOKUP(A48,'ISU worldwide'!A:B,2,FALSE)</f>
        <v>76</v>
      </c>
      <c r="F48">
        <f t="shared" si="2"/>
        <v>133</v>
      </c>
      <c r="G48">
        <f t="shared" si="3"/>
        <v>10.526315789473683</v>
      </c>
      <c r="H48">
        <f>_xlfn.IFNA(VLOOKUP(A48,ISU_FF_Publisher_by_OA!$G:$M,2,FALSE),0)</f>
        <v>1</v>
      </c>
      <c r="I48">
        <f>_xlfn.IFNA(VLOOKUP(A48,ISU_FF_Publisher_by_OA!$G:$M,3,FALSE),0)</f>
        <v>0</v>
      </c>
      <c r="J48">
        <f>_xlfn.IFNA(VLOOKUP(A48,ISU_FF_Publisher_by_OA!$G:$M,4,FALSE),0)</f>
        <v>7</v>
      </c>
      <c r="K48">
        <f>_xlfn.IFNA(VLOOKUP(A48,ISU_FF_Publisher_by_OA!$G:$M,5,FALSE),0)</f>
        <v>1</v>
      </c>
      <c r="L48">
        <f>_xlfn.IFNA(VLOOKUP(A48,ISU_FF_Publisher_by_OA!$G:$M,6,FALSE),0)</f>
        <v>0</v>
      </c>
      <c r="M48">
        <f>_xlfn.IFNA(VLOOKUP(A48,ISU_FF_Publisher_by_OA!$G:$M,7,FALSE),0)</f>
        <v>0</v>
      </c>
      <c r="N48">
        <f t="shared" si="4"/>
        <v>8</v>
      </c>
      <c r="O48">
        <f t="shared" si="5"/>
        <v>0</v>
      </c>
      <c r="P48">
        <f t="shared" si="6"/>
        <v>0</v>
      </c>
      <c r="Q48">
        <f t="shared" si="7"/>
        <v>87.5</v>
      </c>
      <c r="R48">
        <f t="shared" si="8"/>
        <v>12.5</v>
      </c>
      <c r="S48">
        <f t="shared" si="9"/>
        <v>0</v>
      </c>
      <c r="T48">
        <f t="shared" si="10"/>
        <v>0</v>
      </c>
    </row>
    <row r="49" spans="1:20" x14ac:dyDescent="0.25">
      <c r="A49" t="s">
        <v>49</v>
      </c>
      <c r="B49">
        <f t="shared" si="0"/>
        <v>42</v>
      </c>
      <c r="C49">
        <v>8</v>
      </c>
      <c r="D49">
        <f t="shared" si="1"/>
        <v>34</v>
      </c>
      <c r="E49">
        <f>VLOOKUP(A49,'ISU worldwide'!A:B,2,FALSE)</f>
        <v>46</v>
      </c>
      <c r="F49">
        <f t="shared" si="2"/>
        <v>123</v>
      </c>
      <c r="G49">
        <f t="shared" si="3"/>
        <v>17.391304347826086</v>
      </c>
      <c r="H49">
        <f>_xlfn.IFNA(VLOOKUP(A49,ISU_FF_Publisher_by_OA!$G:$M,2,FALSE),0)</f>
        <v>6</v>
      </c>
      <c r="I49">
        <f>_xlfn.IFNA(VLOOKUP(A49,ISU_FF_Publisher_by_OA!$G:$M,3,FALSE),0)</f>
        <v>0</v>
      </c>
      <c r="J49">
        <f>_xlfn.IFNA(VLOOKUP(A49,ISU_FF_Publisher_by_OA!$G:$M,4,FALSE),0)</f>
        <v>2</v>
      </c>
      <c r="K49">
        <f>_xlfn.IFNA(VLOOKUP(A49,ISU_FF_Publisher_by_OA!$G:$M,5,FALSE),0)</f>
        <v>0</v>
      </c>
      <c r="L49">
        <f>_xlfn.IFNA(VLOOKUP(A49,ISU_FF_Publisher_by_OA!$G:$M,6,FALSE),0)</f>
        <v>6</v>
      </c>
      <c r="M49">
        <f>_xlfn.IFNA(VLOOKUP(A49,ISU_FF_Publisher_by_OA!$G:$M,7,FALSE),0)</f>
        <v>0</v>
      </c>
      <c r="N49">
        <f t="shared" si="4"/>
        <v>8</v>
      </c>
      <c r="O49">
        <f t="shared" si="5"/>
        <v>0</v>
      </c>
      <c r="P49">
        <f t="shared" si="6"/>
        <v>0</v>
      </c>
      <c r="Q49">
        <f t="shared" si="7"/>
        <v>25</v>
      </c>
      <c r="R49">
        <f t="shared" si="8"/>
        <v>0</v>
      </c>
      <c r="S49">
        <f t="shared" si="9"/>
        <v>75</v>
      </c>
      <c r="T49">
        <f t="shared" si="10"/>
        <v>0</v>
      </c>
    </row>
    <row r="50" spans="1:20" x14ac:dyDescent="0.25">
      <c r="A50" t="s">
        <v>50</v>
      </c>
      <c r="B50">
        <f t="shared" si="0"/>
        <v>48</v>
      </c>
      <c r="C50">
        <v>7</v>
      </c>
      <c r="D50">
        <f t="shared" si="1"/>
        <v>41</v>
      </c>
      <c r="E50">
        <f>VLOOKUP(A50,'ISU worldwide'!A:B,2,FALSE)</f>
        <v>31</v>
      </c>
      <c r="F50">
        <f t="shared" si="2"/>
        <v>115</v>
      </c>
      <c r="G50">
        <f t="shared" si="3"/>
        <v>22.58064516129032</v>
      </c>
      <c r="H50">
        <f>_xlfn.IFNA(VLOOKUP(A50,ISU_FF_Publisher_by_OA!$G:$M,2,FALSE),0)</f>
        <v>4</v>
      </c>
      <c r="I50">
        <f>_xlfn.IFNA(VLOOKUP(A50,ISU_FF_Publisher_by_OA!$G:$M,3,FALSE),0)</f>
        <v>0</v>
      </c>
      <c r="J50">
        <f>_xlfn.IFNA(VLOOKUP(A50,ISU_FF_Publisher_by_OA!$G:$M,4,FALSE),0)</f>
        <v>3</v>
      </c>
      <c r="K50">
        <f>_xlfn.IFNA(VLOOKUP(A50,ISU_FF_Publisher_by_OA!$G:$M,5,FALSE),0)</f>
        <v>1</v>
      </c>
      <c r="L50">
        <f>_xlfn.IFNA(VLOOKUP(A50,ISU_FF_Publisher_by_OA!$G:$M,6,FALSE),0)</f>
        <v>3</v>
      </c>
      <c r="M50">
        <f>_xlfn.IFNA(VLOOKUP(A50,ISU_FF_Publisher_by_OA!$G:$M,7,FALSE),0)</f>
        <v>0</v>
      </c>
      <c r="N50">
        <f t="shared" si="4"/>
        <v>7</v>
      </c>
      <c r="O50">
        <f t="shared" si="5"/>
        <v>0</v>
      </c>
      <c r="P50">
        <f t="shared" si="6"/>
        <v>0</v>
      </c>
      <c r="Q50">
        <f t="shared" si="7"/>
        <v>42.857142857142854</v>
      </c>
      <c r="R50">
        <f t="shared" si="8"/>
        <v>14.285714285714285</v>
      </c>
      <c r="S50">
        <f t="shared" si="9"/>
        <v>42.857142857142854</v>
      </c>
      <c r="T50">
        <f t="shared" si="10"/>
        <v>0</v>
      </c>
    </row>
    <row r="51" spans="1:20" x14ac:dyDescent="0.25">
      <c r="A51" t="s">
        <v>51</v>
      </c>
      <c r="B51">
        <f t="shared" si="0"/>
        <v>48</v>
      </c>
      <c r="C51">
        <v>7</v>
      </c>
      <c r="D51">
        <f t="shared" si="1"/>
        <v>53</v>
      </c>
      <c r="E51">
        <f>VLOOKUP(A51,'ISU worldwide'!A:B,2,FALSE)</f>
        <v>13</v>
      </c>
      <c r="F51">
        <f t="shared" si="2"/>
        <v>67</v>
      </c>
      <c r="G51">
        <f t="shared" si="3"/>
        <v>53.846153846153847</v>
      </c>
      <c r="H51">
        <f>_xlfn.IFNA(VLOOKUP(A51,ISU_FF_Publisher_by_OA!$G:$M,2,FALSE),0)</f>
        <v>5</v>
      </c>
      <c r="I51">
        <f>_xlfn.IFNA(VLOOKUP(A51,ISU_FF_Publisher_by_OA!$G:$M,3,FALSE),0)</f>
        <v>1</v>
      </c>
      <c r="J51">
        <f>_xlfn.IFNA(VLOOKUP(A51,ISU_FF_Publisher_by_OA!$G:$M,4,FALSE),0)</f>
        <v>2</v>
      </c>
      <c r="K51">
        <f>_xlfn.IFNA(VLOOKUP(A51,ISU_FF_Publisher_by_OA!$G:$M,5,FALSE),0)</f>
        <v>1</v>
      </c>
      <c r="L51">
        <f>_xlfn.IFNA(VLOOKUP(A51,ISU_FF_Publisher_by_OA!$G:$M,6,FALSE),0)</f>
        <v>2</v>
      </c>
      <c r="M51">
        <f>_xlfn.IFNA(VLOOKUP(A51,ISU_FF_Publisher_by_OA!$G:$M,7,FALSE),0)</f>
        <v>1</v>
      </c>
      <c r="N51">
        <f t="shared" si="4"/>
        <v>7</v>
      </c>
      <c r="O51">
        <f t="shared" si="5"/>
        <v>0</v>
      </c>
      <c r="P51">
        <f t="shared" si="6"/>
        <v>14.285714285714285</v>
      </c>
      <c r="Q51">
        <f t="shared" si="7"/>
        <v>28.571428571428569</v>
      </c>
      <c r="R51">
        <f t="shared" si="8"/>
        <v>14.285714285714285</v>
      </c>
      <c r="S51">
        <f t="shared" si="9"/>
        <v>28.571428571428569</v>
      </c>
      <c r="T51">
        <f t="shared" si="10"/>
        <v>14.285714285714285</v>
      </c>
    </row>
    <row r="52" spans="1:20" x14ac:dyDescent="0.25">
      <c r="A52" t="s">
        <v>52</v>
      </c>
      <c r="B52">
        <f t="shared" si="0"/>
        <v>48</v>
      </c>
      <c r="C52">
        <v>7</v>
      </c>
      <c r="D52">
        <f t="shared" si="1"/>
        <v>47</v>
      </c>
      <c r="E52">
        <f>VLOOKUP(A52,'ISU worldwide'!A:B,2,FALSE)</f>
        <v>16</v>
      </c>
      <c r="F52">
        <f t="shared" si="2"/>
        <v>89</v>
      </c>
      <c r="G52">
        <f t="shared" si="3"/>
        <v>43.75</v>
      </c>
      <c r="H52">
        <f>_xlfn.IFNA(VLOOKUP(A52,ISU_FF_Publisher_by_OA!$G:$M,2,FALSE),0)</f>
        <v>6</v>
      </c>
      <c r="I52">
        <f>_xlfn.IFNA(VLOOKUP(A52,ISU_FF_Publisher_by_OA!$G:$M,3,FALSE),0)</f>
        <v>1</v>
      </c>
      <c r="J52">
        <f>_xlfn.IFNA(VLOOKUP(A52,ISU_FF_Publisher_by_OA!$G:$M,4,FALSE),0)</f>
        <v>1</v>
      </c>
      <c r="K52">
        <f>_xlfn.IFNA(VLOOKUP(A52,ISU_FF_Publisher_by_OA!$G:$M,5,FALSE),0)</f>
        <v>4</v>
      </c>
      <c r="L52">
        <f>_xlfn.IFNA(VLOOKUP(A52,ISU_FF_Publisher_by_OA!$G:$M,6,FALSE),0)</f>
        <v>1</v>
      </c>
      <c r="M52">
        <f>_xlfn.IFNA(VLOOKUP(A52,ISU_FF_Publisher_by_OA!$G:$M,7,FALSE),0)</f>
        <v>0</v>
      </c>
      <c r="N52">
        <f t="shared" si="4"/>
        <v>7</v>
      </c>
      <c r="O52">
        <f t="shared" si="5"/>
        <v>0</v>
      </c>
      <c r="P52">
        <f t="shared" si="6"/>
        <v>14.285714285714285</v>
      </c>
      <c r="Q52">
        <f t="shared" si="7"/>
        <v>14.285714285714285</v>
      </c>
      <c r="R52">
        <f t="shared" si="8"/>
        <v>57.142857142857139</v>
      </c>
      <c r="S52">
        <f t="shared" si="9"/>
        <v>14.285714285714285</v>
      </c>
      <c r="T52">
        <f t="shared" si="10"/>
        <v>0</v>
      </c>
    </row>
    <row r="53" spans="1:20" x14ac:dyDescent="0.25">
      <c r="A53" t="s">
        <v>53</v>
      </c>
      <c r="B53">
        <f t="shared" si="0"/>
        <v>51</v>
      </c>
      <c r="C53">
        <v>6</v>
      </c>
      <c r="D53">
        <f t="shared" si="1"/>
        <v>67</v>
      </c>
      <c r="E53">
        <f>VLOOKUP(A53,'ISU worldwide'!A:B,2,FALSE)</f>
        <v>7</v>
      </c>
      <c r="F53">
        <f t="shared" si="2"/>
        <v>40</v>
      </c>
      <c r="G53">
        <f t="shared" si="3"/>
        <v>85.714285714285708</v>
      </c>
      <c r="H53">
        <f>_xlfn.IFNA(VLOOKUP(A53,ISU_FF_Publisher_by_OA!$G:$M,2,FALSE),0)</f>
        <v>6</v>
      </c>
      <c r="I53">
        <f>_xlfn.IFNA(VLOOKUP(A53,ISU_FF_Publisher_by_OA!$G:$M,3,FALSE),0)</f>
        <v>0</v>
      </c>
      <c r="J53">
        <f>_xlfn.IFNA(VLOOKUP(A53,ISU_FF_Publisher_by_OA!$G:$M,4,FALSE),0)</f>
        <v>0</v>
      </c>
      <c r="K53">
        <f>_xlfn.IFNA(VLOOKUP(A53,ISU_FF_Publisher_by_OA!$G:$M,5,FALSE),0)</f>
        <v>0</v>
      </c>
      <c r="L53">
        <f>_xlfn.IFNA(VLOOKUP(A53,ISU_FF_Publisher_by_OA!$G:$M,6,FALSE),0)</f>
        <v>1</v>
      </c>
      <c r="M53">
        <f>_xlfn.IFNA(VLOOKUP(A53,ISU_FF_Publisher_by_OA!$G:$M,7,FALSE),0)</f>
        <v>5</v>
      </c>
      <c r="N53">
        <f t="shared" si="4"/>
        <v>6</v>
      </c>
      <c r="O53">
        <f t="shared" si="5"/>
        <v>0</v>
      </c>
      <c r="P53">
        <f t="shared" si="6"/>
        <v>0</v>
      </c>
      <c r="Q53">
        <f t="shared" si="7"/>
        <v>0</v>
      </c>
      <c r="R53">
        <f t="shared" si="8"/>
        <v>0</v>
      </c>
      <c r="S53">
        <f t="shared" si="9"/>
        <v>16.666666666666664</v>
      </c>
      <c r="T53">
        <f t="shared" si="10"/>
        <v>83.333333333333343</v>
      </c>
    </row>
    <row r="54" spans="1:20" x14ac:dyDescent="0.25">
      <c r="A54" t="s">
        <v>54</v>
      </c>
      <c r="B54">
        <f t="shared" si="0"/>
        <v>51</v>
      </c>
      <c r="C54">
        <v>6</v>
      </c>
      <c r="D54">
        <f t="shared" si="1"/>
        <v>53</v>
      </c>
      <c r="E54">
        <f>VLOOKUP(A54,'ISU worldwide'!A:B,2,FALSE)</f>
        <v>13</v>
      </c>
      <c r="F54">
        <f t="shared" si="2"/>
        <v>85</v>
      </c>
      <c r="G54">
        <f t="shared" si="3"/>
        <v>46.153846153846153</v>
      </c>
      <c r="H54">
        <f>_xlfn.IFNA(VLOOKUP(A54,ISU_FF_Publisher_by_OA!$G:$M,2,FALSE),0)</f>
        <v>5</v>
      </c>
      <c r="I54">
        <f>_xlfn.IFNA(VLOOKUP(A54,ISU_FF_Publisher_by_OA!$G:$M,3,FALSE),0)</f>
        <v>3</v>
      </c>
      <c r="J54">
        <f>_xlfn.IFNA(VLOOKUP(A54,ISU_FF_Publisher_by_OA!$G:$M,4,FALSE),0)</f>
        <v>1</v>
      </c>
      <c r="K54">
        <f>_xlfn.IFNA(VLOOKUP(A54,ISU_FF_Publisher_by_OA!$G:$M,5,FALSE),0)</f>
        <v>0</v>
      </c>
      <c r="L54">
        <f>_xlfn.IFNA(VLOOKUP(A54,ISU_FF_Publisher_by_OA!$G:$M,6,FALSE),0)</f>
        <v>1</v>
      </c>
      <c r="M54">
        <f>_xlfn.IFNA(VLOOKUP(A54,ISU_FF_Publisher_by_OA!$G:$M,7,FALSE),0)</f>
        <v>1</v>
      </c>
      <c r="N54">
        <f t="shared" si="4"/>
        <v>6</v>
      </c>
      <c r="O54">
        <f t="shared" si="5"/>
        <v>0</v>
      </c>
      <c r="P54">
        <f t="shared" si="6"/>
        <v>50</v>
      </c>
      <c r="Q54">
        <f t="shared" si="7"/>
        <v>16.666666666666664</v>
      </c>
      <c r="R54">
        <f t="shared" si="8"/>
        <v>0</v>
      </c>
      <c r="S54">
        <f t="shared" si="9"/>
        <v>16.666666666666664</v>
      </c>
      <c r="T54">
        <f t="shared" si="10"/>
        <v>16.666666666666664</v>
      </c>
    </row>
    <row r="55" spans="1:20" x14ac:dyDescent="0.25">
      <c r="A55" t="s">
        <v>55</v>
      </c>
      <c r="B55">
        <f t="shared" si="0"/>
        <v>51</v>
      </c>
      <c r="C55">
        <v>6</v>
      </c>
      <c r="D55">
        <f t="shared" si="1"/>
        <v>74</v>
      </c>
      <c r="E55">
        <f>VLOOKUP(A55,'ISU worldwide'!A:B,2,FALSE)</f>
        <v>6</v>
      </c>
      <c r="F55">
        <f t="shared" si="2"/>
        <v>1</v>
      </c>
      <c r="G55">
        <f t="shared" si="3"/>
        <v>100</v>
      </c>
      <c r="H55">
        <f>_xlfn.IFNA(VLOOKUP(A55,ISU_FF_Publisher_by_OA!$G:$M,2,FALSE),0)</f>
        <v>5</v>
      </c>
      <c r="I55">
        <f>_xlfn.IFNA(VLOOKUP(A55,ISU_FF_Publisher_by_OA!$G:$M,3,FALSE),0)</f>
        <v>0</v>
      </c>
      <c r="J55">
        <f>_xlfn.IFNA(VLOOKUP(A55,ISU_FF_Publisher_by_OA!$G:$M,4,FALSE),0)</f>
        <v>1</v>
      </c>
      <c r="K55">
        <f>_xlfn.IFNA(VLOOKUP(A55,ISU_FF_Publisher_by_OA!$G:$M,5,FALSE),0)</f>
        <v>1</v>
      </c>
      <c r="L55">
        <f>_xlfn.IFNA(VLOOKUP(A55,ISU_FF_Publisher_by_OA!$G:$M,6,FALSE),0)</f>
        <v>2</v>
      </c>
      <c r="M55">
        <f>_xlfn.IFNA(VLOOKUP(A55,ISU_FF_Publisher_by_OA!$G:$M,7,FALSE),0)</f>
        <v>2</v>
      </c>
      <c r="N55">
        <f t="shared" si="4"/>
        <v>6</v>
      </c>
      <c r="O55">
        <f t="shared" si="5"/>
        <v>0</v>
      </c>
      <c r="P55">
        <f t="shared" si="6"/>
        <v>0</v>
      </c>
      <c r="Q55">
        <f t="shared" si="7"/>
        <v>16.666666666666664</v>
      </c>
      <c r="R55">
        <f t="shared" si="8"/>
        <v>16.666666666666664</v>
      </c>
      <c r="S55">
        <f t="shared" si="9"/>
        <v>33.333333333333329</v>
      </c>
      <c r="T55">
        <f t="shared" si="10"/>
        <v>33.333333333333329</v>
      </c>
    </row>
    <row r="56" spans="1:20" x14ac:dyDescent="0.25">
      <c r="A56" t="s">
        <v>56</v>
      </c>
      <c r="B56">
        <f t="shared" si="0"/>
        <v>54</v>
      </c>
      <c r="C56">
        <v>5</v>
      </c>
      <c r="D56">
        <f t="shared" si="1"/>
        <v>67</v>
      </c>
      <c r="E56">
        <f>VLOOKUP(A56,'ISU worldwide'!A:B,2,FALSE)</f>
        <v>7</v>
      </c>
      <c r="F56">
        <f t="shared" si="2"/>
        <v>52</v>
      </c>
      <c r="G56">
        <f t="shared" si="3"/>
        <v>71.428571428571431</v>
      </c>
      <c r="H56">
        <f>_xlfn.IFNA(VLOOKUP(A56,ISU_FF_Publisher_by_OA!$G:$M,2,FALSE),0)</f>
        <v>5</v>
      </c>
      <c r="I56">
        <f>_xlfn.IFNA(VLOOKUP(A56,ISU_FF_Publisher_by_OA!$G:$M,3,FALSE),0)</f>
        <v>3</v>
      </c>
      <c r="J56">
        <f>_xlfn.IFNA(VLOOKUP(A56,ISU_FF_Publisher_by_OA!$G:$M,4,FALSE),0)</f>
        <v>0</v>
      </c>
      <c r="K56">
        <f>_xlfn.IFNA(VLOOKUP(A56,ISU_FF_Publisher_by_OA!$G:$M,5,FALSE),0)</f>
        <v>1</v>
      </c>
      <c r="L56">
        <f>_xlfn.IFNA(VLOOKUP(A56,ISU_FF_Publisher_by_OA!$G:$M,6,FALSE),0)</f>
        <v>1</v>
      </c>
      <c r="M56">
        <f>_xlfn.IFNA(VLOOKUP(A56,ISU_FF_Publisher_by_OA!$G:$M,7,FALSE),0)</f>
        <v>0</v>
      </c>
      <c r="N56">
        <f t="shared" si="4"/>
        <v>5</v>
      </c>
      <c r="O56">
        <f t="shared" si="5"/>
        <v>0</v>
      </c>
      <c r="P56">
        <f t="shared" si="6"/>
        <v>60</v>
      </c>
      <c r="Q56">
        <f t="shared" si="7"/>
        <v>0</v>
      </c>
      <c r="R56">
        <f t="shared" si="8"/>
        <v>20</v>
      </c>
      <c r="S56">
        <f t="shared" si="9"/>
        <v>20</v>
      </c>
      <c r="T56">
        <f t="shared" si="10"/>
        <v>0</v>
      </c>
    </row>
    <row r="57" spans="1:20" x14ac:dyDescent="0.25">
      <c r="A57" t="s">
        <v>57</v>
      </c>
      <c r="B57">
        <f t="shared" si="0"/>
        <v>54</v>
      </c>
      <c r="C57">
        <v>5</v>
      </c>
      <c r="D57">
        <f t="shared" si="1"/>
        <v>39</v>
      </c>
      <c r="E57">
        <f>VLOOKUP(A57,'ISU worldwide'!A:B,2,FALSE)</f>
        <v>34</v>
      </c>
      <c r="F57">
        <f t="shared" si="2"/>
        <v>125</v>
      </c>
      <c r="G57">
        <f t="shared" si="3"/>
        <v>14.705882352941178</v>
      </c>
      <c r="H57">
        <f>_xlfn.IFNA(VLOOKUP(A57,ISU_FF_Publisher_by_OA!$G:$M,2,FALSE),0)</f>
        <v>4</v>
      </c>
      <c r="I57">
        <f>_xlfn.IFNA(VLOOKUP(A57,ISU_FF_Publisher_by_OA!$G:$M,3,FALSE),0)</f>
        <v>2</v>
      </c>
      <c r="J57">
        <f>_xlfn.IFNA(VLOOKUP(A57,ISU_FF_Publisher_by_OA!$G:$M,4,FALSE),0)</f>
        <v>1</v>
      </c>
      <c r="K57">
        <f>_xlfn.IFNA(VLOOKUP(A57,ISU_FF_Publisher_by_OA!$G:$M,5,FALSE),0)</f>
        <v>0</v>
      </c>
      <c r="L57">
        <f>_xlfn.IFNA(VLOOKUP(A57,ISU_FF_Publisher_by_OA!$G:$M,6,FALSE),0)</f>
        <v>2</v>
      </c>
      <c r="M57">
        <f>_xlfn.IFNA(VLOOKUP(A57,ISU_FF_Publisher_by_OA!$G:$M,7,FALSE),0)</f>
        <v>0</v>
      </c>
      <c r="N57">
        <f t="shared" si="4"/>
        <v>5</v>
      </c>
      <c r="O57">
        <f t="shared" si="5"/>
        <v>0</v>
      </c>
      <c r="P57">
        <f t="shared" si="6"/>
        <v>40</v>
      </c>
      <c r="Q57">
        <f t="shared" si="7"/>
        <v>20</v>
      </c>
      <c r="R57">
        <f t="shared" si="8"/>
        <v>0</v>
      </c>
      <c r="S57">
        <f t="shared" si="9"/>
        <v>40</v>
      </c>
      <c r="T57">
        <f t="shared" si="10"/>
        <v>0</v>
      </c>
    </row>
    <row r="58" spans="1:20" x14ac:dyDescent="0.25">
      <c r="A58" t="s">
        <v>58</v>
      </c>
      <c r="B58">
        <f t="shared" si="0"/>
        <v>54</v>
      </c>
      <c r="C58">
        <v>5</v>
      </c>
      <c r="D58">
        <f t="shared" si="1"/>
        <v>62</v>
      </c>
      <c r="E58">
        <f>VLOOKUP(A58,'ISU worldwide'!A:B,2,FALSE)</f>
        <v>9</v>
      </c>
      <c r="F58">
        <f t="shared" si="2"/>
        <v>64</v>
      </c>
      <c r="G58">
        <f t="shared" si="3"/>
        <v>55.555555555555557</v>
      </c>
      <c r="H58">
        <f>_xlfn.IFNA(VLOOKUP(A58,ISU_FF_Publisher_by_OA!$G:$M,2,FALSE),0)</f>
        <v>1</v>
      </c>
      <c r="I58">
        <f>_xlfn.IFNA(VLOOKUP(A58,ISU_FF_Publisher_by_OA!$G:$M,3,FALSE),0)</f>
        <v>0</v>
      </c>
      <c r="J58">
        <f>_xlfn.IFNA(VLOOKUP(A58,ISU_FF_Publisher_by_OA!$G:$M,4,FALSE),0)</f>
        <v>4</v>
      </c>
      <c r="K58">
        <f>_xlfn.IFNA(VLOOKUP(A58,ISU_FF_Publisher_by_OA!$G:$M,5,FALSE),0)</f>
        <v>0</v>
      </c>
      <c r="L58">
        <f>_xlfn.IFNA(VLOOKUP(A58,ISU_FF_Publisher_by_OA!$G:$M,6,FALSE),0)</f>
        <v>1</v>
      </c>
      <c r="M58">
        <f>_xlfn.IFNA(VLOOKUP(A58,ISU_FF_Publisher_by_OA!$G:$M,7,FALSE),0)</f>
        <v>0</v>
      </c>
      <c r="N58">
        <f t="shared" si="4"/>
        <v>5</v>
      </c>
      <c r="O58">
        <f t="shared" si="5"/>
        <v>0</v>
      </c>
      <c r="P58">
        <f t="shared" si="6"/>
        <v>0</v>
      </c>
      <c r="Q58">
        <f t="shared" si="7"/>
        <v>80</v>
      </c>
      <c r="R58">
        <f t="shared" si="8"/>
        <v>0</v>
      </c>
      <c r="S58">
        <f t="shared" si="9"/>
        <v>20</v>
      </c>
      <c r="T58">
        <f t="shared" si="10"/>
        <v>0</v>
      </c>
    </row>
    <row r="59" spans="1:20" x14ac:dyDescent="0.25">
      <c r="A59" t="s">
        <v>59</v>
      </c>
      <c r="B59">
        <f t="shared" si="0"/>
        <v>54</v>
      </c>
      <c r="C59">
        <v>5</v>
      </c>
      <c r="D59">
        <f t="shared" si="1"/>
        <v>53</v>
      </c>
      <c r="E59">
        <f>VLOOKUP(A59,'ISU worldwide'!A:B,2,FALSE)</f>
        <v>13</v>
      </c>
      <c r="F59">
        <f t="shared" si="2"/>
        <v>94</v>
      </c>
      <c r="G59">
        <f t="shared" si="3"/>
        <v>38.461538461538467</v>
      </c>
      <c r="H59">
        <f>_xlfn.IFNA(VLOOKUP(A59,ISU_FF_Publisher_by_OA!$G:$M,2,FALSE),0)</f>
        <v>4</v>
      </c>
      <c r="I59">
        <f>_xlfn.IFNA(VLOOKUP(A59,ISU_FF_Publisher_by_OA!$G:$M,3,FALSE),0)</f>
        <v>0</v>
      </c>
      <c r="J59">
        <f>_xlfn.IFNA(VLOOKUP(A59,ISU_FF_Publisher_by_OA!$G:$M,4,FALSE),0)</f>
        <v>1</v>
      </c>
      <c r="K59">
        <f>_xlfn.IFNA(VLOOKUP(A59,ISU_FF_Publisher_by_OA!$G:$M,5,FALSE),0)</f>
        <v>0</v>
      </c>
      <c r="L59">
        <f>_xlfn.IFNA(VLOOKUP(A59,ISU_FF_Publisher_by_OA!$G:$M,6,FALSE),0)</f>
        <v>4</v>
      </c>
      <c r="M59">
        <f>_xlfn.IFNA(VLOOKUP(A59,ISU_FF_Publisher_by_OA!$G:$M,7,FALSE),0)</f>
        <v>0</v>
      </c>
      <c r="N59">
        <f t="shared" si="4"/>
        <v>5</v>
      </c>
      <c r="O59">
        <f t="shared" si="5"/>
        <v>0</v>
      </c>
      <c r="P59">
        <f t="shared" si="6"/>
        <v>0</v>
      </c>
      <c r="Q59">
        <f t="shared" si="7"/>
        <v>20</v>
      </c>
      <c r="R59">
        <f t="shared" si="8"/>
        <v>0</v>
      </c>
      <c r="S59">
        <f t="shared" si="9"/>
        <v>80</v>
      </c>
      <c r="T59">
        <f t="shared" si="10"/>
        <v>0</v>
      </c>
    </row>
    <row r="60" spans="1:20" x14ac:dyDescent="0.25">
      <c r="A60" t="s">
        <v>60</v>
      </c>
      <c r="B60">
        <f t="shared" si="0"/>
        <v>54</v>
      </c>
      <c r="C60">
        <v>5</v>
      </c>
      <c r="D60">
        <f t="shared" si="1"/>
        <v>46</v>
      </c>
      <c r="E60">
        <f>VLOOKUP(A60,'ISU worldwide'!A:B,2,FALSE)</f>
        <v>17</v>
      </c>
      <c r="F60">
        <f t="shared" si="2"/>
        <v>104</v>
      </c>
      <c r="G60">
        <f t="shared" si="3"/>
        <v>29.411764705882355</v>
      </c>
      <c r="H60">
        <f>_xlfn.IFNA(VLOOKUP(A60,ISU_FF_Publisher_by_OA!$G:$M,2,FALSE),0)</f>
        <v>4</v>
      </c>
      <c r="I60">
        <f>_xlfn.IFNA(VLOOKUP(A60,ISU_FF_Publisher_by_OA!$G:$M,3,FALSE),0)</f>
        <v>0</v>
      </c>
      <c r="J60">
        <f>_xlfn.IFNA(VLOOKUP(A60,ISU_FF_Publisher_by_OA!$G:$M,4,FALSE),0)</f>
        <v>1</v>
      </c>
      <c r="K60">
        <f>_xlfn.IFNA(VLOOKUP(A60,ISU_FF_Publisher_by_OA!$G:$M,5,FALSE),0)</f>
        <v>0</v>
      </c>
      <c r="L60">
        <f>_xlfn.IFNA(VLOOKUP(A60,ISU_FF_Publisher_by_OA!$G:$M,6,FALSE),0)</f>
        <v>4</v>
      </c>
      <c r="M60">
        <f>_xlfn.IFNA(VLOOKUP(A60,ISU_FF_Publisher_by_OA!$G:$M,7,FALSE),0)</f>
        <v>0</v>
      </c>
      <c r="N60">
        <f t="shared" si="4"/>
        <v>5</v>
      </c>
      <c r="O60">
        <f t="shared" si="5"/>
        <v>0</v>
      </c>
      <c r="P60">
        <f t="shared" si="6"/>
        <v>0</v>
      </c>
      <c r="Q60">
        <f t="shared" si="7"/>
        <v>20</v>
      </c>
      <c r="R60">
        <f t="shared" si="8"/>
        <v>0</v>
      </c>
      <c r="S60">
        <f t="shared" si="9"/>
        <v>80</v>
      </c>
      <c r="T60">
        <f t="shared" si="10"/>
        <v>0</v>
      </c>
    </row>
    <row r="61" spans="1:20" x14ac:dyDescent="0.25">
      <c r="A61" t="s">
        <v>61</v>
      </c>
      <c r="B61">
        <f t="shared" si="0"/>
        <v>54</v>
      </c>
      <c r="C61">
        <v>5</v>
      </c>
      <c r="D61">
        <f t="shared" si="1"/>
        <v>62</v>
      </c>
      <c r="E61">
        <f>VLOOKUP(A61,'ISU worldwide'!A:B,2,FALSE)</f>
        <v>9</v>
      </c>
      <c r="F61">
        <f t="shared" si="2"/>
        <v>64</v>
      </c>
      <c r="G61">
        <f t="shared" si="3"/>
        <v>55.555555555555557</v>
      </c>
      <c r="H61">
        <f>_xlfn.IFNA(VLOOKUP(A61,ISU_FF_Publisher_by_OA!$G:$M,2,FALSE),0)</f>
        <v>5</v>
      </c>
      <c r="I61">
        <f>_xlfn.IFNA(VLOOKUP(A61,ISU_FF_Publisher_by_OA!$G:$M,3,FALSE),0)</f>
        <v>0</v>
      </c>
      <c r="J61">
        <f>_xlfn.IFNA(VLOOKUP(A61,ISU_FF_Publisher_by_OA!$G:$M,4,FALSE),0)</f>
        <v>0</v>
      </c>
      <c r="K61">
        <f>_xlfn.IFNA(VLOOKUP(A61,ISU_FF_Publisher_by_OA!$G:$M,5,FALSE),0)</f>
        <v>0</v>
      </c>
      <c r="L61">
        <f>_xlfn.IFNA(VLOOKUP(A61,ISU_FF_Publisher_by_OA!$G:$M,6,FALSE),0)</f>
        <v>5</v>
      </c>
      <c r="M61">
        <f>_xlfn.IFNA(VLOOKUP(A61,ISU_FF_Publisher_by_OA!$G:$M,7,FALSE),0)</f>
        <v>0</v>
      </c>
      <c r="N61">
        <f t="shared" si="4"/>
        <v>5</v>
      </c>
      <c r="O61">
        <f t="shared" si="5"/>
        <v>0</v>
      </c>
      <c r="P61">
        <f t="shared" si="6"/>
        <v>0</v>
      </c>
      <c r="Q61">
        <f t="shared" si="7"/>
        <v>0</v>
      </c>
      <c r="R61">
        <f t="shared" si="8"/>
        <v>0</v>
      </c>
      <c r="S61">
        <f t="shared" si="9"/>
        <v>100</v>
      </c>
      <c r="T61">
        <f t="shared" si="10"/>
        <v>0</v>
      </c>
    </row>
    <row r="62" spans="1:20" x14ac:dyDescent="0.25">
      <c r="A62" t="s">
        <v>62</v>
      </c>
      <c r="B62">
        <f t="shared" si="0"/>
        <v>54</v>
      </c>
      <c r="C62">
        <v>5</v>
      </c>
      <c r="D62">
        <f t="shared" si="1"/>
        <v>77</v>
      </c>
      <c r="E62">
        <f>VLOOKUP(A62,'ISU worldwide'!A:B,2,FALSE)</f>
        <v>5</v>
      </c>
      <c r="F62">
        <f t="shared" si="2"/>
        <v>1</v>
      </c>
      <c r="G62">
        <f t="shared" si="3"/>
        <v>100</v>
      </c>
      <c r="H62">
        <f>_xlfn.IFNA(VLOOKUP(A62,ISU_FF_Publisher_by_OA!$G:$M,2,FALSE),0)</f>
        <v>5</v>
      </c>
      <c r="I62">
        <f>_xlfn.IFNA(VLOOKUP(A62,ISU_FF_Publisher_by_OA!$G:$M,3,FALSE),0)</f>
        <v>0</v>
      </c>
      <c r="J62">
        <f>_xlfn.IFNA(VLOOKUP(A62,ISU_FF_Publisher_by_OA!$G:$M,4,FALSE),0)</f>
        <v>0</v>
      </c>
      <c r="K62">
        <f>_xlfn.IFNA(VLOOKUP(A62,ISU_FF_Publisher_by_OA!$G:$M,5,FALSE),0)</f>
        <v>0</v>
      </c>
      <c r="L62">
        <f>_xlfn.IFNA(VLOOKUP(A62,ISU_FF_Publisher_by_OA!$G:$M,6,FALSE),0)</f>
        <v>0</v>
      </c>
      <c r="M62">
        <f>_xlfn.IFNA(VLOOKUP(A62,ISU_FF_Publisher_by_OA!$G:$M,7,FALSE),0)</f>
        <v>5</v>
      </c>
      <c r="N62">
        <f t="shared" si="4"/>
        <v>5</v>
      </c>
      <c r="O62">
        <f t="shared" si="5"/>
        <v>0</v>
      </c>
      <c r="P62">
        <f t="shared" si="6"/>
        <v>0</v>
      </c>
      <c r="Q62">
        <f t="shared" si="7"/>
        <v>0</v>
      </c>
      <c r="R62">
        <f t="shared" si="8"/>
        <v>0</v>
      </c>
      <c r="S62">
        <f t="shared" si="9"/>
        <v>0</v>
      </c>
      <c r="T62">
        <f t="shared" si="10"/>
        <v>100</v>
      </c>
    </row>
    <row r="63" spans="1:20" x14ac:dyDescent="0.25">
      <c r="A63" t="s">
        <v>63</v>
      </c>
      <c r="B63">
        <f t="shared" si="0"/>
        <v>61</v>
      </c>
      <c r="C63">
        <v>4</v>
      </c>
      <c r="D63">
        <f t="shared" si="1"/>
        <v>74</v>
      </c>
      <c r="E63">
        <f>VLOOKUP(A63,'ISU worldwide'!A:B,2,FALSE)</f>
        <v>6</v>
      </c>
      <c r="F63">
        <f t="shared" si="2"/>
        <v>56</v>
      </c>
      <c r="G63">
        <f t="shared" si="3"/>
        <v>66.666666666666657</v>
      </c>
      <c r="H63">
        <f>_xlfn.IFNA(VLOOKUP(A63,ISU_FF_Publisher_by_OA!$G:$M,2,FALSE),0)</f>
        <v>4</v>
      </c>
      <c r="I63">
        <f>_xlfn.IFNA(VLOOKUP(A63,ISU_FF_Publisher_by_OA!$G:$M,3,FALSE),0)</f>
        <v>2</v>
      </c>
      <c r="J63">
        <f>_xlfn.IFNA(VLOOKUP(A63,ISU_FF_Publisher_by_OA!$G:$M,4,FALSE),0)</f>
        <v>0</v>
      </c>
      <c r="K63">
        <f>_xlfn.IFNA(VLOOKUP(A63,ISU_FF_Publisher_by_OA!$G:$M,5,FALSE),0)</f>
        <v>0</v>
      </c>
      <c r="L63">
        <f>_xlfn.IFNA(VLOOKUP(A63,ISU_FF_Publisher_by_OA!$G:$M,6,FALSE),0)</f>
        <v>0</v>
      </c>
      <c r="M63">
        <f>_xlfn.IFNA(VLOOKUP(A63,ISU_FF_Publisher_by_OA!$G:$M,7,FALSE),0)</f>
        <v>2</v>
      </c>
      <c r="N63">
        <f t="shared" si="4"/>
        <v>4</v>
      </c>
      <c r="O63">
        <f t="shared" si="5"/>
        <v>0</v>
      </c>
      <c r="P63">
        <f t="shared" si="6"/>
        <v>50</v>
      </c>
      <c r="Q63">
        <f t="shared" si="7"/>
        <v>0</v>
      </c>
      <c r="R63">
        <f t="shared" si="8"/>
        <v>0</v>
      </c>
      <c r="S63">
        <f t="shared" si="9"/>
        <v>0</v>
      </c>
      <c r="T63">
        <f t="shared" si="10"/>
        <v>50</v>
      </c>
    </row>
    <row r="64" spans="1:20" x14ac:dyDescent="0.25">
      <c r="A64" t="s">
        <v>64</v>
      </c>
      <c r="B64">
        <f t="shared" si="0"/>
        <v>61</v>
      </c>
      <c r="C64">
        <v>4</v>
      </c>
      <c r="D64">
        <f t="shared" si="1"/>
        <v>77</v>
      </c>
      <c r="E64">
        <f>VLOOKUP(A64,'ISU worldwide'!A:B,2,FALSE)</f>
        <v>5</v>
      </c>
      <c r="F64">
        <f t="shared" si="2"/>
        <v>43</v>
      </c>
      <c r="G64">
        <f t="shared" si="3"/>
        <v>80</v>
      </c>
      <c r="H64">
        <f>_xlfn.IFNA(VLOOKUP(A64,ISU_FF_Publisher_by_OA!$G:$M,2,FALSE),0)</f>
        <v>2</v>
      </c>
      <c r="I64">
        <f>_xlfn.IFNA(VLOOKUP(A64,ISU_FF_Publisher_by_OA!$G:$M,3,FALSE),0)</f>
        <v>0</v>
      </c>
      <c r="J64">
        <f>_xlfn.IFNA(VLOOKUP(A64,ISU_FF_Publisher_by_OA!$G:$M,4,FALSE),0)</f>
        <v>2</v>
      </c>
      <c r="K64">
        <f>_xlfn.IFNA(VLOOKUP(A64,ISU_FF_Publisher_by_OA!$G:$M,5,FALSE),0)</f>
        <v>0</v>
      </c>
      <c r="L64">
        <f>_xlfn.IFNA(VLOOKUP(A64,ISU_FF_Publisher_by_OA!$G:$M,6,FALSE),0)</f>
        <v>1</v>
      </c>
      <c r="M64">
        <f>_xlfn.IFNA(VLOOKUP(A64,ISU_FF_Publisher_by_OA!$G:$M,7,FALSE),0)</f>
        <v>1</v>
      </c>
      <c r="N64">
        <f t="shared" si="4"/>
        <v>4</v>
      </c>
      <c r="O64">
        <f t="shared" si="5"/>
        <v>0</v>
      </c>
      <c r="P64">
        <f t="shared" si="6"/>
        <v>0</v>
      </c>
      <c r="Q64">
        <f t="shared" si="7"/>
        <v>50</v>
      </c>
      <c r="R64">
        <f t="shared" si="8"/>
        <v>0</v>
      </c>
      <c r="S64">
        <f t="shared" si="9"/>
        <v>25</v>
      </c>
      <c r="T64">
        <f t="shared" si="10"/>
        <v>25</v>
      </c>
    </row>
    <row r="65" spans="1:20" x14ac:dyDescent="0.25">
      <c r="A65" t="s">
        <v>65</v>
      </c>
      <c r="B65">
        <f t="shared" si="0"/>
        <v>61</v>
      </c>
      <c r="C65">
        <v>4</v>
      </c>
      <c r="D65">
        <f t="shared" si="1"/>
        <v>85</v>
      </c>
      <c r="E65">
        <f>VLOOKUP(A65,'ISU worldwide'!A:B,2,FALSE)</f>
        <v>4</v>
      </c>
      <c r="F65">
        <f t="shared" si="2"/>
        <v>1</v>
      </c>
      <c r="G65">
        <f t="shared" si="3"/>
        <v>100</v>
      </c>
      <c r="H65">
        <f>_xlfn.IFNA(VLOOKUP(A65,ISU_FF_Publisher_by_OA!$G:$M,2,FALSE),0)</f>
        <v>2</v>
      </c>
      <c r="I65">
        <f>_xlfn.IFNA(VLOOKUP(A65,ISU_FF_Publisher_by_OA!$G:$M,3,FALSE),0)</f>
        <v>1</v>
      </c>
      <c r="J65">
        <f>_xlfn.IFNA(VLOOKUP(A65,ISU_FF_Publisher_by_OA!$G:$M,4,FALSE),0)</f>
        <v>2</v>
      </c>
      <c r="K65">
        <f>_xlfn.IFNA(VLOOKUP(A65,ISU_FF_Publisher_by_OA!$G:$M,5,FALSE),0)</f>
        <v>0</v>
      </c>
      <c r="L65">
        <f>_xlfn.IFNA(VLOOKUP(A65,ISU_FF_Publisher_by_OA!$G:$M,6,FALSE),0)</f>
        <v>1</v>
      </c>
      <c r="M65">
        <f>_xlfn.IFNA(VLOOKUP(A65,ISU_FF_Publisher_by_OA!$G:$M,7,FALSE),0)</f>
        <v>0</v>
      </c>
      <c r="N65">
        <f t="shared" si="4"/>
        <v>4</v>
      </c>
      <c r="O65">
        <f t="shared" si="5"/>
        <v>0</v>
      </c>
      <c r="P65">
        <f t="shared" si="6"/>
        <v>25</v>
      </c>
      <c r="Q65">
        <f t="shared" si="7"/>
        <v>50</v>
      </c>
      <c r="R65">
        <f t="shared" si="8"/>
        <v>0</v>
      </c>
      <c r="S65">
        <f t="shared" si="9"/>
        <v>25</v>
      </c>
      <c r="T65">
        <f t="shared" si="10"/>
        <v>0</v>
      </c>
    </row>
    <row r="66" spans="1:20" x14ac:dyDescent="0.25">
      <c r="A66" t="s">
        <v>66</v>
      </c>
      <c r="B66">
        <f t="shared" si="0"/>
        <v>61</v>
      </c>
      <c r="C66">
        <v>4</v>
      </c>
      <c r="D66">
        <f t="shared" si="1"/>
        <v>77</v>
      </c>
      <c r="E66">
        <f>VLOOKUP(A66,'ISU worldwide'!A:B,2,FALSE)</f>
        <v>5</v>
      </c>
      <c r="F66">
        <f t="shared" si="2"/>
        <v>43</v>
      </c>
      <c r="G66">
        <f t="shared" si="3"/>
        <v>80</v>
      </c>
      <c r="H66">
        <f>_xlfn.IFNA(VLOOKUP(A66,ISU_FF_Publisher_by_OA!$G:$M,2,FALSE),0)</f>
        <v>2</v>
      </c>
      <c r="I66">
        <f>_xlfn.IFNA(VLOOKUP(A66,ISU_FF_Publisher_by_OA!$G:$M,3,FALSE),0)</f>
        <v>0</v>
      </c>
      <c r="J66">
        <f>_xlfn.IFNA(VLOOKUP(A66,ISU_FF_Publisher_by_OA!$G:$M,4,FALSE),0)</f>
        <v>2</v>
      </c>
      <c r="K66">
        <f>_xlfn.IFNA(VLOOKUP(A66,ISU_FF_Publisher_by_OA!$G:$M,5,FALSE),0)</f>
        <v>0</v>
      </c>
      <c r="L66">
        <f>_xlfn.IFNA(VLOOKUP(A66,ISU_FF_Publisher_by_OA!$G:$M,6,FALSE),0)</f>
        <v>2</v>
      </c>
      <c r="M66">
        <f>_xlfn.IFNA(VLOOKUP(A66,ISU_FF_Publisher_by_OA!$G:$M,7,FALSE),0)</f>
        <v>0</v>
      </c>
      <c r="N66">
        <f t="shared" si="4"/>
        <v>4</v>
      </c>
      <c r="O66">
        <f t="shared" si="5"/>
        <v>0</v>
      </c>
      <c r="P66">
        <f t="shared" si="6"/>
        <v>0</v>
      </c>
      <c r="Q66">
        <f t="shared" si="7"/>
        <v>50</v>
      </c>
      <c r="R66">
        <f t="shared" si="8"/>
        <v>0</v>
      </c>
      <c r="S66">
        <f t="shared" si="9"/>
        <v>50</v>
      </c>
      <c r="T66">
        <f t="shared" si="10"/>
        <v>0</v>
      </c>
    </row>
    <row r="67" spans="1:20" x14ac:dyDescent="0.25">
      <c r="A67" t="s">
        <v>67</v>
      </c>
      <c r="B67">
        <f t="shared" si="0"/>
        <v>61</v>
      </c>
      <c r="C67">
        <v>4</v>
      </c>
      <c r="D67">
        <f t="shared" si="1"/>
        <v>77</v>
      </c>
      <c r="E67">
        <f>VLOOKUP(A67,'ISU worldwide'!A:B,2,FALSE)</f>
        <v>5</v>
      </c>
      <c r="F67">
        <f t="shared" si="2"/>
        <v>43</v>
      </c>
      <c r="G67">
        <f t="shared" si="3"/>
        <v>80</v>
      </c>
      <c r="H67">
        <f>_xlfn.IFNA(VLOOKUP(A67,ISU_FF_Publisher_by_OA!$G:$M,2,FALSE),0)</f>
        <v>0</v>
      </c>
      <c r="I67">
        <f>_xlfn.IFNA(VLOOKUP(A67,ISU_FF_Publisher_by_OA!$G:$M,3,FALSE),0)</f>
        <v>0</v>
      </c>
      <c r="J67">
        <f>_xlfn.IFNA(VLOOKUP(A67,ISU_FF_Publisher_by_OA!$G:$M,4,FALSE),0)</f>
        <v>4</v>
      </c>
      <c r="K67">
        <f>_xlfn.IFNA(VLOOKUP(A67,ISU_FF_Publisher_by_OA!$G:$M,5,FALSE),0)</f>
        <v>0</v>
      </c>
      <c r="L67">
        <f>_xlfn.IFNA(VLOOKUP(A67,ISU_FF_Publisher_by_OA!$G:$M,6,FALSE),0)</f>
        <v>0</v>
      </c>
      <c r="M67">
        <f>_xlfn.IFNA(VLOOKUP(A67,ISU_FF_Publisher_by_OA!$G:$M,7,FALSE),0)</f>
        <v>0</v>
      </c>
      <c r="N67">
        <f t="shared" si="4"/>
        <v>4</v>
      </c>
      <c r="O67">
        <f t="shared" si="5"/>
        <v>0</v>
      </c>
      <c r="P67">
        <f t="shared" si="6"/>
        <v>0</v>
      </c>
      <c r="Q67">
        <f t="shared" si="7"/>
        <v>100</v>
      </c>
      <c r="R67">
        <f t="shared" si="8"/>
        <v>0</v>
      </c>
      <c r="S67">
        <f t="shared" si="9"/>
        <v>0</v>
      </c>
      <c r="T67">
        <f t="shared" si="10"/>
        <v>0</v>
      </c>
    </row>
    <row r="68" spans="1:20" x14ac:dyDescent="0.25">
      <c r="A68" t="s">
        <v>68</v>
      </c>
      <c r="B68">
        <f t="shared" ref="B68:B131" si="11">_xlfn.RANK.EQ(C68,C:C)</f>
        <v>66</v>
      </c>
      <c r="C68">
        <v>3</v>
      </c>
      <c r="D68">
        <f t="shared" ref="D68:D131" si="12">_xlfn.RANK.EQ(E68,E:E)</f>
        <v>67</v>
      </c>
      <c r="E68">
        <f>VLOOKUP(A68,'ISU worldwide'!A:B,2,FALSE)</f>
        <v>7</v>
      </c>
      <c r="F68">
        <f t="shared" ref="F68:F131" si="13">_xlfn.RANK.EQ(G68,G:G)</f>
        <v>91</v>
      </c>
      <c r="G68">
        <f t="shared" ref="G68:G131" si="14">(C68/E68)*100</f>
        <v>42.857142857142854</v>
      </c>
      <c r="H68">
        <f>_xlfn.IFNA(VLOOKUP(A68,ISU_FF_Publisher_by_OA!$G:$M,2,FALSE),0)</f>
        <v>3</v>
      </c>
      <c r="I68">
        <f>_xlfn.IFNA(VLOOKUP(A68,ISU_FF_Publisher_by_OA!$G:$M,3,FALSE),0)</f>
        <v>0</v>
      </c>
      <c r="J68">
        <f>_xlfn.IFNA(VLOOKUP(A68,ISU_FF_Publisher_by_OA!$G:$M,4,FALSE),0)</f>
        <v>0</v>
      </c>
      <c r="K68">
        <f>_xlfn.IFNA(VLOOKUP(A68,ISU_FF_Publisher_by_OA!$G:$M,5,FALSE),0)</f>
        <v>0</v>
      </c>
      <c r="L68">
        <f>_xlfn.IFNA(VLOOKUP(A68,ISU_FF_Publisher_by_OA!$G:$M,6,FALSE),0)</f>
        <v>0</v>
      </c>
      <c r="M68">
        <f>_xlfn.IFNA(VLOOKUP(A68,ISU_FF_Publisher_by_OA!$G:$M,7,FALSE),0)</f>
        <v>3</v>
      </c>
      <c r="N68">
        <f t="shared" ref="N68:N131" si="15">H68+J68</f>
        <v>3</v>
      </c>
      <c r="O68">
        <f t="shared" ref="O68:O131" si="16">N68-C68</f>
        <v>0</v>
      </c>
      <c r="P68">
        <f t="shared" ref="P68:P131" si="17">(I68/C68)*100</f>
        <v>0</v>
      </c>
      <c r="Q68">
        <f t="shared" ref="Q68:Q131" si="18">(J68/C68)*100</f>
        <v>0</v>
      </c>
      <c r="R68">
        <f t="shared" ref="R68:R131" si="19">(K68/C68)*100</f>
        <v>0</v>
      </c>
      <c r="S68">
        <f t="shared" ref="S68:S131" si="20">(L68/C68)*100</f>
        <v>0</v>
      </c>
      <c r="T68">
        <f t="shared" ref="T68:T131" si="21">(M68/C68)*100</f>
        <v>100</v>
      </c>
    </row>
    <row r="69" spans="1:20" x14ac:dyDescent="0.25">
      <c r="A69" t="s">
        <v>69</v>
      </c>
      <c r="B69">
        <f t="shared" si="11"/>
        <v>66</v>
      </c>
      <c r="C69">
        <v>3</v>
      </c>
      <c r="D69">
        <f t="shared" si="12"/>
        <v>94</v>
      </c>
      <c r="E69">
        <f>VLOOKUP(A69,'ISU worldwide'!A:B,2,FALSE)</f>
        <v>3</v>
      </c>
      <c r="F69">
        <f t="shared" si="13"/>
        <v>1</v>
      </c>
      <c r="G69">
        <f t="shared" si="14"/>
        <v>100</v>
      </c>
      <c r="H69">
        <f>_xlfn.IFNA(VLOOKUP(A69,ISU_FF_Publisher_by_OA!$G:$M,2,FALSE),0)</f>
        <v>3</v>
      </c>
      <c r="I69">
        <f>_xlfn.IFNA(VLOOKUP(A69,ISU_FF_Publisher_by_OA!$G:$M,3,FALSE),0)</f>
        <v>1</v>
      </c>
      <c r="J69">
        <f>_xlfn.IFNA(VLOOKUP(A69,ISU_FF_Publisher_by_OA!$G:$M,4,FALSE),0)</f>
        <v>0</v>
      </c>
      <c r="K69">
        <f>_xlfn.IFNA(VLOOKUP(A69,ISU_FF_Publisher_by_OA!$G:$M,5,FALSE),0)</f>
        <v>0</v>
      </c>
      <c r="L69">
        <f>_xlfn.IFNA(VLOOKUP(A69,ISU_FF_Publisher_by_OA!$G:$M,6,FALSE),0)</f>
        <v>2</v>
      </c>
      <c r="M69">
        <f>_xlfn.IFNA(VLOOKUP(A69,ISU_FF_Publisher_by_OA!$G:$M,7,FALSE),0)</f>
        <v>0</v>
      </c>
      <c r="N69">
        <f t="shared" si="15"/>
        <v>3</v>
      </c>
      <c r="O69">
        <f t="shared" si="16"/>
        <v>0</v>
      </c>
      <c r="P69">
        <f t="shared" si="17"/>
        <v>33.333333333333329</v>
      </c>
      <c r="Q69">
        <f t="shared" si="18"/>
        <v>0</v>
      </c>
      <c r="R69">
        <f t="shared" si="19"/>
        <v>0</v>
      </c>
      <c r="S69">
        <f t="shared" si="20"/>
        <v>66.666666666666657</v>
      </c>
      <c r="T69">
        <f t="shared" si="21"/>
        <v>0</v>
      </c>
    </row>
    <row r="70" spans="1:20" x14ac:dyDescent="0.25">
      <c r="A70" t="s">
        <v>70</v>
      </c>
      <c r="B70">
        <f t="shared" si="11"/>
        <v>66</v>
      </c>
      <c r="C70">
        <v>3</v>
      </c>
      <c r="D70">
        <f t="shared" si="12"/>
        <v>77</v>
      </c>
      <c r="E70">
        <f>VLOOKUP(A70,'ISU worldwide'!A:B,2,FALSE)</f>
        <v>5</v>
      </c>
      <c r="F70">
        <f t="shared" si="13"/>
        <v>61</v>
      </c>
      <c r="G70">
        <f t="shared" si="14"/>
        <v>60</v>
      </c>
      <c r="H70">
        <f>_xlfn.IFNA(VLOOKUP(A70,ISU_FF_Publisher_by_OA!$G:$M,2,FALSE),0)</f>
        <v>3</v>
      </c>
      <c r="I70">
        <f>_xlfn.IFNA(VLOOKUP(A70,ISU_FF_Publisher_by_OA!$G:$M,3,FALSE),0)</f>
        <v>0</v>
      </c>
      <c r="J70">
        <f>_xlfn.IFNA(VLOOKUP(A70,ISU_FF_Publisher_by_OA!$G:$M,4,FALSE),0)</f>
        <v>0</v>
      </c>
      <c r="K70">
        <f>_xlfn.IFNA(VLOOKUP(A70,ISU_FF_Publisher_by_OA!$G:$M,5,FALSE),0)</f>
        <v>0</v>
      </c>
      <c r="L70">
        <f>_xlfn.IFNA(VLOOKUP(A70,ISU_FF_Publisher_by_OA!$G:$M,6,FALSE),0)</f>
        <v>3</v>
      </c>
      <c r="M70">
        <f>_xlfn.IFNA(VLOOKUP(A70,ISU_FF_Publisher_by_OA!$G:$M,7,FALSE),0)</f>
        <v>0</v>
      </c>
      <c r="N70">
        <f t="shared" si="15"/>
        <v>3</v>
      </c>
      <c r="O70">
        <f t="shared" si="16"/>
        <v>0</v>
      </c>
      <c r="P70">
        <f t="shared" si="17"/>
        <v>0</v>
      </c>
      <c r="Q70">
        <f t="shared" si="18"/>
        <v>0</v>
      </c>
      <c r="R70">
        <f t="shared" si="19"/>
        <v>0</v>
      </c>
      <c r="S70">
        <f t="shared" si="20"/>
        <v>100</v>
      </c>
      <c r="T70">
        <f t="shared" si="21"/>
        <v>0</v>
      </c>
    </row>
    <row r="71" spans="1:20" x14ac:dyDescent="0.25">
      <c r="A71" t="s">
        <v>71</v>
      </c>
      <c r="B71">
        <f t="shared" si="11"/>
        <v>66</v>
      </c>
      <c r="C71">
        <v>3</v>
      </c>
      <c r="D71">
        <f t="shared" si="12"/>
        <v>94</v>
      </c>
      <c r="E71">
        <f>VLOOKUP(A71,'ISU worldwide'!A:B,2,FALSE)</f>
        <v>3</v>
      </c>
      <c r="F71">
        <f t="shared" si="13"/>
        <v>1</v>
      </c>
      <c r="G71">
        <f t="shared" si="14"/>
        <v>100</v>
      </c>
      <c r="H71">
        <f>_xlfn.IFNA(VLOOKUP(A71,ISU_FF_Publisher_by_OA!$G:$M,2,FALSE),0)</f>
        <v>3</v>
      </c>
      <c r="I71">
        <f>_xlfn.IFNA(VLOOKUP(A71,ISU_FF_Publisher_by_OA!$G:$M,3,FALSE),0)</f>
        <v>1</v>
      </c>
      <c r="J71">
        <f>_xlfn.IFNA(VLOOKUP(A71,ISU_FF_Publisher_by_OA!$G:$M,4,FALSE),0)</f>
        <v>0</v>
      </c>
      <c r="K71">
        <f>_xlfn.IFNA(VLOOKUP(A71,ISU_FF_Publisher_by_OA!$G:$M,5,FALSE),0)</f>
        <v>0</v>
      </c>
      <c r="L71">
        <f>_xlfn.IFNA(VLOOKUP(A71,ISU_FF_Publisher_by_OA!$G:$M,6,FALSE),0)</f>
        <v>2</v>
      </c>
      <c r="M71">
        <f>_xlfn.IFNA(VLOOKUP(A71,ISU_FF_Publisher_by_OA!$G:$M,7,FALSE),0)</f>
        <v>0</v>
      </c>
      <c r="N71">
        <f t="shared" si="15"/>
        <v>3</v>
      </c>
      <c r="O71">
        <f t="shared" si="16"/>
        <v>0</v>
      </c>
      <c r="P71">
        <f t="shared" si="17"/>
        <v>33.333333333333329</v>
      </c>
      <c r="Q71">
        <f t="shared" si="18"/>
        <v>0</v>
      </c>
      <c r="R71">
        <f t="shared" si="19"/>
        <v>0</v>
      </c>
      <c r="S71">
        <f t="shared" si="20"/>
        <v>66.666666666666657</v>
      </c>
      <c r="T71">
        <f t="shared" si="21"/>
        <v>0</v>
      </c>
    </row>
    <row r="72" spans="1:20" x14ac:dyDescent="0.25">
      <c r="A72" t="s">
        <v>72</v>
      </c>
      <c r="B72">
        <f t="shared" si="11"/>
        <v>66</v>
      </c>
      <c r="C72">
        <v>3</v>
      </c>
      <c r="D72">
        <f t="shared" si="12"/>
        <v>77</v>
      </c>
      <c r="E72">
        <f>VLOOKUP(A72,'ISU worldwide'!A:B,2,FALSE)</f>
        <v>5</v>
      </c>
      <c r="F72">
        <f t="shared" si="13"/>
        <v>61</v>
      </c>
      <c r="G72">
        <f t="shared" si="14"/>
        <v>60</v>
      </c>
      <c r="H72">
        <f>_xlfn.IFNA(VLOOKUP(A72,ISU_FF_Publisher_by_OA!$G:$M,2,FALSE),0)</f>
        <v>3</v>
      </c>
      <c r="I72">
        <f>_xlfn.IFNA(VLOOKUP(A72,ISU_FF_Publisher_by_OA!$G:$M,3,FALSE),0)</f>
        <v>0</v>
      </c>
      <c r="J72">
        <f>_xlfn.IFNA(VLOOKUP(A72,ISU_FF_Publisher_by_OA!$G:$M,4,FALSE),0)</f>
        <v>0</v>
      </c>
      <c r="K72">
        <f>_xlfn.IFNA(VLOOKUP(A72,ISU_FF_Publisher_by_OA!$G:$M,5,FALSE),0)</f>
        <v>0</v>
      </c>
      <c r="L72">
        <f>_xlfn.IFNA(VLOOKUP(A72,ISU_FF_Publisher_by_OA!$G:$M,6,FALSE),0)</f>
        <v>0</v>
      </c>
      <c r="M72">
        <f>_xlfn.IFNA(VLOOKUP(A72,ISU_FF_Publisher_by_OA!$G:$M,7,FALSE),0)</f>
        <v>3</v>
      </c>
      <c r="N72">
        <f t="shared" si="15"/>
        <v>3</v>
      </c>
      <c r="O72">
        <f t="shared" si="16"/>
        <v>0</v>
      </c>
      <c r="P72">
        <f t="shared" si="17"/>
        <v>0</v>
      </c>
      <c r="Q72">
        <f t="shared" si="18"/>
        <v>0</v>
      </c>
      <c r="R72">
        <f t="shared" si="19"/>
        <v>0</v>
      </c>
      <c r="S72">
        <f t="shared" si="20"/>
        <v>0</v>
      </c>
      <c r="T72">
        <f t="shared" si="21"/>
        <v>100</v>
      </c>
    </row>
    <row r="73" spans="1:20" x14ac:dyDescent="0.25">
      <c r="A73" t="s">
        <v>73</v>
      </c>
      <c r="B73">
        <f t="shared" si="11"/>
        <v>66</v>
      </c>
      <c r="C73">
        <v>3</v>
      </c>
      <c r="D73">
        <f t="shared" si="12"/>
        <v>94</v>
      </c>
      <c r="E73">
        <f>VLOOKUP(A73,'ISU worldwide'!A:B,2,FALSE)</f>
        <v>3</v>
      </c>
      <c r="F73">
        <f t="shared" si="13"/>
        <v>1</v>
      </c>
      <c r="G73">
        <f t="shared" si="14"/>
        <v>100</v>
      </c>
      <c r="H73">
        <f>_xlfn.IFNA(VLOOKUP(A73,ISU_FF_Publisher_by_OA!$G:$M,2,FALSE),0)</f>
        <v>3</v>
      </c>
      <c r="I73">
        <f>_xlfn.IFNA(VLOOKUP(A73,ISU_FF_Publisher_by_OA!$G:$M,3,FALSE),0)</f>
        <v>1</v>
      </c>
      <c r="J73">
        <f>_xlfn.IFNA(VLOOKUP(A73,ISU_FF_Publisher_by_OA!$G:$M,4,FALSE),0)</f>
        <v>0</v>
      </c>
      <c r="K73">
        <f>_xlfn.IFNA(VLOOKUP(A73,ISU_FF_Publisher_by_OA!$G:$M,5,FALSE),0)</f>
        <v>1</v>
      </c>
      <c r="L73">
        <f>_xlfn.IFNA(VLOOKUP(A73,ISU_FF_Publisher_by_OA!$G:$M,6,FALSE),0)</f>
        <v>0</v>
      </c>
      <c r="M73">
        <f>_xlfn.IFNA(VLOOKUP(A73,ISU_FF_Publisher_by_OA!$G:$M,7,FALSE),0)</f>
        <v>1</v>
      </c>
      <c r="N73">
        <f t="shared" si="15"/>
        <v>3</v>
      </c>
      <c r="O73">
        <f t="shared" si="16"/>
        <v>0</v>
      </c>
      <c r="P73">
        <f t="shared" si="17"/>
        <v>33.333333333333329</v>
      </c>
      <c r="Q73">
        <f t="shared" si="18"/>
        <v>0</v>
      </c>
      <c r="R73">
        <f t="shared" si="19"/>
        <v>33.333333333333329</v>
      </c>
      <c r="S73">
        <f t="shared" si="20"/>
        <v>0</v>
      </c>
      <c r="T73">
        <f t="shared" si="21"/>
        <v>33.333333333333329</v>
      </c>
    </row>
    <row r="74" spans="1:20" x14ac:dyDescent="0.25">
      <c r="A74" t="s">
        <v>74</v>
      </c>
      <c r="B74">
        <f t="shared" si="11"/>
        <v>66</v>
      </c>
      <c r="C74">
        <v>3</v>
      </c>
      <c r="D74">
        <f t="shared" si="12"/>
        <v>62</v>
      </c>
      <c r="E74">
        <f>VLOOKUP(A74,'ISU worldwide'!A:B,2,FALSE)</f>
        <v>9</v>
      </c>
      <c r="F74">
        <f t="shared" si="13"/>
        <v>97</v>
      </c>
      <c r="G74">
        <f t="shared" si="14"/>
        <v>33.333333333333329</v>
      </c>
      <c r="H74">
        <f>_xlfn.IFNA(VLOOKUP(A74,ISU_FF_Publisher_by_OA!$G:$M,2,FALSE),0)</f>
        <v>3</v>
      </c>
      <c r="I74">
        <f>_xlfn.IFNA(VLOOKUP(A74,ISU_FF_Publisher_by_OA!$G:$M,3,FALSE),0)</f>
        <v>0</v>
      </c>
      <c r="J74">
        <f>_xlfn.IFNA(VLOOKUP(A74,ISU_FF_Publisher_by_OA!$G:$M,4,FALSE),0)</f>
        <v>0</v>
      </c>
      <c r="K74">
        <f>_xlfn.IFNA(VLOOKUP(A74,ISU_FF_Publisher_by_OA!$G:$M,5,FALSE),0)</f>
        <v>3</v>
      </c>
      <c r="L74">
        <f>_xlfn.IFNA(VLOOKUP(A74,ISU_FF_Publisher_by_OA!$G:$M,6,FALSE),0)</f>
        <v>0</v>
      </c>
      <c r="M74">
        <f>_xlfn.IFNA(VLOOKUP(A74,ISU_FF_Publisher_by_OA!$G:$M,7,FALSE),0)</f>
        <v>0</v>
      </c>
      <c r="N74">
        <f t="shared" si="15"/>
        <v>3</v>
      </c>
      <c r="O74">
        <f t="shared" si="16"/>
        <v>0</v>
      </c>
      <c r="P74">
        <f t="shared" si="17"/>
        <v>0</v>
      </c>
      <c r="Q74">
        <f t="shared" si="18"/>
        <v>0</v>
      </c>
      <c r="R74">
        <f t="shared" si="19"/>
        <v>100</v>
      </c>
      <c r="S74">
        <f t="shared" si="20"/>
        <v>0</v>
      </c>
      <c r="T74">
        <f t="shared" si="21"/>
        <v>0</v>
      </c>
    </row>
    <row r="75" spans="1:20" x14ac:dyDescent="0.25">
      <c r="A75" t="s">
        <v>75</v>
      </c>
      <c r="B75">
        <f t="shared" si="11"/>
        <v>66</v>
      </c>
      <c r="C75">
        <v>3</v>
      </c>
      <c r="D75">
        <f t="shared" si="12"/>
        <v>65</v>
      </c>
      <c r="E75">
        <f>VLOOKUP(A75,'ISU worldwide'!A:B,2,FALSE)</f>
        <v>8</v>
      </c>
      <c r="F75">
        <f t="shared" si="13"/>
        <v>95</v>
      </c>
      <c r="G75">
        <f t="shared" si="14"/>
        <v>37.5</v>
      </c>
      <c r="H75">
        <f>_xlfn.IFNA(VLOOKUP(A75,ISU_FF_Publisher_by_OA!$G:$M,2,FALSE),0)</f>
        <v>1</v>
      </c>
      <c r="I75">
        <f>_xlfn.IFNA(VLOOKUP(A75,ISU_FF_Publisher_by_OA!$G:$M,3,FALSE),0)</f>
        <v>0</v>
      </c>
      <c r="J75">
        <f>_xlfn.IFNA(VLOOKUP(A75,ISU_FF_Publisher_by_OA!$G:$M,4,FALSE),0)</f>
        <v>2</v>
      </c>
      <c r="K75">
        <f>_xlfn.IFNA(VLOOKUP(A75,ISU_FF_Publisher_by_OA!$G:$M,5,FALSE),0)</f>
        <v>1</v>
      </c>
      <c r="L75">
        <f>_xlfn.IFNA(VLOOKUP(A75,ISU_FF_Publisher_by_OA!$G:$M,6,FALSE),0)</f>
        <v>0</v>
      </c>
      <c r="M75">
        <f>_xlfn.IFNA(VLOOKUP(A75,ISU_FF_Publisher_by_OA!$G:$M,7,FALSE),0)</f>
        <v>0</v>
      </c>
      <c r="N75">
        <f t="shared" si="15"/>
        <v>3</v>
      </c>
      <c r="O75">
        <f t="shared" si="16"/>
        <v>0</v>
      </c>
      <c r="P75">
        <f t="shared" si="17"/>
        <v>0</v>
      </c>
      <c r="Q75">
        <f t="shared" si="18"/>
        <v>66.666666666666657</v>
      </c>
      <c r="R75">
        <f t="shared" si="19"/>
        <v>33.333333333333329</v>
      </c>
      <c r="S75">
        <f t="shared" si="20"/>
        <v>0</v>
      </c>
      <c r="T75">
        <f t="shared" si="21"/>
        <v>0</v>
      </c>
    </row>
    <row r="76" spans="1:20" x14ac:dyDescent="0.25">
      <c r="A76" t="s">
        <v>76</v>
      </c>
      <c r="B76">
        <f t="shared" si="11"/>
        <v>66</v>
      </c>
      <c r="C76">
        <v>3</v>
      </c>
      <c r="D76">
        <f t="shared" si="12"/>
        <v>85</v>
      </c>
      <c r="E76">
        <f>VLOOKUP(A76,'ISU worldwide'!A:B,2,FALSE)</f>
        <v>4</v>
      </c>
      <c r="F76">
        <f t="shared" si="13"/>
        <v>49</v>
      </c>
      <c r="G76">
        <f t="shared" si="14"/>
        <v>75</v>
      </c>
      <c r="H76">
        <f>_xlfn.IFNA(VLOOKUP(A76,ISU_FF_Publisher_by_OA!$G:$M,2,FALSE),0)</f>
        <v>2</v>
      </c>
      <c r="I76">
        <f>_xlfn.IFNA(VLOOKUP(A76,ISU_FF_Publisher_by_OA!$G:$M,3,FALSE),0)</f>
        <v>0</v>
      </c>
      <c r="J76">
        <f>_xlfn.IFNA(VLOOKUP(A76,ISU_FF_Publisher_by_OA!$G:$M,4,FALSE),0)</f>
        <v>1</v>
      </c>
      <c r="K76">
        <f>_xlfn.IFNA(VLOOKUP(A76,ISU_FF_Publisher_by_OA!$G:$M,5,FALSE),0)</f>
        <v>0</v>
      </c>
      <c r="L76">
        <f>_xlfn.IFNA(VLOOKUP(A76,ISU_FF_Publisher_by_OA!$G:$M,6,FALSE),0)</f>
        <v>2</v>
      </c>
      <c r="M76">
        <f>_xlfn.IFNA(VLOOKUP(A76,ISU_FF_Publisher_by_OA!$G:$M,7,FALSE),0)</f>
        <v>0</v>
      </c>
      <c r="N76">
        <f t="shared" si="15"/>
        <v>3</v>
      </c>
      <c r="O76">
        <f t="shared" si="16"/>
        <v>0</v>
      </c>
      <c r="P76">
        <f t="shared" si="17"/>
        <v>0</v>
      </c>
      <c r="Q76">
        <f t="shared" si="18"/>
        <v>33.333333333333329</v>
      </c>
      <c r="R76">
        <f t="shared" si="19"/>
        <v>0</v>
      </c>
      <c r="S76">
        <f t="shared" si="20"/>
        <v>66.666666666666657</v>
      </c>
      <c r="T76">
        <f t="shared" si="21"/>
        <v>0</v>
      </c>
    </row>
    <row r="77" spans="1:20" x14ac:dyDescent="0.25">
      <c r="A77" t="s">
        <v>77</v>
      </c>
      <c r="B77">
        <f t="shared" si="11"/>
        <v>66</v>
      </c>
      <c r="C77">
        <v>3</v>
      </c>
      <c r="D77">
        <f t="shared" si="12"/>
        <v>58</v>
      </c>
      <c r="E77">
        <f>VLOOKUP(A77,'ISU worldwide'!A:B,2,FALSE)</f>
        <v>11</v>
      </c>
      <c r="F77">
        <f t="shared" si="13"/>
        <v>107</v>
      </c>
      <c r="G77">
        <f t="shared" si="14"/>
        <v>27.27272727272727</v>
      </c>
      <c r="H77">
        <f>_xlfn.IFNA(VLOOKUP(A77,ISU_FF_Publisher_by_OA!$G:$M,2,FALSE),0)</f>
        <v>2</v>
      </c>
      <c r="I77">
        <f>_xlfn.IFNA(VLOOKUP(A77,ISU_FF_Publisher_by_OA!$G:$M,3,FALSE),0)</f>
        <v>0</v>
      </c>
      <c r="J77">
        <f>_xlfn.IFNA(VLOOKUP(A77,ISU_FF_Publisher_by_OA!$G:$M,4,FALSE),0)</f>
        <v>1</v>
      </c>
      <c r="K77">
        <f>_xlfn.IFNA(VLOOKUP(A77,ISU_FF_Publisher_by_OA!$G:$M,5,FALSE),0)</f>
        <v>0</v>
      </c>
      <c r="L77">
        <f>_xlfn.IFNA(VLOOKUP(A77,ISU_FF_Publisher_by_OA!$G:$M,6,FALSE),0)</f>
        <v>1</v>
      </c>
      <c r="M77">
        <f>_xlfn.IFNA(VLOOKUP(A77,ISU_FF_Publisher_by_OA!$G:$M,7,FALSE),0)</f>
        <v>1</v>
      </c>
      <c r="N77">
        <f t="shared" si="15"/>
        <v>3</v>
      </c>
      <c r="O77">
        <f t="shared" si="16"/>
        <v>0</v>
      </c>
      <c r="P77">
        <f t="shared" si="17"/>
        <v>0</v>
      </c>
      <c r="Q77">
        <f t="shared" si="18"/>
        <v>33.333333333333329</v>
      </c>
      <c r="R77">
        <f t="shared" si="19"/>
        <v>0</v>
      </c>
      <c r="S77">
        <f t="shared" si="20"/>
        <v>33.333333333333329</v>
      </c>
      <c r="T77">
        <f t="shared" si="21"/>
        <v>33.333333333333329</v>
      </c>
    </row>
    <row r="78" spans="1:20" x14ac:dyDescent="0.25">
      <c r="A78" t="s">
        <v>78</v>
      </c>
      <c r="B78">
        <f t="shared" si="11"/>
        <v>66</v>
      </c>
      <c r="C78">
        <v>3</v>
      </c>
      <c r="D78">
        <f t="shared" si="12"/>
        <v>94</v>
      </c>
      <c r="E78">
        <f>VLOOKUP(A78,'ISU worldwide'!A:B,2,FALSE)</f>
        <v>3</v>
      </c>
      <c r="F78">
        <f t="shared" si="13"/>
        <v>1</v>
      </c>
      <c r="G78">
        <f t="shared" si="14"/>
        <v>100</v>
      </c>
      <c r="H78">
        <f>_xlfn.IFNA(VLOOKUP(A78,ISU_FF_Publisher_by_OA!$G:$M,2,FALSE),0)</f>
        <v>3</v>
      </c>
      <c r="I78">
        <f>_xlfn.IFNA(VLOOKUP(A78,ISU_FF_Publisher_by_OA!$G:$M,3,FALSE),0)</f>
        <v>0</v>
      </c>
      <c r="J78">
        <f>_xlfn.IFNA(VLOOKUP(A78,ISU_FF_Publisher_by_OA!$G:$M,4,FALSE),0)</f>
        <v>0</v>
      </c>
      <c r="K78">
        <f>_xlfn.IFNA(VLOOKUP(A78,ISU_FF_Publisher_by_OA!$G:$M,5,FALSE),0)</f>
        <v>3</v>
      </c>
      <c r="L78">
        <f>_xlfn.IFNA(VLOOKUP(A78,ISU_FF_Publisher_by_OA!$G:$M,6,FALSE),0)</f>
        <v>0</v>
      </c>
      <c r="M78">
        <f>_xlfn.IFNA(VLOOKUP(A78,ISU_FF_Publisher_by_OA!$G:$M,7,FALSE),0)</f>
        <v>0</v>
      </c>
      <c r="N78">
        <f t="shared" si="15"/>
        <v>3</v>
      </c>
      <c r="O78">
        <f t="shared" si="16"/>
        <v>0</v>
      </c>
      <c r="P78">
        <f t="shared" si="17"/>
        <v>0</v>
      </c>
      <c r="Q78">
        <f t="shared" si="18"/>
        <v>0</v>
      </c>
      <c r="R78">
        <f t="shared" si="19"/>
        <v>100</v>
      </c>
      <c r="S78">
        <f t="shared" si="20"/>
        <v>0</v>
      </c>
      <c r="T78">
        <f t="shared" si="21"/>
        <v>0</v>
      </c>
    </row>
    <row r="79" spans="1:20" x14ac:dyDescent="0.25">
      <c r="A79" t="s">
        <v>79</v>
      </c>
      <c r="B79">
        <f t="shared" si="11"/>
        <v>66</v>
      </c>
      <c r="C79">
        <v>3</v>
      </c>
      <c r="D79">
        <f t="shared" si="12"/>
        <v>74</v>
      </c>
      <c r="E79">
        <f>VLOOKUP(A79,'ISU worldwide'!A:B,2,FALSE)</f>
        <v>6</v>
      </c>
      <c r="F79">
        <f t="shared" si="13"/>
        <v>71</v>
      </c>
      <c r="G79">
        <f t="shared" si="14"/>
        <v>50</v>
      </c>
      <c r="H79">
        <f>_xlfn.IFNA(VLOOKUP(A79,ISU_FF_Publisher_by_OA!$G:$M,2,FALSE),0)</f>
        <v>3</v>
      </c>
      <c r="I79">
        <f>_xlfn.IFNA(VLOOKUP(A79,ISU_FF_Publisher_by_OA!$G:$M,3,FALSE),0)</f>
        <v>0</v>
      </c>
      <c r="J79">
        <f>_xlfn.IFNA(VLOOKUP(A79,ISU_FF_Publisher_by_OA!$G:$M,4,FALSE),0)</f>
        <v>0</v>
      </c>
      <c r="K79">
        <f>_xlfn.IFNA(VLOOKUP(A79,ISU_FF_Publisher_by_OA!$G:$M,5,FALSE),0)</f>
        <v>3</v>
      </c>
      <c r="L79">
        <f>_xlfn.IFNA(VLOOKUP(A79,ISU_FF_Publisher_by_OA!$G:$M,6,FALSE),0)</f>
        <v>0</v>
      </c>
      <c r="M79">
        <f>_xlfn.IFNA(VLOOKUP(A79,ISU_FF_Publisher_by_OA!$G:$M,7,FALSE),0)</f>
        <v>0</v>
      </c>
      <c r="N79">
        <f t="shared" si="15"/>
        <v>3</v>
      </c>
      <c r="O79">
        <f t="shared" si="16"/>
        <v>0</v>
      </c>
      <c r="P79">
        <f t="shared" si="17"/>
        <v>0</v>
      </c>
      <c r="Q79">
        <f t="shared" si="18"/>
        <v>0</v>
      </c>
      <c r="R79">
        <f t="shared" si="19"/>
        <v>100</v>
      </c>
      <c r="S79">
        <f t="shared" si="20"/>
        <v>0</v>
      </c>
      <c r="T79">
        <f t="shared" si="21"/>
        <v>0</v>
      </c>
    </row>
    <row r="80" spans="1:20" x14ac:dyDescent="0.25">
      <c r="A80" t="s">
        <v>80</v>
      </c>
      <c r="B80">
        <f t="shared" si="11"/>
        <v>66</v>
      </c>
      <c r="C80">
        <v>3</v>
      </c>
      <c r="D80">
        <f t="shared" si="12"/>
        <v>67</v>
      </c>
      <c r="E80">
        <f>VLOOKUP(A80,'ISU worldwide'!A:B,2,FALSE)</f>
        <v>7</v>
      </c>
      <c r="F80">
        <f t="shared" si="13"/>
        <v>91</v>
      </c>
      <c r="G80">
        <f t="shared" si="14"/>
        <v>42.857142857142854</v>
      </c>
      <c r="H80">
        <f>_xlfn.IFNA(VLOOKUP(A80,ISU_FF_Publisher_by_OA!$G:$M,2,FALSE),0)</f>
        <v>1</v>
      </c>
      <c r="I80">
        <f>_xlfn.IFNA(VLOOKUP(A80,ISU_FF_Publisher_by_OA!$G:$M,3,FALSE),0)</f>
        <v>1</v>
      </c>
      <c r="J80">
        <f>_xlfn.IFNA(VLOOKUP(A80,ISU_FF_Publisher_by_OA!$G:$M,4,FALSE),0)</f>
        <v>2</v>
      </c>
      <c r="K80">
        <f>_xlfn.IFNA(VLOOKUP(A80,ISU_FF_Publisher_by_OA!$G:$M,5,FALSE),0)</f>
        <v>0</v>
      </c>
      <c r="L80">
        <f>_xlfn.IFNA(VLOOKUP(A80,ISU_FF_Publisher_by_OA!$G:$M,6,FALSE),0)</f>
        <v>0</v>
      </c>
      <c r="M80">
        <f>_xlfn.IFNA(VLOOKUP(A80,ISU_FF_Publisher_by_OA!$G:$M,7,FALSE),0)</f>
        <v>0</v>
      </c>
      <c r="N80">
        <f t="shared" si="15"/>
        <v>3</v>
      </c>
      <c r="O80">
        <f t="shared" si="16"/>
        <v>0</v>
      </c>
      <c r="P80">
        <f t="shared" si="17"/>
        <v>33.333333333333329</v>
      </c>
      <c r="Q80">
        <f t="shared" si="18"/>
        <v>66.666666666666657</v>
      </c>
      <c r="R80">
        <f t="shared" si="19"/>
        <v>0</v>
      </c>
      <c r="S80">
        <f t="shared" si="20"/>
        <v>0</v>
      </c>
      <c r="T80">
        <f t="shared" si="21"/>
        <v>0</v>
      </c>
    </row>
    <row r="81" spans="1:20" x14ac:dyDescent="0.25">
      <c r="A81" t="s">
        <v>81</v>
      </c>
      <c r="B81">
        <f t="shared" si="11"/>
        <v>66</v>
      </c>
      <c r="C81">
        <v>3</v>
      </c>
      <c r="D81">
        <f t="shared" si="12"/>
        <v>94</v>
      </c>
      <c r="E81">
        <f>VLOOKUP(A81,'ISU worldwide'!A:B,2,FALSE)</f>
        <v>3</v>
      </c>
      <c r="F81">
        <f t="shared" si="13"/>
        <v>1</v>
      </c>
      <c r="G81">
        <f t="shared" si="14"/>
        <v>100</v>
      </c>
      <c r="H81">
        <f>_xlfn.IFNA(VLOOKUP(A81,ISU_FF_Publisher_by_OA!$G:$M,2,FALSE),0)</f>
        <v>0</v>
      </c>
      <c r="I81">
        <f>_xlfn.IFNA(VLOOKUP(A81,ISU_FF_Publisher_by_OA!$G:$M,3,FALSE),0)</f>
        <v>0</v>
      </c>
      <c r="J81">
        <f>_xlfn.IFNA(VLOOKUP(A81,ISU_FF_Publisher_by_OA!$G:$M,4,FALSE),0)</f>
        <v>3</v>
      </c>
      <c r="K81">
        <f>_xlfn.IFNA(VLOOKUP(A81,ISU_FF_Publisher_by_OA!$G:$M,5,FALSE),0)</f>
        <v>0</v>
      </c>
      <c r="L81">
        <f>_xlfn.IFNA(VLOOKUP(A81,ISU_FF_Publisher_by_OA!$G:$M,6,FALSE),0)</f>
        <v>0</v>
      </c>
      <c r="M81">
        <f>_xlfn.IFNA(VLOOKUP(A81,ISU_FF_Publisher_by_OA!$G:$M,7,FALSE),0)</f>
        <v>0</v>
      </c>
      <c r="N81">
        <f t="shared" si="15"/>
        <v>3</v>
      </c>
      <c r="O81">
        <f t="shared" si="16"/>
        <v>0</v>
      </c>
      <c r="P81">
        <f t="shared" si="17"/>
        <v>0</v>
      </c>
      <c r="Q81">
        <f t="shared" si="18"/>
        <v>100</v>
      </c>
      <c r="R81">
        <f t="shared" si="19"/>
        <v>0</v>
      </c>
      <c r="S81">
        <f t="shared" si="20"/>
        <v>0</v>
      </c>
      <c r="T81">
        <f t="shared" si="21"/>
        <v>0</v>
      </c>
    </row>
    <row r="82" spans="1:20" x14ac:dyDescent="0.25">
      <c r="A82" t="s">
        <v>82</v>
      </c>
      <c r="B82">
        <f t="shared" si="11"/>
        <v>80</v>
      </c>
      <c r="C82">
        <v>2</v>
      </c>
      <c r="D82">
        <f t="shared" si="12"/>
        <v>67</v>
      </c>
      <c r="E82">
        <f>VLOOKUP(A82,'ISU worldwide'!A:B,2,FALSE)</f>
        <v>7</v>
      </c>
      <c r="F82">
        <f t="shared" si="13"/>
        <v>106</v>
      </c>
      <c r="G82">
        <f t="shared" si="14"/>
        <v>28.571428571428569</v>
      </c>
      <c r="H82">
        <f>_xlfn.IFNA(VLOOKUP(A82,ISU_FF_Publisher_by_OA!$G:$M,2,FALSE),0)</f>
        <v>1</v>
      </c>
      <c r="I82">
        <f>_xlfn.IFNA(VLOOKUP(A82,ISU_FF_Publisher_by_OA!$G:$M,3,FALSE),0)</f>
        <v>0</v>
      </c>
      <c r="J82">
        <f>_xlfn.IFNA(VLOOKUP(A82,ISU_FF_Publisher_by_OA!$G:$M,4,FALSE),0)</f>
        <v>1</v>
      </c>
      <c r="K82">
        <f>_xlfn.IFNA(VLOOKUP(A82,ISU_FF_Publisher_by_OA!$G:$M,5,FALSE),0)</f>
        <v>0</v>
      </c>
      <c r="L82">
        <f>_xlfn.IFNA(VLOOKUP(A82,ISU_FF_Publisher_by_OA!$G:$M,6,FALSE),0)</f>
        <v>1</v>
      </c>
      <c r="M82">
        <f>_xlfn.IFNA(VLOOKUP(A82,ISU_FF_Publisher_by_OA!$G:$M,7,FALSE),0)</f>
        <v>0</v>
      </c>
      <c r="N82">
        <f t="shared" si="15"/>
        <v>2</v>
      </c>
      <c r="O82">
        <f t="shared" si="16"/>
        <v>0</v>
      </c>
      <c r="P82">
        <f t="shared" si="17"/>
        <v>0</v>
      </c>
      <c r="Q82">
        <f t="shared" si="18"/>
        <v>50</v>
      </c>
      <c r="R82">
        <f t="shared" si="19"/>
        <v>0</v>
      </c>
      <c r="S82">
        <f t="shared" si="20"/>
        <v>50</v>
      </c>
      <c r="T82">
        <f t="shared" si="21"/>
        <v>0</v>
      </c>
    </row>
    <row r="83" spans="1:20" x14ac:dyDescent="0.25">
      <c r="A83" t="s">
        <v>83</v>
      </c>
      <c r="B83">
        <f t="shared" si="11"/>
        <v>80</v>
      </c>
      <c r="C83">
        <v>2</v>
      </c>
      <c r="D83">
        <f t="shared" si="12"/>
        <v>104</v>
      </c>
      <c r="E83">
        <f>VLOOKUP(A83,'ISU worldwide'!A:B,2,FALSE)</f>
        <v>2</v>
      </c>
      <c r="F83">
        <f t="shared" si="13"/>
        <v>1</v>
      </c>
      <c r="G83">
        <f t="shared" si="14"/>
        <v>100</v>
      </c>
      <c r="H83">
        <f>_xlfn.IFNA(VLOOKUP(A83,ISU_FF_Publisher_by_OA!$G:$M,2,FALSE),0)</f>
        <v>0</v>
      </c>
      <c r="I83">
        <f>_xlfn.IFNA(VLOOKUP(A83,ISU_FF_Publisher_by_OA!$G:$M,3,FALSE),0)</f>
        <v>0</v>
      </c>
      <c r="J83">
        <f>_xlfn.IFNA(VLOOKUP(A83,ISU_FF_Publisher_by_OA!$G:$M,4,FALSE),0)</f>
        <v>2</v>
      </c>
      <c r="K83">
        <f>_xlfn.IFNA(VLOOKUP(A83,ISU_FF_Publisher_by_OA!$G:$M,5,FALSE),0)</f>
        <v>0</v>
      </c>
      <c r="L83">
        <f>_xlfn.IFNA(VLOOKUP(A83,ISU_FF_Publisher_by_OA!$G:$M,6,FALSE),0)</f>
        <v>0</v>
      </c>
      <c r="M83">
        <f>_xlfn.IFNA(VLOOKUP(A83,ISU_FF_Publisher_by_OA!$G:$M,7,FALSE),0)</f>
        <v>0</v>
      </c>
      <c r="N83">
        <f t="shared" si="15"/>
        <v>2</v>
      </c>
      <c r="O83">
        <f t="shared" si="16"/>
        <v>0</v>
      </c>
      <c r="P83">
        <f t="shared" si="17"/>
        <v>0</v>
      </c>
      <c r="Q83">
        <f t="shared" si="18"/>
        <v>100</v>
      </c>
      <c r="R83">
        <f t="shared" si="19"/>
        <v>0</v>
      </c>
      <c r="S83">
        <f t="shared" si="20"/>
        <v>0</v>
      </c>
      <c r="T83">
        <f t="shared" si="21"/>
        <v>0</v>
      </c>
    </row>
    <row r="84" spans="1:20" x14ac:dyDescent="0.25">
      <c r="A84" t="s">
        <v>84</v>
      </c>
      <c r="B84">
        <f t="shared" si="11"/>
        <v>80</v>
      </c>
      <c r="C84">
        <v>2</v>
      </c>
      <c r="D84">
        <f t="shared" si="12"/>
        <v>85</v>
      </c>
      <c r="E84">
        <f>VLOOKUP(A84,'ISU worldwide'!A:B,2,FALSE)</f>
        <v>4</v>
      </c>
      <c r="F84">
        <f t="shared" si="13"/>
        <v>71</v>
      </c>
      <c r="G84">
        <f t="shared" si="14"/>
        <v>50</v>
      </c>
      <c r="H84">
        <f>_xlfn.IFNA(VLOOKUP(A84,ISU_FF_Publisher_by_OA!$G:$M,2,FALSE),0)</f>
        <v>2</v>
      </c>
      <c r="I84">
        <f>_xlfn.IFNA(VLOOKUP(A84,ISU_FF_Publisher_by_OA!$G:$M,3,FALSE),0)</f>
        <v>0</v>
      </c>
      <c r="J84">
        <f>_xlfn.IFNA(VLOOKUP(A84,ISU_FF_Publisher_by_OA!$G:$M,4,FALSE),0)</f>
        <v>0</v>
      </c>
      <c r="K84">
        <f>_xlfn.IFNA(VLOOKUP(A84,ISU_FF_Publisher_by_OA!$G:$M,5,FALSE),0)</f>
        <v>2</v>
      </c>
      <c r="L84">
        <f>_xlfn.IFNA(VLOOKUP(A84,ISU_FF_Publisher_by_OA!$G:$M,6,FALSE),0)</f>
        <v>0</v>
      </c>
      <c r="M84">
        <f>_xlfn.IFNA(VLOOKUP(A84,ISU_FF_Publisher_by_OA!$G:$M,7,FALSE),0)</f>
        <v>0</v>
      </c>
      <c r="N84">
        <f t="shared" si="15"/>
        <v>2</v>
      </c>
      <c r="O84">
        <f t="shared" si="16"/>
        <v>0</v>
      </c>
      <c r="P84">
        <f t="shared" si="17"/>
        <v>0</v>
      </c>
      <c r="Q84">
        <f t="shared" si="18"/>
        <v>0</v>
      </c>
      <c r="R84">
        <f t="shared" si="19"/>
        <v>100</v>
      </c>
      <c r="S84">
        <f t="shared" si="20"/>
        <v>0</v>
      </c>
      <c r="T84">
        <f t="shared" si="21"/>
        <v>0</v>
      </c>
    </row>
    <row r="85" spans="1:20" x14ac:dyDescent="0.25">
      <c r="A85" t="s">
        <v>85</v>
      </c>
      <c r="B85">
        <f t="shared" si="11"/>
        <v>80</v>
      </c>
      <c r="C85">
        <v>2</v>
      </c>
      <c r="D85">
        <f t="shared" si="12"/>
        <v>58</v>
      </c>
      <c r="E85">
        <f>VLOOKUP(A85,'ISU worldwide'!A:B,2,FALSE)</f>
        <v>11</v>
      </c>
      <c r="F85">
        <f t="shared" si="13"/>
        <v>120</v>
      </c>
      <c r="G85">
        <f t="shared" si="14"/>
        <v>18.181818181818183</v>
      </c>
      <c r="H85">
        <f>_xlfn.IFNA(VLOOKUP(A85,ISU_FF_Publisher_by_OA!$G:$M,2,FALSE),0)</f>
        <v>1</v>
      </c>
      <c r="I85">
        <f>_xlfn.IFNA(VLOOKUP(A85,ISU_FF_Publisher_by_OA!$G:$M,3,FALSE),0)</f>
        <v>0</v>
      </c>
      <c r="J85">
        <f>_xlfn.IFNA(VLOOKUP(A85,ISU_FF_Publisher_by_OA!$G:$M,4,FALSE),0)</f>
        <v>1</v>
      </c>
      <c r="K85">
        <f>_xlfn.IFNA(VLOOKUP(A85,ISU_FF_Publisher_by_OA!$G:$M,5,FALSE),0)</f>
        <v>0</v>
      </c>
      <c r="L85">
        <f>_xlfn.IFNA(VLOOKUP(A85,ISU_FF_Publisher_by_OA!$G:$M,6,FALSE),0)</f>
        <v>1</v>
      </c>
      <c r="M85">
        <f>_xlfn.IFNA(VLOOKUP(A85,ISU_FF_Publisher_by_OA!$G:$M,7,FALSE),0)</f>
        <v>0</v>
      </c>
      <c r="N85">
        <f t="shared" si="15"/>
        <v>2</v>
      </c>
      <c r="O85">
        <f t="shared" si="16"/>
        <v>0</v>
      </c>
      <c r="P85">
        <f t="shared" si="17"/>
        <v>0</v>
      </c>
      <c r="Q85">
        <f t="shared" si="18"/>
        <v>50</v>
      </c>
      <c r="R85">
        <f t="shared" si="19"/>
        <v>0</v>
      </c>
      <c r="S85">
        <f t="shared" si="20"/>
        <v>50</v>
      </c>
      <c r="T85">
        <f t="shared" si="21"/>
        <v>0</v>
      </c>
    </row>
    <row r="86" spans="1:20" x14ac:dyDescent="0.25">
      <c r="A86" t="s">
        <v>86</v>
      </c>
      <c r="B86">
        <f t="shared" si="11"/>
        <v>80</v>
      </c>
      <c r="C86">
        <v>2</v>
      </c>
      <c r="D86">
        <f t="shared" si="12"/>
        <v>104</v>
      </c>
      <c r="E86">
        <f>VLOOKUP(A86,'ISU worldwide'!A:B,2,FALSE)</f>
        <v>2</v>
      </c>
      <c r="F86">
        <f t="shared" si="13"/>
        <v>1</v>
      </c>
      <c r="G86">
        <f t="shared" si="14"/>
        <v>100</v>
      </c>
      <c r="H86">
        <f>_xlfn.IFNA(VLOOKUP(A86,ISU_FF_Publisher_by_OA!$G:$M,2,FALSE),0)</f>
        <v>2</v>
      </c>
      <c r="I86">
        <f>_xlfn.IFNA(VLOOKUP(A86,ISU_FF_Publisher_by_OA!$G:$M,3,FALSE),0)</f>
        <v>0</v>
      </c>
      <c r="J86">
        <f>_xlfn.IFNA(VLOOKUP(A86,ISU_FF_Publisher_by_OA!$G:$M,4,FALSE),0)</f>
        <v>0</v>
      </c>
      <c r="K86">
        <f>_xlfn.IFNA(VLOOKUP(A86,ISU_FF_Publisher_by_OA!$G:$M,5,FALSE),0)</f>
        <v>2</v>
      </c>
      <c r="L86">
        <f>_xlfn.IFNA(VLOOKUP(A86,ISU_FF_Publisher_by_OA!$G:$M,6,FALSE),0)</f>
        <v>0</v>
      </c>
      <c r="M86">
        <f>_xlfn.IFNA(VLOOKUP(A86,ISU_FF_Publisher_by_OA!$G:$M,7,FALSE),0)</f>
        <v>0</v>
      </c>
      <c r="N86">
        <f t="shared" si="15"/>
        <v>2</v>
      </c>
      <c r="O86">
        <f t="shared" si="16"/>
        <v>0</v>
      </c>
      <c r="P86">
        <f t="shared" si="17"/>
        <v>0</v>
      </c>
      <c r="Q86">
        <f t="shared" si="18"/>
        <v>0</v>
      </c>
      <c r="R86">
        <f t="shared" si="19"/>
        <v>100</v>
      </c>
      <c r="S86">
        <f t="shared" si="20"/>
        <v>0</v>
      </c>
      <c r="T86">
        <f t="shared" si="21"/>
        <v>0</v>
      </c>
    </row>
    <row r="87" spans="1:20" x14ac:dyDescent="0.25">
      <c r="A87" t="s">
        <v>87</v>
      </c>
      <c r="B87">
        <f t="shared" si="11"/>
        <v>80</v>
      </c>
      <c r="C87">
        <v>2</v>
      </c>
      <c r="D87">
        <f t="shared" si="12"/>
        <v>85</v>
      </c>
      <c r="E87">
        <f>VLOOKUP(A87,'ISU worldwide'!A:B,2,FALSE)</f>
        <v>4</v>
      </c>
      <c r="F87">
        <f t="shared" si="13"/>
        <v>71</v>
      </c>
      <c r="G87">
        <f t="shared" si="14"/>
        <v>50</v>
      </c>
      <c r="H87">
        <f>_xlfn.IFNA(VLOOKUP(A87,ISU_FF_Publisher_by_OA!$G:$M,2,FALSE),0)</f>
        <v>1</v>
      </c>
      <c r="I87">
        <f>_xlfn.IFNA(VLOOKUP(A87,ISU_FF_Publisher_by_OA!$G:$M,3,FALSE),0)</f>
        <v>0</v>
      </c>
      <c r="J87">
        <f>_xlfn.IFNA(VLOOKUP(A87,ISU_FF_Publisher_by_OA!$G:$M,4,FALSE),0)</f>
        <v>1</v>
      </c>
      <c r="K87">
        <f>_xlfn.IFNA(VLOOKUP(A87,ISU_FF_Publisher_by_OA!$G:$M,5,FALSE),0)</f>
        <v>0</v>
      </c>
      <c r="L87">
        <f>_xlfn.IFNA(VLOOKUP(A87,ISU_FF_Publisher_by_OA!$G:$M,6,FALSE),0)</f>
        <v>1</v>
      </c>
      <c r="M87">
        <f>_xlfn.IFNA(VLOOKUP(A87,ISU_FF_Publisher_by_OA!$G:$M,7,FALSE),0)</f>
        <v>0</v>
      </c>
      <c r="N87">
        <f t="shared" si="15"/>
        <v>2</v>
      </c>
      <c r="O87">
        <f t="shared" si="16"/>
        <v>0</v>
      </c>
      <c r="P87">
        <f t="shared" si="17"/>
        <v>0</v>
      </c>
      <c r="Q87">
        <f t="shared" si="18"/>
        <v>50</v>
      </c>
      <c r="R87">
        <f t="shared" si="19"/>
        <v>0</v>
      </c>
      <c r="S87">
        <f t="shared" si="20"/>
        <v>50</v>
      </c>
      <c r="T87">
        <f t="shared" si="21"/>
        <v>0</v>
      </c>
    </row>
    <row r="88" spans="1:20" x14ac:dyDescent="0.25">
      <c r="A88" t="s">
        <v>88</v>
      </c>
      <c r="B88">
        <f t="shared" si="11"/>
        <v>80</v>
      </c>
      <c r="C88">
        <v>2</v>
      </c>
      <c r="D88">
        <f t="shared" si="12"/>
        <v>77</v>
      </c>
      <c r="E88">
        <f>VLOOKUP(A88,'ISU worldwide'!A:B,2,FALSE)</f>
        <v>5</v>
      </c>
      <c r="F88">
        <f t="shared" si="13"/>
        <v>93</v>
      </c>
      <c r="G88">
        <f t="shared" si="14"/>
        <v>40</v>
      </c>
      <c r="H88">
        <f>_xlfn.IFNA(VLOOKUP(A88,ISU_FF_Publisher_by_OA!$G:$M,2,FALSE),0)</f>
        <v>2</v>
      </c>
      <c r="I88">
        <f>_xlfn.IFNA(VLOOKUP(A88,ISU_FF_Publisher_by_OA!$G:$M,3,FALSE),0)</f>
        <v>1</v>
      </c>
      <c r="J88">
        <f>_xlfn.IFNA(VLOOKUP(A88,ISU_FF_Publisher_by_OA!$G:$M,4,FALSE),0)</f>
        <v>0</v>
      </c>
      <c r="K88">
        <f>_xlfn.IFNA(VLOOKUP(A88,ISU_FF_Publisher_by_OA!$G:$M,5,FALSE),0)</f>
        <v>1</v>
      </c>
      <c r="L88">
        <f>_xlfn.IFNA(VLOOKUP(A88,ISU_FF_Publisher_by_OA!$G:$M,6,FALSE),0)</f>
        <v>0</v>
      </c>
      <c r="M88">
        <f>_xlfn.IFNA(VLOOKUP(A88,ISU_FF_Publisher_by_OA!$G:$M,7,FALSE),0)</f>
        <v>0</v>
      </c>
      <c r="N88">
        <f t="shared" si="15"/>
        <v>2</v>
      </c>
      <c r="O88">
        <f t="shared" si="16"/>
        <v>0</v>
      </c>
      <c r="P88">
        <f t="shared" si="17"/>
        <v>50</v>
      </c>
      <c r="Q88">
        <f t="shared" si="18"/>
        <v>0</v>
      </c>
      <c r="R88">
        <f t="shared" si="19"/>
        <v>50</v>
      </c>
      <c r="S88">
        <f t="shared" si="20"/>
        <v>0</v>
      </c>
      <c r="T88">
        <f t="shared" si="21"/>
        <v>0</v>
      </c>
    </row>
    <row r="89" spans="1:20" x14ac:dyDescent="0.25">
      <c r="A89" t="s">
        <v>89</v>
      </c>
      <c r="B89">
        <f t="shared" si="11"/>
        <v>80</v>
      </c>
      <c r="C89">
        <v>2</v>
      </c>
      <c r="D89">
        <f t="shared" si="12"/>
        <v>104</v>
      </c>
      <c r="E89">
        <f>VLOOKUP(A89,'ISU worldwide'!A:B,2,FALSE)</f>
        <v>2</v>
      </c>
      <c r="F89">
        <f t="shared" si="13"/>
        <v>1</v>
      </c>
      <c r="G89">
        <f t="shared" si="14"/>
        <v>100</v>
      </c>
      <c r="H89">
        <f>_xlfn.IFNA(VLOOKUP(A89,ISU_FF_Publisher_by_OA!$G:$M,2,FALSE),0)</f>
        <v>1</v>
      </c>
      <c r="I89">
        <f>_xlfn.IFNA(VLOOKUP(A89,ISU_FF_Publisher_by_OA!$G:$M,3,FALSE),0)</f>
        <v>0</v>
      </c>
      <c r="J89">
        <f>_xlfn.IFNA(VLOOKUP(A89,ISU_FF_Publisher_by_OA!$G:$M,4,FALSE),0)</f>
        <v>1</v>
      </c>
      <c r="K89">
        <f>_xlfn.IFNA(VLOOKUP(A89,ISU_FF_Publisher_by_OA!$G:$M,5,FALSE),0)</f>
        <v>0</v>
      </c>
      <c r="L89">
        <f>_xlfn.IFNA(VLOOKUP(A89,ISU_FF_Publisher_by_OA!$G:$M,6,FALSE),0)</f>
        <v>1</v>
      </c>
      <c r="M89">
        <f>_xlfn.IFNA(VLOOKUP(A89,ISU_FF_Publisher_by_OA!$G:$M,7,FALSE),0)</f>
        <v>0</v>
      </c>
      <c r="N89">
        <f t="shared" si="15"/>
        <v>2</v>
      </c>
      <c r="O89">
        <f t="shared" si="16"/>
        <v>0</v>
      </c>
      <c r="P89">
        <f t="shared" si="17"/>
        <v>0</v>
      </c>
      <c r="Q89">
        <f t="shared" si="18"/>
        <v>50</v>
      </c>
      <c r="R89">
        <f t="shared" si="19"/>
        <v>0</v>
      </c>
      <c r="S89">
        <f t="shared" si="20"/>
        <v>50</v>
      </c>
      <c r="T89">
        <f t="shared" si="21"/>
        <v>0</v>
      </c>
    </row>
    <row r="90" spans="1:20" x14ac:dyDescent="0.25">
      <c r="A90" t="s">
        <v>90</v>
      </c>
      <c r="B90">
        <f t="shared" si="11"/>
        <v>80</v>
      </c>
      <c r="C90">
        <v>2</v>
      </c>
      <c r="D90">
        <f t="shared" si="12"/>
        <v>85</v>
      </c>
      <c r="E90">
        <f>VLOOKUP(A90,'ISU worldwide'!A:B,2,FALSE)</f>
        <v>4</v>
      </c>
      <c r="F90">
        <f t="shared" si="13"/>
        <v>71</v>
      </c>
      <c r="G90">
        <f t="shared" si="14"/>
        <v>50</v>
      </c>
      <c r="H90">
        <f>_xlfn.IFNA(VLOOKUP(A90,ISU_FF_Publisher_by_OA!$G:$M,2,FALSE),0)</f>
        <v>0</v>
      </c>
      <c r="I90">
        <f>_xlfn.IFNA(VLOOKUP(A90,ISU_FF_Publisher_by_OA!$G:$M,3,FALSE),0)</f>
        <v>0</v>
      </c>
      <c r="J90">
        <f>_xlfn.IFNA(VLOOKUP(A90,ISU_FF_Publisher_by_OA!$G:$M,4,FALSE),0)</f>
        <v>2</v>
      </c>
      <c r="K90">
        <f>_xlfn.IFNA(VLOOKUP(A90,ISU_FF_Publisher_by_OA!$G:$M,5,FALSE),0)</f>
        <v>0</v>
      </c>
      <c r="L90">
        <f>_xlfn.IFNA(VLOOKUP(A90,ISU_FF_Publisher_by_OA!$G:$M,6,FALSE),0)</f>
        <v>0</v>
      </c>
      <c r="M90">
        <f>_xlfn.IFNA(VLOOKUP(A90,ISU_FF_Publisher_by_OA!$G:$M,7,FALSE),0)</f>
        <v>0</v>
      </c>
      <c r="N90">
        <f t="shared" si="15"/>
        <v>2</v>
      </c>
      <c r="O90">
        <f t="shared" si="16"/>
        <v>0</v>
      </c>
      <c r="P90">
        <f t="shared" si="17"/>
        <v>0</v>
      </c>
      <c r="Q90">
        <f t="shared" si="18"/>
        <v>100</v>
      </c>
      <c r="R90">
        <f t="shared" si="19"/>
        <v>0</v>
      </c>
      <c r="S90">
        <f t="shared" si="20"/>
        <v>0</v>
      </c>
      <c r="T90">
        <f t="shared" si="21"/>
        <v>0</v>
      </c>
    </row>
    <row r="91" spans="1:20" x14ac:dyDescent="0.25">
      <c r="A91" t="s">
        <v>91</v>
      </c>
      <c r="B91">
        <f t="shared" si="11"/>
        <v>80</v>
      </c>
      <c r="C91">
        <v>2</v>
      </c>
      <c r="D91">
        <f t="shared" si="12"/>
        <v>58</v>
      </c>
      <c r="E91">
        <f>VLOOKUP(A91,'ISU worldwide'!A:B,2,FALSE)</f>
        <v>11</v>
      </c>
      <c r="F91">
        <f t="shared" si="13"/>
        <v>120</v>
      </c>
      <c r="G91">
        <f t="shared" si="14"/>
        <v>18.181818181818183</v>
      </c>
      <c r="H91">
        <f>_xlfn.IFNA(VLOOKUP(A91,ISU_FF_Publisher_by_OA!$G:$M,2,FALSE),0)</f>
        <v>1</v>
      </c>
      <c r="I91">
        <f>_xlfn.IFNA(VLOOKUP(A91,ISU_FF_Publisher_by_OA!$G:$M,3,FALSE),0)</f>
        <v>1</v>
      </c>
      <c r="J91">
        <f>_xlfn.IFNA(VLOOKUP(A91,ISU_FF_Publisher_by_OA!$G:$M,4,FALSE),0)</f>
        <v>1</v>
      </c>
      <c r="K91">
        <f>_xlfn.IFNA(VLOOKUP(A91,ISU_FF_Publisher_by_OA!$G:$M,5,FALSE),0)</f>
        <v>0</v>
      </c>
      <c r="L91">
        <f>_xlfn.IFNA(VLOOKUP(A91,ISU_FF_Publisher_by_OA!$G:$M,6,FALSE),0)</f>
        <v>0</v>
      </c>
      <c r="M91">
        <f>_xlfn.IFNA(VLOOKUP(A91,ISU_FF_Publisher_by_OA!$G:$M,7,FALSE),0)</f>
        <v>0</v>
      </c>
      <c r="N91">
        <f t="shared" si="15"/>
        <v>2</v>
      </c>
      <c r="O91">
        <f t="shared" si="16"/>
        <v>0</v>
      </c>
      <c r="P91">
        <f t="shared" si="17"/>
        <v>50</v>
      </c>
      <c r="Q91">
        <f t="shared" si="18"/>
        <v>50</v>
      </c>
      <c r="R91">
        <f t="shared" si="19"/>
        <v>0</v>
      </c>
      <c r="S91">
        <f t="shared" si="20"/>
        <v>0</v>
      </c>
      <c r="T91">
        <f t="shared" si="21"/>
        <v>0</v>
      </c>
    </row>
    <row r="92" spans="1:20" x14ac:dyDescent="0.25">
      <c r="A92" t="s">
        <v>92</v>
      </c>
      <c r="B92">
        <f t="shared" si="11"/>
        <v>80</v>
      </c>
      <c r="C92">
        <v>2</v>
      </c>
      <c r="D92">
        <f t="shared" si="12"/>
        <v>94</v>
      </c>
      <c r="E92">
        <f>VLOOKUP(A92,'ISU worldwide'!A:B,2,FALSE)</f>
        <v>3</v>
      </c>
      <c r="F92">
        <f t="shared" si="13"/>
        <v>56</v>
      </c>
      <c r="G92">
        <f t="shared" si="14"/>
        <v>66.666666666666657</v>
      </c>
      <c r="H92">
        <f>_xlfn.IFNA(VLOOKUP(A92,ISU_FF_Publisher_by_OA!$G:$M,2,FALSE),0)</f>
        <v>2</v>
      </c>
      <c r="I92">
        <f>_xlfn.IFNA(VLOOKUP(A92,ISU_FF_Publisher_by_OA!$G:$M,3,FALSE),0)</f>
        <v>2</v>
      </c>
      <c r="J92">
        <f>_xlfn.IFNA(VLOOKUP(A92,ISU_FF_Publisher_by_OA!$G:$M,4,FALSE),0)</f>
        <v>0</v>
      </c>
      <c r="K92">
        <f>_xlfn.IFNA(VLOOKUP(A92,ISU_FF_Publisher_by_OA!$G:$M,5,FALSE),0)</f>
        <v>0</v>
      </c>
      <c r="L92">
        <f>_xlfn.IFNA(VLOOKUP(A92,ISU_FF_Publisher_by_OA!$G:$M,6,FALSE),0)</f>
        <v>0</v>
      </c>
      <c r="M92">
        <f>_xlfn.IFNA(VLOOKUP(A92,ISU_FF_Publisher_by_OA!$G:$M,7,FALSE),0)</f>
        <v>0</v>
      </c>
      <c r="N92">
        <f t="shared" si="15"/>
        <v>2</v>
      </c>
      <c r="O92">
        <f t="shared" si="16"/>
        <v>0</v>
      </c>
      <c r="P92">
        <f t="shared" si="17"/>
        <v>100</v>
      </c>
      <c r="Q92">
        <f t="shared" si="18"/>
        <v>0</v>
      </c>
      <c r="R92">
        <f t="shared" si="19"/>
        <v>0</v>
      </c>
      <c r="S92">
        <f t="shared" si="20"/>
        <v>0</v>
      </c>
      <c r="T92">
        <f t="shared" si="21"/>
        <v>0</v>
      </c>
    </row>
    <row r="93" spans="1:20" x14ac:dyDescent="0.25">
      <c r="A93" t="s">
        <v>93</v>
      </c>
      <c r="B93">
        <f t="shared" si="11"/>
        <v>80</v>
      </c>
      <c r="C93">
        <v>2</v>
      </c>
      <c r="D93">
        <f t="shared" si="12"/>
        <v>104</v>
      </c>
      <c r="E93">
        <f>VLOOKUP(A93,'ISU worldwide'!A:B,2,FALSE)</f>
        <v>2</v>
      </c>
      <c r="F93">
        <f t="shared" si="13"/>
        <v>1</v>
      </c>
      <c r="G93">
        <f t="shared" si="14"/>
        <v>100</v>
      </c>
      <c r="H93">
        <f>_xlfn.IFNA(VLOOKUP(A93,ISU_FF_Publisher_by_OA!$G:$M,2,FALSE),0)</f>
        <v>0</v>
      </c>
      <c r="I93">
        <f>_xlfn.IFNA(VLOOKUP(A93,ISU_FF_Publisher_by_OA!$G:$M,3,FALSE),0)</f>
        <v>0</v>
      </c>
      <c r="J93">
        <f>_xlfn.IFNA(VLOOKUP(A93,ISU_FF_Publisher_by_OA!$G:$M,4,FALSE),0)</f>
        <v>2</v>
      </c>
      <c r="K93">
        <f>_xlfn.IFNA(VLOOKUP(A93,ISU_FF_Publisher_by_OA!$G:$M,5,FALSE),0)</f>
        <v>0</v>
      </c>
      <c r="L93">
        <f>_xlfn.IFNA(VLOOKUP(A93,ISU_FF_Publisher_by_OA!$G:$M,6,FALSE),0)</f>
        <v>0</v>
      </c>
      <c r="M93">
        <f>_xlfn.IFNA(VLOOKUP(A93,ISU_FF_Publisher_by_OA!$G:$M,7,FALSE),0)</f>
        <v>0</v>
      </c>
      <c r="N93">
        <f t="shared" si="15"/>
        <v>2</v>
      </c>
      <c r="O93">
        <f t="shared" si="16"/>
        <v>0</v>
      </c>
      <c r="P93">
        <f t="shared" si="17"/>
        <v>0</v>
      </c>
      <c r="Q93">
        <f t="shared" si="18"/>
        <v>100</v>
      </c>
      <c r="R93">
        <f t="shared" si="19"/>
        <v>0</v>
      </c>
      <c r="S93">
        <f t="shared" si="20"/>
        <v>0</v>
      </c>
      <c r="T93">
        <f t="shared" si="21"/>
        <v>0</v>
      </c>
    </row>
    <row r="94" spans="1:20" x14ac:dyDescent="0.25">
      <c r="A94" t="s">
        <v>94</v>
      </c>
      <c r="B94">
        <f t="shared" si="11"/>
        <v>80</v>
      </c>
      <c r="C94">
        <v>2</v>
      </c>
      <c r="D94">
        <f t="shared" si="12"/>
        <v>104</v>
      </c>
      <c r="E94">
        <f>VLOOKUP(A94,'ISU worldwide'!A:B,2,FALSE)</f>
        <v>2</v>
      </c>
      <c r="F94">
        <f t="shared" si="13"/>
        <v>1</v>
      </c>
      <c r="G94">
        <f t="shared" si="14"/>
        <v>100</v>
      </c>
      <c r="H94">
        <f>_xlfn.IFNA(VLOOKUP(A94,ISU_FF_Publisher_by_OA!$G:$M,2,FALSE),0)</f>
        <v>2</v>
      </c>
      <c r="I94">
        <f>_xlfn.IFNA(VLOOKUP(A94,ISU_FF_Publisher_by_OA!$G:$M,3,FALSE),0)</f>
        <v>0</v>
      </c>
      <c r="J94">
        <f>_xlfn.IFNA(VLOOKUP(A94,ISU_FF_Publisher_by_OA!$G:$M,4,FALSE),0)</f>
        <v>0</v>
      </c>
      <c r="K94">
        <f>_xlfn.IFNA(VLOOKUP(A94,ISU_FF_Publisher_by_OA!$G:$M,5,FALSE),0)</f>
        <v>0</v>
      </c>
      <c r="L94">
        <f>_xlfn.IFNA(VLOOKUP(A94,ISU_FF_Publisher_by_OA!$G:$M,6,FALSE),0)</f>
        <v>2</v>
      </c>
      <c r="M94">
        <f>_xlfn.IFNA(VLOOKUP(A94,ISU_FF_Publisher_by_OA!$G:$M,7,FALSE),0)</f>
        <v>0</v>
      </c>
      <c r="N94">
        <f t="shared" si="15"/>
        <v>2</v>
      </c>
      <c r="O94">
        <f t="shared" si="16"/>
        <v>0</v>
      </c>
      <c r="P94">
        <f t="shared" si="17"/>
        <v>0</v>
      </c>
      <c r="Q94">
        <f t="shared" si="18"/>
        <v>0</v>
      </c>
      <c r="R94">
        <f t="shared" si="19"/>
        <v>0</v>
      </c>
      <c r="S94">
        <f t="shared" si="20"/>
        <v>100</v>
      </c>
      <c r="T94">
        <f t="shared" si="21"/>
        <v>0</v>
      </c>
    </row>
    <row r="95" spans="1:20" x14ac:dyDescent="0.25">
      <c r="A95" t="s">
        <v>95</v>
      </c>
      <c r="B95">
        <f t="shared" si="11"/>
        <v>80</v>
      </c>
      <c r="C95">
        <v>2</v>
      </c>
      <c r="D95">
        <f t="shared" si="12"/>
        <v>85</v>
      </c>
      <c r="E95">
        <f>VLOOKUP(A95,'ISU worldwide'!A:B,2,FALSE)</f>
        <v>4</v>
      </c>
      <c r="F95">
        <f t="shared" si="13"/>
        <v>71</v>
      </c>
      <c r="G95">
        <f t="shared" si="14"/>
        <v>50</v>
      </c>
      <c r="H95">
        <f>_xlfn.IFNA(VLOOKUP(A95,ISU_FF_Publisher_by_OA!$G:$M,2,FALSE),0)</f>
        <v>2</v>
      </c>
      <c r="I95">
        <f>_xlfn.IFNA(VLOOKUP(A95,ISU_FF_Publisher_by_OA!$G:$M,3,FALSE),0)</f>
        <v>0</v>
      </c>
      <c r="J95">
        <f>_xlfn.IFNA(VLOOKUP(A95,ISU_FF_Publisher_by_OA!$G:$M,4,FALSE),0)</f>
        <v>0</v>
      </c>
      <c r="K95">
        <f>_xlfn.IFNA(VLOOKUP(A95,ISU_FF_Publisher_by_OA!$G:$M,5,FALSE),0)</f>
        <v>0</v>
      </c>
      <c r="L95">
        <f>_xlfn.IFNA(VLOOKUP(A95,ISU_FF_Publisher_by_OA!$G:$M,6,FALSE),0)</f>
        <v>1</v>
      </c>
      <c r="M95">
        <f>_xlfn.IFNA(VLOOKUP(A95,ISU_FF_Publisher_by_OA!$G:$M,7,FALSE),0)</f>
        <v>1</v>
      </c>
      <c r="N95">
        <f t="shared" si="15"/>
        <v>2</v>
      </c>
      <c r="O95">
        <f t="shared" si="16"/>
        <v>0</v>
      </c>
      <c r="P95">
        <f t="shared" si="17"/>
        <v>0</v>
      </c>
      <c r="Q95">
        <f t="shared" si="18"/>
        <v>0</v>
      </c>
      <c r="R95">
        <f t="shared" si="19"/>
        <v>0</v>
      </c>
      <c r="S95">
        <f t="shared" si="20"/>
        <v>50</v>
      </c>
      <c r="T95">
        <f t="shared" si="21"/>
        <v>50</v>
      </c>
    </row>
    <row r="96" spans="1:20" x14ac:dyDescent="0.25">
      <c r="A96" t="s">
        <v>96</v>
      </c>
      <c r="B96">
        <f t="shared" si="11"/>
        <v>80</v>
      </c>
      <c r="C96">
        <v>2</v>
      </c>
      <c r="D96">
        <f t="shared" si="12"/>
        <v>85</v>
      </c>
      <c r="E96">
        <f>VLOOKUP(A96,'ISU worldwide'!A:B,2,FALSE)</f>
        <v>4</v>
      </c>
      <c r="F96">
        <f t="shared" si="13"/>
        <v>71</v>
      </c>
      <c r="G96">
        <f t="shared" si="14"/>
        <v>50</v>
      </c>
      <c r="H96">
        <f>_xlfn.IFNA(VLOOKUP(A96,ISU_FF_Publisher_by_OA!$G:$M,2,FALSE),0)</f>
        <v>1</v>
      </c>
      <c r="I96">
        <f>_xlfn.IFNA(VLOOKUP(A96,ISU_FF_Publisher_by_OA!$G:$M,3,FALSE),0)</f>
        <v>0</v>
      </c>
      <c r="J96">
        <f>_xlfn.IFNA(VLOOKUP(A96,ISU_FF_Publisher_by_OA!$G:$M,4,FALSE),0)</f>
        <v>1</v>
      </c>
      <c r="K96">
        <f>_xlfn.IFNA(VLOOKUP(A96,ISU_FF_Publisher_by_OA!$G:$M,5,FALSE),0)</f>
        <v>0</v>
      </c>
      <c r="L96">
        <f>_xlfn.IFNA(VLOOKUP(A96,ISU_FF_Publisher_by_OA!$G:$M,6,FALSE),0)</f>
        <v>1</v>
      </c>
      <c r="M96">
        <f>_xlfn.IFNA(VLOOKUP(A96,ISU_FF_Publisher_by_OA!$G:$M,7,FALSE),0)</f>
        <v>0</v>
      </c>
      <c r="N96">
        <f t="shared" si="15"/>
        <v>2</v>
      </c>
      <c r="O96">
        <f t="shared" si="16"/>
        <v>0</v>
      </c>
      <c r="P96">
        <f t="shared" si="17"/>
        <v>0</v>
      </c>
      <c r="Q96">
        <f t="shared" si="18"/>
        <v>50</v>
      </c>
      <c r="R96">
        <f t="shared" si="19"/>
        <v>0</v>
      </c>
      <c r="S96">
        <f t="shared" si="20"/>
        <v>50</v>
      </c>
      <c r="T96">
        <f t="shared" si="21"/>
        <v>0</v>
      </c>
    </row>
    <row r="97" spans="1:20" x14ac:dyDescent="0.25">
      <c r="A97" t="s">
        <v>97</v>
      </c>
      <c r="B97">
        <f t="shared" si="11"/>
        <v>80</v>
      </c>
      <c r="C97">
        <v>2</v>
      </c>
      <c r="D97">
        <f t="shared" si="12"/>
        <v>104</v>
      </c>
      <c r="E97">
        <f>VLOOKUP(A97,'ISU worldwide'!A:B,2,FALSE)</f>
        <v>2</v>
      </c>
      <c r="F97">
        <f t="shared" si="13"/>
        <v>1</v>
      </c>
      <c r="G97">
        <f t="shared" si="14"/>
        <v>100</v>
      </c>
      <c r="H97">
        <f>_xlfn.IFNA(VLOOKUP(A97,ISU_FF_Publisher_by_OA!$G:$M,2,FALSE),0)</f>
        <v>2</v>
      </c>
      <c r="I97">
        <f>_xlfn.IFNA(VLOOKUP(A97,ISU_FF_Publisher_by_OA!$G:$M,3,FALSE),0)</f>
        <v>1</v>
      </c>
      <c r="J97">
        <f>_xlfn.IFNA(VLOOKUP(A97,ISU_FF_Publisher_by_OA!$G:$M,4,FALSE),0)</f>
        <v>0</v>
      </c>
      <c r="K97">
        <f>_xlfn.IFNA(VLOOKUP(A97,ISU_FF_Publisher_by_OA!$G:$M,5,FALSE),0)</f>
        <v>1</v>
      </c>
      <c r="L97">
        <f>_xlfn.IFNA(VLOOKUP(A97,ISU_FF_Publisher_by_OA!$G:$M,6,FALSE),0)</f>
        <v>0</v>
      </c>
      <c r="M97">
        <f>_xlfn.IFNA(VLOOKUP(A97,ISU_FF_Publisher_by_OA!$G:$M,7,FALSE),0)</f>
        <v>0</v>
      </c>
      <c r="N97">
        <f t="shared" si="15"/>
        <v>2</v>
      </c>
      <c r="O97">
        <f t="shared" si="16"/>
        <v>0</v>
      </c>
      <c r="P97">
        <f t="shared" si="17"/>
        <v>50</v>
      </c>
      <c r="Q97">
        <f t="shared" si="18"/>
        <v>0</v>
      </c>
      <c r="R97">
        <f t="shared" si="19"/>
        <v>50</v>
      </c>
      <c r="S97">
        <f t="shared" si="20"/>
        <v>0</v>
      </c>
      <c r="T97">
        <f t="shared" si="21"/>
        <v>0</v>
      </c>
    </row>
    <row r="98" spans="1:20" x14ac:dyDescent="0.25">
      <c r="A98" t="s">
        <v>98</v>
      </c>
      <c r="B98">
        <f t="shared" si="11"/>
        <v>80</v>
      </c>
      <c r="C98">
        <v>2</v>
      </c>
      <c r="D98">
        <f t="shared" si="12"/>
        <v>47</v>
      </c>
      <c r="E98">
        <f>VLOOKUP(A98,'ISU worldwide'!A:B,2,FALSE)</f>
        <v>16</v>
      </c>
      <c r="F98">
        <f t="shared" si="13"/>
        <v>128</v>
      </c>
      <c r="G98">
        <f t="shared" si="14"/>
        <v>12.5</v>
      </c>
      <c r="H98">
        <f>_xlfn.IFNA(VLOOKUP(A98,ISU_FF_Publisher_by_OA!$G:$M,2,FALSE),0)</f>
        <v>0</v>
      </c>
      <c r="I98">
        <f>_xlfn.IFNA(VLOOKUP(A98,ISU_FF_Publisher_by_OA!$G:$M,3,FALSE),0)</f>
        <v>0</v>
      </c>
      <c r="J98">
        <f>_xlfn.IFNA(VLOOKUP(A98,ISU_FF_Publisher_by_OA!$G:$M,4,FALSE),0)</f>
        <v>2</v>
      </c>
      <c r="K98">
        <f>_xlfn.IFNA(VLOOKUP(A98,ISU_FF_Publisher_by_OA!$G:$M,5,FALSE),0)</f>
        <v>0</v>
      </c>
      <c r="L98">
        <f>_xlfn.IFNA(VLOOKUP(A98,ISU_FF_Publisher_by_OA!$G:$M,6,FALSE),0)</f>
        <v>0</v>
      </c>
      <c r="M98">
        <f>_xlfn.IFNA(VLOOKUP(A98,ISU_FF_Publisher_by_OA!$G:$M,7,FALSE),0)</f>
        <v>0</v>
      </c>
      <c r="N98">
        <f t="shared" si="15"/>
        <v>2</v>
      </c>
      <c r="O98">
        <f t="shared" si="16"/>
        <v>0</v>
      </c>
      <c r="P98">
        <f t="shared" si="17"/>
        <v>0</v>
      </c>
      <c r="Q98">
        <f t="shared" si="18"/>
        <v>100</v>
      </c>
      <c r="R98">
        <f t="shared" si="19"/>
        <v>0</v>
      </c>
      <c r="S98">
        <f t="shared" si="20"/>
        <v>0</v>
      </c>
      <c r="T98">
        <f t="shared" si="21"/>
        <v>0</v>
      </c>
    </row>
    <row r="99" spans="1:20" x14ac:dyDescent="0.25">
      <c r="A99" t="s">
        <v>99</v>
      </c>
      <c r="B99">
        <f t="shared" si="11"/>
        <v>80</v>
      </c>
      <c r="C99">
        <v>2</v>
      </c>
      <c r="D99">
        <f t="shared" si="12"/>
        <v>94</v>
      </c>
      <c r="E99">
        <f>VLOOKUP(A99,'ISU worldwide'!A:B,2,FALSE)</f>
        <v>3</v>
      </c>
      <c r="F99">
        <f t="shared" si="13"/>
        <v>56</v>
      </c>
      <c r="G99">
        <f t="shared" si="14"/>
        <v>66.666666666666657</v>
      </c>
      <c r="H99">
        <f>_xlfn.IFNA(VLOOKUP(A99,ISU_FF_Publisher_by_OA!$G:$M,2,FALSE),0)</f>
        <v>2</v>
      </c>
      <c r="I99">
        <f>_xlfn.IFNA(VLOOKUP(A99,ISU_FF_Publisher_by_OA!$G:$M,3,FALSE),0)</f>
        <v>0</v>
      </c>
      <c r="J99">
        <f>_xlfn.IFNA(VLOOKUP(A99,ISU_FF_Publisher_by_OA!$G:$M,4,FALSE),0)</f>
        <v>0</v>
      </c>
      <c r="K99">
        <f>_xlfn.IFNA(VLOOKUP(A99,ISU_FF_Publisher_by_OA!$G:$M,5,FALSE),0)</f>
        <v>0</v>
      </c>
      <c r="L99">
        <f>_xlfn.IFNA(VLOOKUP(A99,ISU_FF_Publisher_by_OA!$G:$M,6,FALSE),0)</f>
        <v>2</v>
      </c>
      <c r="M99">
        <f>_xlfn.IFNA(VLOOKUP(A99,ISU_FF_Publisher_by_OA!$G:$M,7,FALSE),0)</f>
        <v>0</v>
      </c>
      <c r="N99">
        <f t="shared" si="15"/>
        <v>2</v>
      </c>
      <c r="O99">
        <f t="shared" si="16"/>
        <v>0</v>
      </c>
      <c r="P99">
        <f t="shared" si="17"/>
        <v>0</v>
      </c>
      <c r="Q99">
        <f t="shared" si="18"/>
        <v>0</v>
      </c>
      <c r="R99">
        <f t="shared" si="19"/>
        <v>0</v>
      </c>
      <c r="S99">
        <f t="shared" si="20"/>
        <v>100</v>
      </c>
      <c r="T99">
        <f t="shared" si="21"/>
        <v>0</v>
      </c>
    </row>
    <row r="100" spans="1:20" x14ac:dyDescent="0.25">
      <c r="A100" t="s">
        <v>100</v>
      </c>
      <c r="B100">
        <f t="shared" si="11"/>
        <v>80</v>
      </c>
      <c r="C100">
        <v>2</v>
      </c>
      <c r="D100">
        <f t="shared" si="12"/>
        <v>104</v>
      </c>
      <c r="E100">
        <f>VLOOKUP(A100,'ISU worldwide'!A:B,2,FALSE)</f>
        <v>2</v>
      </c>
      <c r="F100">
        <f t="shared" si="13"/>
        <v>1</v>
      </c>
      <c r="G100">
        <f t="shared" si="14"/>
        <v>100</v>
      </c>
      <c r="H100">
        <f>_xlfn.IFNA(VLOOKUP(A100,ISU_FF_Publisher_by_OA!$G:$M,2,FALSE),0)</f>
        <v>1</v>
      </c>
      <c r="I100">
        <f>_xlfn.IFNA(VLOOKUP(A100,ISU_FF_Publisher_by_OA!$G:$M,3,FALSE),0)</f>
        <v>0</v>
      </c>
      <c r="J100">
        <f>_xlfn.IFNA(VLOOKUP(A100,ISU_FF_Publisher_by_OA!$G:$M,4,FALSE),0)</f>
        <v>1</v>
      </c>
      <c r="K100">
        <f>_xlfn.IFNA(VLOOKUP(A100,ISU_FF_Publisher_by_OA!$G:$M,5,FALSE),0)</f>
        <v>0</v>
      </c>
      <c r="L100">
        <f>_xlfn.IFNA(VLOOKUP(A100,ISU_FF_Publisher_by_OA!$G:$M,6,FALSE),0)</f>
        <v>1</v>
      </c>
      <c r="M100">
        <f>_xlfn.IFNA(VLOOKUP(A100,ISU_FF_Publisher_by_OA!$G:$M,7,FALSE),0)</f>
        <v>0</v>
      </c>
      <c r="N100">
        <f t="shared" si="15"/>
        <v>2</v>
      </c>
      <c r="O100">
        <f t="shared" si="16"/>
        <v>0</v>
      </c>
      <c r="P100">
        <f t="shared" si="17"/>
        <v>0</v>
      </c>
      <c r="Q100">
        <f t="shared" si="18"/>
        <v>50</v>
      </c>
      <c r="R100">
        <f t="shared" si="19"/>
        <v>0</v>
      </c>
      <c r="S100">
        <f t="shared" si="20"/>
        <v>50</v>
      </c>
      <c r="T100">
        <f t="shared" si="21"/>
        <v>0</v>
      </c>
    </row>
    <row r="101" spans="1:20" x14ac:dyDescent="0.25">
      <c r="A101" t="s">
        <v>101</v>
      </c>
      <c r="B101">
        <f t="shared" si="11"/>
        <v>99</v>
      </c>
      <c r="C101">
        <v>1</v>
      </c>
      <c r="D101">
        <f t="shared" si="12"/>
        <v>104</v>
      </c>
      <c r="E101">
        <f>VLOOKUP(A101,'ISU worldwide'!A:B,2,FALSE)</f>
        <v>2</v>
      </c>
      <c r="F101">
        <f t="shared" si="13"/>
        <v>71</v>
      </c>
      <c r="G101">
        <f t="shared" si="14"/>
        <v>50</v>
      </c>
      <c r="H101">
        <f>_xlfn.IFNA(VLOOKUP(A101,ISU_FF_Publisher_by_OA!$G:$M,2,FALSE),0)</f>
        <v>1</v>
      </c>
      <c r="I101">
        <f>_xlfn.IFNA(VLOOKUP(A101,ISU_FF_Publisher_by_OA!$G:$M,3,FALSE),0)</f>
        <v>0</v>
      </c>
      <c r="J101">
        <f>_xlfn.IFNA(VLOOKUP(A101,ISU_FF_Publisher_by_OA!$G:$M,4,FALSE),0)</f>
        <v>0</v>
      </c>
      <c r="K101">
        <f>_xlfn.IFNA(VLOOKUP(A101,ISU_FF_Publisher_by_OA!$G:$M,5,FALSE),0)</f>
        <v>0</v>
      </c>
      <c r="L101">
        <f>_xlfn.IFNA(VLOOKUP(A101,ISU_FF_Publisher_by_OA!$G:$M,6,FALSE),0)</f>
        <v>1</v>
      </c>
      <c r="M101">
        <f>_xlfn.IFNA(VLOOKUP(A101,ISU_FF_Publisher_by_OA!$G:$M,7,FALSE),0)</f>
        <v>0</v>
      </c>
      <c r="N101">
        <f t="shared" si="15"/>
        <v>1</v>
      </c>
      <c r="O101">
        <f t="shared" si="16"/>
        <v>0</v>
      </c>
      <c r="P101">
        <f t="shared" si="17"/>
        <v>0</v>
      </c>
      <c r="Q101">
        <f t="shared" si="18"/>
        <v>0</v>
      </c>
      <c r="R101">
        <f t="shared" si="19"/>
        <v>0</v>
      </c>
      <c r="S101">
        <f t="shared" si="20"/>
        <v>100</v>
      </c>
      <c r="T101">
        <f t="shared" si="21"/>
        <v>0</v>
      </c>
    </row>
    <row r="102" spans="1:20" x14ac:dyDescent="0.25">
      <c r="A102" t="s">
        <v>102</v>
      </c>
      <c r="B102">
        <f t="shared" si="11"/>
        <v>99</v>
      </c>
      <c r="C102">
        <v>1</v>
      </c>
      <c r="D102">
        <f t="shared" si="12"/>
        <v>67</v>
      </c>
      <c r="E102">
        <f>VLOOKUP(A102,'ISU worldwide'!A:B,2,FALSE)</f>
        <v>7</v>
      </c>
      <c r="F102">
        <f t="shared" si="13"/>
        <v>126</v>
      </c>
      <c r="G102">
        <f t="shared" si="14"/>
        <v>14.285714285714285</v>
      </c>
      <c r="H102">
        <f>_xlfn.IFNA(VLOOKUP(A102,ISU_FF_Publisher_by_OA!$G:$M,2,FALSE),0)</f>
        <v>1</v>
      </c>
      <c r="I102">
        <f>_xlfn.IFNA(VLOOKUP(A102,ISU_FF_Publisher_by_OA!$G:$M,3,FALSE),0)</f>
        <v>1</v>
      </c>
      <c r="J102">
        <f>_xlfn.IFNA(VLOOKUP(A102,ISU_FF_Publisher_by_OA!$G:$M,4,FALSE),0)</f>
        <v>0</v>
      </c>
      <c r="K102">
        <f>_xlfn.IFNA(VLOOKUP(A102,ISU_FF_Publisher_by_OA!$G:$M,5,FALSE),0)</f>
        <v>0</v>
      </c>
      <c r="L102">
        <f>_xlfn.IFNA(VLOOKUP(A102,ISU_FF_Publisher_by_OA!$G:$M,6,FALSE),0)</f>
        <v>0</v>
      </c>
      <c r="M102">
        <f>_xlfn.IFNA(VLOOKUP(A102,ISU_FF_Publisher_by_OA!$G:$M,7,FALSE),0)</f>
        <v>0</v>
      </c>
      <c r="N102">
        <f t="shared" si="15"/>
        <v>1</v>
      </c>
      <c r="O102">
        <f t="shared" si="16"/>
        <v>0</v>
      </c>
      <c r="P102">
        <f t="shared" si="17"/>
        <v>100</v>
      </c>
      <c r="Q102">
        <f t="shared" si="18"/>
        <v>0</v>
      </c>
      <c r="R102">
        <f t="shared" si="19"/>
        <v>0</v>
      </c>
      <c r="S102">
        <f t="shared" si="20"/>
        <v>0</v>
      </c>
      <c r="T102">
        <f t="shared" si="21"/>
        <v>0</v>
      </c>
    </row>
    <row r="103" spans="1:20" x14ac:dyDescent="0.25">
      <c r="A103" t="s">
        <v>103</v>
      </c>
      <c r="B103">
        <f t="shared" si="11"/>
        <v>99</v>
      </c>
      <c r="C103">
        <v>1</v>
      </c>
      <c r="D103">
        <f t="shared" si="12"/>
        <v>118</v>
      </c>
      <c r="E103">
        <f>VLOOKUP(A103,'ISU worldwide'!A:B,2,FALSE)</f>
        <v>1</v>
      </c>
      <c r="F103">
        <f t="shared" si="13"/>
        <v>1</v>
      </c>
      <c r="G103">
        <f t="shared" si="14"/>
        <v>100</v>
      </c>
      <c r="H103">
        <f>_xlfn.IFNA(VLOOKUP(A103,ISU_FF_Publisher_by_OA!$G:$M,2,FALSE),0)</f>
        <v>0</v>
      </c>
      <c r="I103">
        <f>_xlfn.IFNA(VLOOKUP(A103,ISU_FF_Publisher_by_OA!$G:$M,3,FALSE),0)</f>
        <v>0</v>
      </c>
      <c r="J103">
        <f>_xlfn.IFNA(VLOOKUP(A103,ISU_FF_Publisher_by_OA!$G:$M,4,FALSE),0)</f>
        <v>0</v>
      </c>
      <c r="K103">
        <f>_xlfn.IFNA(VLOOKUP(A103,ISU_FF_Publisher_by_OA!$G:$M,5,FALSE),0)</f>
        <v>0</v>
      </c>
      <c r="L103">
        <f>_xlfn.IFNA(VLOOKUP(A103,ISU_FF_Publisher_by_OA!$G:$M,6,FALSE),0)</f>
        <v>0</v>
      </c>
      <c r="M103">
        <f>_xlfn.IFNA(VLOOKUP(A103,ISU_FF_Publisher_by_OA!$G:$M,7,FALSE),0)</f>
        <v>0</v>
      </c>
      <c r="N103">
        <f t="shared" si="15"/>
        <v>0</v>
      </c>
      <c r="O103">
        <f t="shared" si="16"/>
        <v>-1</v>
      </c>
      <c r="P103">
        <f t="shared" si="17"/>
        <v>0</v>
      </c>
      <c r="Q103">
        <f t="shared" si="18"/>
        <v>0</v>
      </c>
      <c r="R103">
        <f t="shared" si="19"/>
        <v>0</v>
      </c>
      <c r="S103">
        <f t="shared" si="20"/>
        <v>0</v>
      </c>
      <c r="T103">
        <f t="shared" si="21"/>
        <v>0</v>
      </c>
    </row>
    <row r="104" spans="1:20" x14ac:dyDescent="0.25">
      <c r="A104" t="s">
        <v>104</v>
      </c>
      <c r="B104">
        <f t="shared" si="11"/>
        <v>99</v>
      </c>
      <c r="C104">
        <v>1</v>
      </c>
      <c r="D104">
        <f t="shared" si="12"/>
        <v>51</v>
      </c>
      <c r="E104">
        <f>VLOOKUP(A104,'ISU worldwide'!A:B,2,FALSE)</f>
        <v>14</v>
      </c>
      <c r="F104">
        <f t="shared" si="13"/>
        <v>134</v>
      </c>
      <c r="G104">
        <f t="shared" si="14"/>
        <v>7.1428571428571423</v>
      </c>
      <c r="H104">
        <f>_xlfn.IFNA(VLOOKUP(A104,ISU_FF_Publisher_by_OA!$G:$M,2,FALSE),0)</f>
        <v>0</v>
      </c>
      <c r="I104">
        <f>_xlfn.IFNA(VLOOKUP(A104,ISU_FF_Publisher_by_OA!$G:$M,3,FALSE),0)</f>
        <v>0</v>
      </c>
      <c r="J104">
        <f>_xlfn.IFNA(VLOOKUP(A104,ISU_FF_Publisher_by_OA!$G:$M,4,FALSE),0)</f>
        <v>0</v>
      </c>
      <c r="K104">
        <f>_xlfn.IFNA(VLOOKUP(A104,ISU_FF_Publisher_by_OA!$G:$M,5,FALSE),0)</f>
        <v>0</v>
      </c>
      <c r="L104">
        <f>_xlfn.IFNA(VLOOKUP(A104,ISU_FF_Publisher_by_OA!$G:$M,6,FALSE),0)</f>
        <v>0</v>
      </c>
      <c r="M104">
        <f>_xlfn.IFNA(VLOOKUP(A104,ISU_FF_Publisher_by_OA!$G:$M,7,FALSE),0)</f>
        <v>0</v>
      </c>
      <c r="N104">
        <f t="shared" si="15"/>
        <v>0</v>
      </c>
      <c r="O104">
        <f t="shared" si="16"/>
        <v>-1</v>
      </c>
      <c r="P104">
        <f t="shared" si="17"/>
        <v>0</v>
      </c>
      <c r="Q104">
        <f t="shared" si="18"/>
        <v>0</v>
      </c>
      <c r="R104">
        <f t="shared" si="19"/>
        <v>0</v>
      </c>
      <c r="S104">
        <f t="shared" si="20"/>
        <v>0</v>
      </c>
      <c r="T104">
        <f t="shared" si="21"/>
        <v>0</v>
      </c>
    </row>
    <row r="105" spans="1:20" x14ac:dyDescent="0.25">
      <c r="A105" t="s">
        <v>105</v>
      </c>
      <c r="B105">
        <f t="shared" si="11"/>
        <v>99</v>
      </c>
      <c r="C105">
        <v>1</v>
      </c>
      <c r="D105">
        <f t="shared" si="12"/>
        <v>94</v>
      </c>
      <c r="E105">
        <f>VLOOKUP(A105,'ISU worldwide'!A:B,2,FALSE)</f>
        <v>3</v>
      </c>
      <c r="F105">
        <f t="shared" si="13"/>
        <v>97</v>
      </c>
      <c r="G105">
        <f t="shared" si="14"/>
        <v>33.333333333333329</v>
      </c>
      <c r="H105">
        <f>_xlfn.IFNA(VLOOKUP(A105,ISU_FF_Publisher_by_OA!$G:$M,2,FALSE),0)</f>
        <v>0</v>
      </c>
      <c r="I105">
        <f>_xlfn.IFNA(VLOOKUP(A105,ISU_FF_Publisher_by_OA!$G:$M,3,FALSE),0)</f>
        <v>0</v>
      </c>
      <c r="J105">
        <f>_xlfn.IFNA(VLOOKUP(A105,ISU_FF_Publisher_by_OA!$G:$M,4,FALSE),0)</f>
        <v>0</v>
      </c>
      <c r="K105">
        <f>_xlfn.IFNA(VLOOKUP(A105,ISU_FF_Publisher_by_OA!$G:$M,5,FALSE),0)</f>
        <v>0</v>
      </c>
      <c r="L105">
        <f>_xlfn.IFNA(VLOOKUP(A105,ISU_FF_Publisher_by_OA!$G:$M,6,FALSE),0)</f>
        <v>0</v>
      </c>
      <c r="M105">
        <f>_xlfn.IFNA(VLOOKUP(A105,ISU_FF_Publisher_by_OA!$G:$M,7,FALSE),0)</f>
        <v>0</v>
      </c>
      <c r="N105">
        <f t="shared" si="15"/>
        <v>0</v>
      </c>
      <c r="O105">
        <f t="shared" si="16"/>
        <v>-1</v>
      </c>
      <c r="P105">
        <f t="shared" si="17"/>
        <v>0</v>
      </c>
      <c r="Q105">
        <f t="shared" si="18"/>
        <v>0</v>
      </c>
      <c r="R105">
        <f t="shared" si="19"/>
        <v>0</v>
      </c>
      <c r="S105">
        <f t="shared" si="20"/>
        <v>0</v>
      </c>
      <c r="T105">
        <f t="shared" si="21"/>
        <v>0</v>
      </c>
    </row>
    <row r="106" spans="1:20" x14ac:dyDescent="0.25">
      <c r="A106" t="s">
        <v>106</v>
      </c>
      <c r="B106">
        <f t="shared" si="11"/>
        <v>99</v>
      </c>
      <c r="C106">
        <v>1</v>
      </c>
      <c r="D106">
        <f t="shared" si="12"/>
        <v>118</v>
      </c>
      <c r="E106">
        <f>VLOOKUP(A106,'ISU worldwide'!A:B,2,FALSE)</f>
        <v>1</v>
      </c>
      <c r="F106">
        <f t="shared" si="13"/>
        <v>1</v>
      </c>
      <c r="G106">
        <f t="shared" si="14"/>
        <v>100</v>
      </c>
      <c r="H106">
        <f>_xlfn.IFNA(VLOOKUP(A106,ISU_FF_Publisher_by_OA!$G:$M,2,FALSE),0)</f>
        <v>0</v>
      </c>
      <c r="I106">
        <f>_xlfn.IFNA(VLOOKUP(A106,ISU_FF_Publisher_by_OA!$G:$M,3,FALSE),0)</f>
        <v>0</v>
      </c>
      <c r="J106">
        <f>_xlfn.IFNA(VLOOKUP(A106,ISU_FF_Publisher_by_OA!$G:$M,4,FALSE),0)</f>
        <v>0</v>
      </c>
      <c r="K106">
        <f>_xlfn.IFNA(VLOOKUP(A106,ISU_FF_Publisher_by_OA!$G:$M,5,FALSE),0)</f>
        <v>0</v>
      </c>
      <c r="L106">
        <f>_xlfn.IFNA(VLOOKUP(A106,ISU_FF_Publisher_by_OA!$G:$M,6,FALSE),0)</f>
        <v>0</v>
      </c>
      <c r="M106">
        <f>_xlfn.IFNA(VLOOKUP(A106,ISU_FF_Publisher_by_OA!$G:$M,7,FALSE),0)</f>
        <v>0</v>
      </c>
      <c r="N106">
        <f t="shared" si="15"/>
        <v>0</v>
      </c>
      <c r="O106">
        <f t="shared" si="16"/>
        <v>-1</v>
      </c>
      <c r="P106">
        <f t="shared" si="17"/>
        <v>0</v>
      </c>
      <c r="Q106">
        <f t="shared" si="18"/>
        <v>0</v>
      </c>
      <c r="R106">
        <f t="shared" si="19"/>
        <v>0</v>
      </c>
      <c r="S106">
        <f t="shared" si="20"/>
        <v>0</v>
      </c>
      <c r="T106">
        <f t="shared" si="21"/>
        <v>0</v>
      </c>
    </row>
    <row r="107" spans="1:20" x14ac:dyDescent="0.25">
      <c r="A107" t="s">
        <v>107</v>
      </c>
      <c r="B107">
        <f t="shared" si="11"/>
        <v>99</v>
      </c>
      <c r="C107">
        <v>1</v>
      </c>
      <c r="D107">
        <f t="shared" si="12"/>
        <v>94</v>
      </c>
      <c r="E107">
        <f>VLOOKUP(A107,'ISU worldwide'!A:B,2,FALSE)</f>
        <v>3</v>
      </c>
      <c r="F107">
        <f t="shared" si="13"/>
        <v>97</v>
      </c>
      <c r="G107">
        <f t="shared" si="14"/>
        <v>33.333333333333329</v>
      </c>
      <c r="H107">
        <f>_xlfn.IFNA(VLOOKUP(A107,ISU_FF_Publisher_by_OA!$G:$M,2,FALSE),0)</f>
        <v>0</v>
      </c>
      <c r="I107">
        <f>_xlfn.IFNA(VLOOKUP(A107,ISU_FF_Publisher_by_OA!$G:$M,3,FALSE),0)</f>
        <v>0</v>
      </c>
      <c r="J107">
        <f>_xlfn.IFNA(VLOOKUP(A107,ISU_FF_Publisher_by_OA!$G:$M,4,FALSE),0)</f>
        <v>0</v>
      </c>
      <c r="K107">
        <f>_xlfn.IFNA(VLOOKUP(A107,ISU_FF_Publisher_by_OA!$G:$M,5,FALSE),0)</f>
        <v>0</v>
      </c>
      <c r="L107">
        <f>_xlfn.IFNA(VLOOKUP(A107,ISU_FF_Publisher_by_OA!$G:$M,6,FALSE),0)</f>
        <v>0</v>
      </c>
      <c r="M107">
        <f>_xlfn.IFNA(VLOOKUP(A107,ISU_FF_Publisher_by_OA!$G:$M,7,FALSE),0)</f>
        <v>0</v>
      </c>
      <c r="N107">
        <f t="shared" si="15"/>
        <v>0</v>
      </c>
      <c r="O107">
        <f t="shared" si="16"/>
        <v>-1</v>
      </c>
      <c r="P107">
        <f t="shared" si="17"/>
        <v>0</v>
      </c>
      <c r="Q107">
        <f t="shared" si="18"/>
        <v>0</v>
      </c>
      <c r="R107">
        <f t="shared" si="19"/>
        <v>0</v>
      </c>
      <c r="S107">
        <f t="shared" si="20"/>
        <v>0</v>
      </c>
      <c r="T107">
        <f t="shared" si="21"/>
        <v>0</v>
      </c>
    </row>
    <row r="108" spans="1:20" x14ac:dyDescent="0.25">
      <c r="A108" t="s">
        <v>108</v>
      </c>
      <c r="B108">
        <f t="shared" si="11"/>
        <v>99</v>
      </c>
      <c r="C108">
        <v>1</v>
      </c>
      <c r="D108">
        <f t="shared" si="12"/>
        <v>104</v>
      </c>
      <c r="E108">
        <f>VLOOKUP(A108,'ISU worldwide'!A:B,2,FALSE)</f>
        <v>2</v>
      </c>
      <c r="F108">
        <f t="shared" si="13"/>
        <v>71</v>
      </c>
      <c r="G108">
        <f t="shared" si="14"/>
        <v>50</v>
      </c>
      <c r="H108">
        <f>_xlfn.IFNA(VLOOKUP(A108,ISU_FF_Publisher_by_OA!$G:$M,2,FALSE),0)</f>
        <v>0</v>
      </c>
      <c r="I108">
        <f>_xlfn.IFNA(VLOOKUP(A108,ISU_FF_Publisher_by_OA!$G:$M,3,FALSE),0)</f>
        <v>0</v>
      </c>
      <c r="J108">
        <f>_xlfn.IFNA(VLOOKUP(A108,ISU_FF_Publisher_by_OA!$G:$M,4,FALSE),0)</f>
        <v>0</v>
      </c>
      <c r="K108">
        <f>_xlfn.IFNA(VLOOKUP(A108,ISU_FF_Publisher_by_OA!$G:$M,5,FALSE),0)</f>
        <v>0</v>
      </c>
      <c r="L108">
        <f>_xlfn.IFNA(VLOOKUP(A108,ISU_FF_Publisher_by_OA!$G:$M,6,FALSE),0)</f>
        <v>0</v>
      </c>
      <c r="M108">
        <f>_xlfn.IFNA(VLOOKUP(A108,ISU_FF_Publisher_by_OA!$G:$M,7,FALSE),0)</f>
        <v>0</v>
      </c>
      <c r="N108">
        <f t="shared" si="15"/>
        <v>0</v>
      </c>
      <c r="O108">
        <f t="shared" si="16"/>
        <v>-1</v>
      </c>
      <c r="P108">
        <f t="shared" si="17"/>
        <v>0</v>
      </c>
      <c r="Q108">
        <f t="shared" si="18"/>
        <v>0</v>
      </c>
      <c r="R108">
        <f t="shared" si="19"/>
        <v>0</v>
      </c>
      <c r="S108">
        <f t="shared" si="20"/>
        <v>0</v>
      </c>
      <c r="T108">
        <f t="shared" si="21"/>
        <v>0</v>
      </c>
    </row>
    <row r="109" spans="1:20" x14ac:dyDescent="0.25">
      <c r="A109" t="s">
        <v>109</v>
      </c>
      <c r="B109">
        <f t="shared" si="11"/>
        <v>99</v>
      </c>
      <c r="C109">
        <v>1</v>
      </c>
      <c r="D109">
        <f t="shared" si="12"/>
        <v>104</v>
      </c>
      <c r="E109">
        <f>VLOOKUP(A109,'ISU worldwide'!A:B,2,FALSE)</f>
        <v>2</v>
      </c>
      <c r="F109">
        <f t="shared" si="13"/>
        <v>71</v>
      </c>
      <c r="G109">
        <f t="shared" si="14"/>
        <v>50</v>
      </c>
      <c r="H109">
        <f>_xlfn.IFNA(VLOOKUP(A109,ISU_FF_Publisher_by_OA!$G:$M,2,FALSE),0)</f>
        <v>0</v>
      </c>
      <c r="I109">
        <f>_xlfn.IFNA(VLOOKUP(A109,ISU_FF_Publisher_by_OA!$G:$M,3,FALSE),0)</f>
        <v>0</v>
      </c>
      <c r="J109">
        <f>_xlfn.IFNA(VLOOKUP(A109,ISU_FF_Publisher_by_OA!$G:$M,4,FALSE),0)</f>
        <v>0</v>
      </c>
      <c r="K109">
        <f>_xlfn.IFNA(VLOOKUP(A109,ISU_FF_Publisher_by_OA!$G:$M,5,FALSE),0)</f>
        <v>0</v>
      </c>
      <c r="L109">
        <f>_xlfn.IFNA(VLOOKUP(A109,ISU_FF_Publisher_by_OA!$G:$M,6,FALSE),0)</f>
        <v>0</v>
      </c>
      <c r="M109">
        <f>_xlfn.IFNA(VLOOKUP(A109,ISU_FF_Publisher_by_OA!$G:$M,7,FALSE),0)</f>
        <v>0</v>
      </c>
      <c r="N109">
        <f t="shared" si="15"/>
        <v>0</v>
      </c>
      <c r="O109">
        <f t="shared" si="16"/>
        <v>-1</v>
      </c>
      <c r="P109">
        <f t="shared" si="17"/>
        <v>0</v>
      </c>
      <c r="Q109">
        <f t="shared" si="18"/>
        <v>0</v>
      </c>
      <c r="R109">
        <f t="shared" si="19"/>
        <v>0</v>
      </c>
      <c r="S109">
        <f t="shared" si="20"/>
        <v>0</v>
      </c>
      <c r="T109">
        <f t="shared" si="21"/>
        <v>0</v>
      </c>
    </row>
    <row r="110" spans="1:20" x14ac:dyDescent="0.25">
      <c r="A110" t="s">
        <v>110</v>
      </c>
      <c r="B110">
        <f t="shared" si="11"/>
        <v>99</v>
      </c>
      <c r="C110">
        <v>1</v>
      </c>
      <c r="D110">
        <f t="shared" si="12"/>
        <v>94</v>
      </c>
      <c r="E110">
        <f>VLOOKUP(A110,'ISU worldwide'!A:B,2,FALSE)</f>
        <v>3</v>
      </c>
      <c r="F110">
        <f t="shared" si="13"/>
        <v>97</v>
      </c>
      <c r="G110">
        <f t="shared" si="14"/>
        <v>33.333333333333329</v>
      </c>
      <c r="H110">
        <f>_xlfn.IFNA(VLOOKUP(A110,ISU_FF_Publisher_by_OA!$G:$M,2,FALSE),0)</f>
        <v>0</v>
      </c>
      <c r="I110">
        <f>_xlfn.IFNA(VLOOKUP(A110,ISU_FF_Publisher_by_OA!$G:$M,3,FALSE),0)</f>
        <v>0</v>
      </c>
      <c r="J110">
        <f>_xlfn.IFNA(VLOOKUP(A110,ISU_FF_Publisher_by_OA!$G:$M,4,FALSE),0)</f>
        <v>0</v>
      </c>
      <c r="K110">
        <f>_xlfn.IFNA(VLOOKUP(A110,ISU_FF_Publisher_by_OA!$G:$M,5,FALSE),0)</f>
        <v>0</v>
      </c>
      <c r="L110">
        <f>_xlfn.IFNA(VLOOKUP(A110,ISU_FF_Publisher_by_OA!$G:$M,6,FALSE),0)</f>
        <v>0</v>
      </c>
      <c r="M110">
        <f>_xlfn.IFNA(VLOOKUP(A110,ISU_FF_Publisher_by_OA!$G:$M,7,FALSE),0)</f>
        <v>0</v>
      </c>
      <c r="N110">
        <f t="shared" si="15"/>
        <v>0</v>
      </c>
      <c r="O110">
        <f t="shared" si="16"/>
        <v>-1</v>
      </c>
      <c r="P110">
        <f t="shared" si="17"/>
        <v>0</v>
      </c>
      <c r="Q110">
        <f t="shared" si="18"/>
        <v>0</v>
      </c>
      <c r="R110">
        <f t="shared" si="19"/>
        <v>0</v>
      </c>
      <c r="S110">
        <f t="shared" si="20"/>
        <v>0</v>
      </c>
      <c r="T110">
        <f t="shared" si="21"/>
        <v>0</v>
      </c>
    </row>
    <row r="111" spans="1:20" x14ac:dyDescent="0.25">
      <c r="A111" t="s">
        <v>111</v>
      </c>
      <c r="B111">
        <f t="shared" si="11"/>
        <v>99</v>
      </c>
      <c r="C111">
        <v>1</v>
      </c>
      <c r="D111">
        <f t="shared" si="12"/>
        <v>118</v>
      </c>
      <c r="E111">
        <f>VLOOKUP(A111,'ISU worldwide'!A:B,2,FALSE)</f>
        <v>1</v>
      </c>
      <c r="F111">
        <f t="shared" si="13"/>
        <v>1</v>
      </c>
      <c r="G111">
        <f t="shared" si="14"/>
        <v>100</v>
      </c>
      <c r="H111">
        <f>_xlfn.IFNA(VLOOKUP(A111,ISU_FF_Publisher_by_OA!$G:$M,2,FALSE),0)</f>
        <v>0</v>
      </c>
      <c r="I111">
        <f>_xlfn.IFNA(VLOOKUP(A111,ISU_FF_Publisher_by_OA!$G:$M,3,FALSE),0)</f>
        <v>0</v>
      </c>
      <c r="J111">
        <f>_xlfn.IFNA(VLOOKUP(A111,ISU_FF_Publisher_by_OA!$G:$M,4,FALSE),0)</f>
        <v>0</v>
      </c>
      <c r="K111">
        <f>_xlfn.IFNA(VLOOKUP(A111,ISU_FF_Publisher_by_OA!$G:$M,5,FALSE),0)</f>
        <v>0</v>
      </c>
      <c r="L111">
        <f>_xlfn.IFNA(VLOOKUP(A111,ISU_FF_Publisher_by_OA!$G:$M,6,FALSE),0)</f>
        <v>0</v>
      </c>
      <c r="M111">
        <f>_xlfn.IFNA(VLOOKUP(A111,ISU_FF_Publisher_by_OA!$G:$M,7,FALSE),0)</f>
        <v>0</v>
      </c>
      <c r="N111">
        <f t="shared" si="15"/>
        <v>0</v>
      </c>
      <c r="O111">
        <f t="shared" si="16"/>
        <v>-1</v>
      </c>
      <c r="P111">
        <f t="shared" si="17"/>
        <v>0</v>
      </c>
      <c r="Q111">
        <f t="shared" si="18"/>
        <v>0</v>
      </c>
      <c r="R111">
        <f t="shared" si="19"/>
        <v>0</v>
      </c>
      <c r="S111">
        <f t="shared" si="20"/>
        <v>0</v>
      </c>
      <c r="T111">
        <f t="shared" si="21"/>
        <v>0</v>
      </c>
    </row>
    <row r="112" spans="1:20" x14ac:dyDescent="0.25">
      <c r="A112" t="s">
        <v>112</v>
      </c>
      <c r="B112">
        <f t="shared" si="11"/>
        <v>99</v>
      </c>
      <c r="C112">
        <v>1</v>
      </c>
      <c r="D112">
        <f t="shared" si="12"/>
        <v>104</v>
      </c>
      <c r="E112">
        <f>VLOOKUP(A112,'ISU worldwide'!A:B,2,FALSE)</f>
        <v>2</v>
      </c>
      <c r="F112">
        <f t="shared" si="13"/>
        <v>71</v>
      </c>
      <c r="G112">
        <f t="shared" si="14"/>
        <v>50</v>
      </c>
      <c r="H112">
        <f>_xlfn.IFNA(VLOOKUP(A112,ISU_FF_Publisher_by_OA!$G:$M,2,FALSE),0)</f>
        <v>0</v>
      </c>
      <c r="I112">
        <f>_xlfn.IFNA(VLOOKUP(A112,ISU_FF_Publisher_by_OA!$G:$M,3,FALSE),0)</f>
        <v>0</v>
      </c>
      <c r="J112">
        <f>_xlfn.IFNA(VLOOKUP(A112,ISU_FF_Publisher_by_OA!$G:$M,4,FALSE),0)</f>
        <v>0</v>
      </c>
      <c r="K112">
        <f>_xlfn.IFNA(VLOOKUP(A112,ISU_FF_Publisher_by_OA!$G:$M,5,FALSE),0)</f>
        <v>0</v>
      </c>
      <c r="L112">
        <f>_xlfn.IFNA(VLOOKUP(A112,ISU_FF_Publisher_by_OA!$G:$M,6,FALSE),0)</f>
        <v>0</v>
      </c>
      <c r="M112">
        <f>_xlfn.IFNA(VLOOKUP(A112,ISU_FF_Publisher_by_OA!$G:$M,7,FALSE),0)</f>
        <v>0</v>
      </c>
      <c r="N112">
        <f t="shared" si="15"/>
        <v>0</v>
      </c>
      <c r="O112">
        <f t="shared" si="16"/>
        <v>-1</v>
      </c>
      <c r="P112">
        <f t="shared" si="17"/>
        <v>0</v>
      </c>
      <c r="Q112">
        <f t="shared" si="18"/>
        <v>0</v>
      </c>
      <c r="R112">
        <f t="shared" si="19"/>
        <v>0</v>
      </c>
      <c r="S112">
        <f t="shared" si="20"/>
        <v>0</v>
      </c>
      <c r="T112">
        <f t="shared" si="21"/>
        <v>0</v>
      </c>
    </row>
    <row r="113" spans="1:20" x14ac:dyDescent="0.25">
      <c r="A113" t="s">
        <v>113</v>
      </c>
      <c r="B113">
        <f t="shared" si="11"/>
        <v>99</v>
      </c>
      <c r="C113">
        <v>1</v>
      </c>
      <c r="D113">
        <f t="shared" si="12"/>
        <v>118</v>
      </c>
      <c r="E113">
        <f>VLOOKUP(A113,'ISU worldwide'!A:B,2,FALSE)</f>
        <v>1</v>
      </c>
      <c r="F113">
        <f t="shared" si="13"/>
        <v>1</v>
      </c>
      <c r="G113">
        <f t="shared" si="14"/>
        <v>100</v>
      </c>
      <c r="H113">
        <f>_xlfn.IFNA(VLOOKUP(A113,ISU_FF_Publisher_by_OA!$G:$M,2,FALSE),0)</f>
        <v>0</v>
      </c>
      <c r="I113">
        <f>_xlfn.IFNA(VLOOKUP(A113,ISU_FF_Publisher_by_OA!$G:$M,3,FALSE),0)</f>
        <v>0</v>
      </c>
      <c r="J113">
        <f>_xlfn.IFNA(VLOOKUP(A113,ISU_FF_Publisher_by_OA!$G:$M,4,FALSE),0)</f>
        <v>0</v>
      </c>
      <c r="K113">
        <f>_xlfn.IFNA(VLOOKUP(A113,ISU_FF_Publisher_by_OA!$G:$M,5,FALSE),0)</f>
        <v>0</v>
      </c>
      <c r="L113">
        <f>_xlfn.IFNA(VLOOKUP(A113,ISU_FF_Publisher_by_OA!$G:$M,6,FALSE),0)</f>
        <v>0</v>
      </c>
      <c r="M113">
        <f>_xlfn.IFNA(VLOOKUP(A113,ISU_FF_Publisher_by_OA!$G:$M,7,FALSE),0)</f>
        <v>0</v>
      </c>
      <c r="N113">
        <f t="shared" si="15"/>
        <v>0</v>
      </c>
      <c r="O113">
        <f t="shared" si="16"/>
        <v>-1</v>
      </c>
      <c r="P113">
        <f t="shared" si="17"/>
        <v>0</v>
      </c>
      <c r="Q113">
        <f t="shared" si="18"/>
        <v>0</v>
      </c>
      <c r="R113">
        <f t="shared" si="19"/>
        <v>0</v>
      </c>
      <c r="S113">
        <f t="shared" si="20"/>
        <v>0</v>
      </c>
      <c r="T113">
        <f t="shared" si="21"/>
        <v>0</v>
      </c>
    </row>
    <row r="114" spans="1:20" x14ac:dyDescent="0.25">
      <c r="A114" t="s">
        <v>114</v>
      </c>
      <c r="B114">
        <f t="shared" si="11"/>
        <v>99</v>
      </c>
      <c r="C114">
        <v>1</v>
      </c>
      <c r="D114">
        <f t="shared" si="12"/>
        <v>77</v>
      </c>
      <c r="E114">
        <f>VLOOKUP(A114,'ISU worldwide'!A:B,2,FALSE)</f>
        <v>5</v>
      </c>
      <c r="F114">
        <f t="shared" si="13"/>
        <v>118</v>
      </c>
      <c r="G114">
        <f t="shared" si="14"/>
        <v>20</v>
      </c>
      <c r="H114">
        <f>_xlfn.IFNA(VLOOKUP(A114,ISU_FF_Publisher_by_OA!$G:$M,2,FALSE),0)</f>
        <v>0</v>
      </c>
      <c r="I114">
        <f>_xlfn.IFNA(VLOOKUP(A114,ISU_FF_Publisher_by_OA!$G:$M,3,FALSE),0)</f>
        <v>0</v>
      </c>
      <c r="J114">
        <f>_xlfn.IFNA(VLOOKUP(A114,ISU_FF_Publisher_by_OA!$G:$M,4,FALSE),0)</f>
        <v>0</v>
      </c>
      <c r="K114">
        <f>_xlfn.IFNA(VLOOKUP(A114,ISU_FF_Publisher_by_OA!$G:$M,5,FALSE),0)</f>
        <v>0</v>
      </c>
      <c r="L114">
        <f>_xlfn.IFNA(VLOOKUP(A114,ISU_FF_Publisher_by_OA!$G:$M,6,FALSE),0)</f>
        <v>0</v>
      </c>
      <c r="M114">
        <f>_xlfn.IFNA(VLOOKUP(A114,ISU_FF_Publisher_by_OA!$G:$M,7,FALSE),0)</f>
        <v>0</v>
      </c>
      <c r="N114">
        <f t="shared" si="15"/>
        <v>0</v>
      </c>
      <c r="O114">
        <f t="shared" si="16"/>
        <v>-1</v>
      </c>
      <c r="P114">
        <f t="shared" si="17"/>
        <v>0</v>
      </c>
      <c r="Q114">
        <f t="shared" si="18"/>
        <v>0</v>
      </c>
      <c r="R114">
        <f t="shared" si="19"/>
        <v>0</v>
      </c>
      <c r="S114">
        <f t="shared" si="20"/>
        <v>0</v>
      </c>
      <c r="T114">
        <f t="shared" si="21"/>
        <v>0</v>
      </c>
    </row>
    <row r="115" spans="1:20" x14ac:dyDescent="0.25">
      <c r="A115" t="s">
        <v>115</v>
      </c>
      <c r="B115">
        <f t="shared" si="11"/>
        <v>99</v>
      </c>
      <c r="C115">
        <v>1</v>
      </c>
      <c r="D115">
        <f t="shared" si="12"/>
        <v>104</v>
      </c>
      <c r="E115">
        <f>VLOOKUP(A115,'ISU worldwide'!A:B,2,FALSE)</f>
        <v>2</v>
      </c>
      <c r="F115">
        <f t="shared" si="13"/>
        <v>71</v>
      </c>
      <c r="G115">
        <f t="shared" si="14"/>
        <v>50</v>
      </c>
      <c r="H115">
        <f>_xlfn.IFNA(VLOOKUP(A115,ISU_FF_Publisher_by_OA!$G:$M,2,FALSE),0)</f>
        <v>0</v>
      </c>
      <c r="I115">
        <f>_xlfn.IFNA(VLOOKUP(A115,ISU_FF_Publisher_by_OA!$G:$M,3,FALSE),0)</f>
        <v>0</v>
      </c>
      <c r="J115">
        <f>_xlfn.IFNA(VLOOKUP(A115,ISU_FF_Publisher_by_OA!$G:$M,4,FALSE),0)</f>
        <v>0</v>
      </c>
      <c r="K115">
        <f>_xlfn.IFNA(VLOOKUP(A115,ISU_FF_Publisher_by_OA!$G:$M,5,FALSE),0)</f>
        <v>0</v>
      </c>
      <c r="L115">
        <f>_xlfn.IFNA(VLOOKUP(A115,ISU_FF_Publisher_by_OA!$G:$M,6,FALSE),0)</f>
        <v>0</v>
      </c>
      <c r="M115">
        <f>_xlfn.IFNA(VLOOKUP(A115,ISU_FF_Publisher_by_OA!$G:$M,7,FALSE),0)</f>
        <v>0</v>
      </c>
      <c r="N115">
        <f t="shared" si="15"/>
        <v>0</v>
      </c>
      <c r="O115">
        <f t="shared" si="16"/>
        <v>-1</v>
      </c>
      <c r="P115">
        <f t="shared" si="17"/>
        <v>0</v>
      </c>
      <c r="Q115">
        <f t="shared" si="18"/>
        <v>0</v>
      </c>
      <c r="R115">
        <f t="shared" si="19"/>
        <v>0</v>
      </c>
      <c r="S115">
        <f t="shared" si="20"/>
        <v>0</v>
      </c>
      <c r="T115">
        <f t="shared" si="21"/>
        <v>0</v>
      </c>
    </row>
    <row r="116" spans="1:20" x14ac:dyDescent="0.25">
      <c r="A116" t="s">
        <v>116</v>
      </c>
      <c r="B116">
        <f t="shared" si="11"/>
        <v>99</v>
      </c>
      <c r="C116">
        <v>1</v>
      </c>
      <c r="D116">
        <f t="shared" si="12"/>
        <v>51</v>
      </c>
      <c r="E116">
        <f>VLOOKUP(A116,'ISU worldwide'!A:B,2,FALSE)</f>
        <v>14</v>
      </c>
      <c r="F116">
        <f t="shared" si="13"/>
        <v>134</v>
      </c>
      <c r="G116">
        <f t="shared" si="14"/>
        <v>7.1428571428571423</v>
      </c>
      <c r="H116">
        <f>_xlfn.IFNA(VLOOKUP(A116,ISU_FF_Publisher_by_OA!$G:$M,2,FALSE),0)</f>
        <v>0</v>
      </c>
      <c r="I116">
        <f>_xlfn.IFNA(VLOOKUP(A116,ISU_FF_Publisher_by_OA!$G:$M,3,FALSE),0)</f>
        <v>0</v>
      </c>
      <c r="J116">
        <f>_xlfn.IFNA(VLOOKUP(A116,ISU_FF_Publisher_by_OA!$G:$M,4,FALSE),0)</f>
        <v>0</v>
      </c>
      <c r="K116">
        <f>_xlfn.IFNA(VLOOKUP(A116,ISU_FF_Publisher_by_OA!$G:$M,5,FALSE),0)</f>
        <v>0</v>
      </c>
      <c r="L116">
        <f>_xlfn.IFNA(VLOOKUP(A116,ISU_FF_Publisher_by_OA!$G:$M,6,FALSE),0)</f>
        <v>0</v>
      </c>
      <c r="M116">
        <f>_xlfn.IFNA(VLOOKUP(A116,ISU_FF_Publisher_by_OA!$G:$M,7,FALSE),0)</f>
        <v>0</v>
      </c>
      <c r="N116">
        <f t="shared" si="15"/>
        <v>0</v>
      </c>
      <c r="O116">
        <f t="shared" si="16"/>
        <v>-1</v>
      </c>
      <c r="P116">
        <f t="shared" si="17"/>
        <v>0</v>
      </c>
      <c r="Q116">
        <f t="shared" si="18"/>
        <v>0</v>
      </c>
      <c r="R116">
        <f t="shared" si="19"/>
        <v>0</v>
      </c>
      <c r="S116">
        <f t="shared" si="20"/>
        <v>0</v>
      </c>
      <c r="T116">
        <f t="shared" si="21"/>
        <v>0</v>
      </c>
    </row>
    <row r="117" spans="1:20" x14ac:dyDescent="0.25">
      <c r="A117" t="s">
        <v>117</v>
      </c>
      <c r="B117">
        <f t="shared" si="11"/>
        <v>99</v>
      </c>
      <c r="C117">
        <v>1</v>
      </c>
      <c r="D117">
        <f t="shared" si="12"/>
        <v>118</v>
      </c>
      <c r="E117">
        <f>VLOOKUP(A117,'ISU worldwide'!A:B,2,FALSE)</f>
        <v>1</v>
      </c>
      <c r="F117">
        <f t="shared" si="13"/>
        <v>1</v>
      </c>
      <c r="G117">
        <f t="shared" si="14"/>
        <v>100</v>
      </c>
      <c r="H117">
        <f>_xlfn.IFNA(VLOOKUP(A117,ISU_FF_Publisher_by_OA!$G:$M,2,FALSE),0)</f>
        <v>0</v>
      </c>
      <c r="I117">
        <f>_xlfn.IFNA(VLOOKUP(A117,ISU_FF_Publisher_by_OA!$G:$M,3,FALSE),0)</f>
        <v>0</v>
      </c>
      <c r="J117">
        <f>_xlfn.IFNA(VLOOKUP(A117,ISU_FF_Publisher_by_OA!$G:$M,4,FALSE),0)</f>
        <v>0</v>
      </c>
      <c r="K117">
        <f>_xlfn.IFNA(VLOOKUP(A117,ISU_FF_Publisher_by_OA!$G:$M,5,FALSE),0)</f>
        <v>0</v>
      </c>
      <c r="L117">
        <f>_xlfn.IFNA(VLOOKUP(A117,ISU_FF_Publisher_by_OA!$G:$M,6,FALSE),0)</f>
        <v>0</v>
      </c>
      <c r="M117">
        <f>_xlfn.IFNA(VLOOKUP(A117,ISU_FF_Publisher_by_OA!$G:$M,7,FALSE),0)</f>
        <v>0</v>
      </c>
      <c r="N117">
        <f t="shared" si="15"/>
        <v>0</v>
      </c>
      <c r="O117">
        <f t="shared" si="16"/>
        <v>-1</v>
      </c>
      <c r="P117">
        <f t="shared" si="17"/>
        <v>0</v>
      </c>
      <c r="Q117">
        <f t="shared" si="18"/>
        <v>0</v>
      </c>
      <c r="R117">
        <f t="shared" si="19"/>
        <v>0</v>
      </c>
      <c r="S117">
        <f t="shared" si="20"/>
        <v>0</v>
      </c>
      <c r="T117">
        <f t="shared" si="21"/>
        <v>0</v>
      </c>
    </row>
    <row r="118" spans="1:20" x14ac:dyDescent="0.25">
      <c r="A118" t="s">
        <v>118</v>
      </c>
      <c r="B118">
        <f t="shared" si="11"/>
        <v>99</v>
      </c>
      <c r="C118">
        <v>1</v>
      </c>
      <c r="D118">
        <f t="shared" si="12"/>
        <v>47</v>
      </c>
      <c r="E118">
        <f>VLOOKUP(A118,'ISU worldwide'!A:B,2,FALSE)</f>
        <v>16</v>
      </c>
      <c r="F118">
        <f t="shared" si="13"/>
        <v>137</v>
      </c>
      <c r="G118">
        <f t="shared" si="14"/>
        <v>6.25</v>
      </c>
      <c r="H118">
        <f>_xlfn.IFNA(VLOOKUP(A118,ISU_FF_Publisher_by_OA!$G:$M,2,FALSE),0)</f>
        <v>0</v>
      </c>
      <c r="I118">
        <f>_xlfn.IFNA(VLOOKUP(A118,ISU_FF_Publisher_by_OA!$G:$M,3,FALSE),0)</f>
        <v>0</v>
      </c>
      <c r="J118">
        <f>_xlfn.IFNA(VLOOKUP(A118,ISU_FF_Publisher_by_OA!$G:$M,4,FALSE),0)</f>
        <v>0</v>
      </c>
      <c r="K118">
        <f>_xlfn.IFNA(VLOOKUP(A118,ISU_FF_Publisher_by_OA!$G:$M,5,FALSE),0)</f>
        <v>0</v>
      </c>
      <c r="L118">
        <f>_xlfn.IFNA(VLOOKUP(A118,ISU_FF_Publisher_by_OA!$G:$M,6,FALSE),0)</f>
        <v>0</v>
      </c>
      <c r="M118">
        <f>_xlfn.IFNA(VLOOKUP(A118,ISU_FF_Publisher_by_OA!$G:$M,7,FALSE),0)</f>
        <v>0</v>
      </c>
      <c r="N118">
        <f t="shared" si="15"/>
        <v>0</v>
      </c>
      <c r="O118">
        <f t="shared" si="16"/>
        <v>-1</v>
      </c>
      <c r="P118">
        <f t="shared" si="17"/>
        <v>0</v>
      </c>
      <c r="Q118">
        <f t="shared" si="18"/>
        <v>0</v>
      </c>
      <c r="R118">
        <f t="shared" si="19"/>
        <v>0</v>
      </c>
      <c r="S118">
        <f t="shared" si="20"/>
        <v>0</v>
      </c>
      <c r="T118">
        <f t="shared" si="21"/>
        <v>0</v>
      </c>
    </row>
    <row r="119" spans="1:20" x14ac:dyDescent="0.25">
      <c r="A119" t="s">
        <v>119</v>
      </c>
      <c r="B119">
        <f t="shared" si="11"/>
        <v>99</v>
      </c>
      <c r="C119">
        <v>1</v>
      </c>
      <c r="D119">
        <f t="shared" si="12"/>
        <v>104</v>
      </c>
      <c r="E119">
        <f>VLOOKUP(A119,'ISU worldwide'!A:B,2,FALSE)</f>
        <v>2</v>
      </c>
      <c r="F119">
        <f t="shared" si="13"/>
        <v>71</v>
      </c>
      <c r="G119">
        <f t="shared" si="14"/>
        <v>50</v>
      </c>
      <c r="H119">
        <f>_xlfn.IFNA(VLOOKUP(A119,ISU_FF_Publisher_by_OA!$G:$M,2,FALSE),0)</f>
        <v>0</v>
      </c>
      <c r="I119">
        <f>_xlfn.IFNA(VLOOKUP(A119,ISU_FF_Publisher_by_OA!$G:$M,3,FALSE),0)</f>
        <v>0</v>
      </c>
      <c r="J119">
        <f>_xlfn.IFNA(VLOOKUP(A119,ISU_FF_Publisher_by_OA!$G:$M,4,FALSE),0)</f>
        <v>0</v>
      </c>
      <c r="K119">
        <f>_xlfn.IFNA(VLOOKUP(A119,ISU_FF_Publisher_by_OA!$G:$M,5,FALSE),0)</f>
        <v>0</v>
      </c>
      <c r="L119">
        <f>_xlfn.IFNA(VLOOKUP(A119,ISU_FF_Publisher_by_OA!$G:$M,6,FALSE),0)</f>
        <v>0</v>
      </c>
      <c r="M119">
        <f>_xlfn.IFNA(VLOOKUP(A119,ISU_FF_Publisher_by_OA!$G:$M,7,FALSE),0)</f>
        <v>0</v>
      </c>
      <c r="N119">
        <f t="shared" si="15"/>
        <v>0</v>
      </c>
      <c r="O119">
        <f t="shared" si="16"/>
        <v>-1</v>
      </c>
      <c r="P119">
        <f t="shared" si="17"/>
        <v>0</v>
      </c>
      <c r="Q119">
        <f t="shared" si="18"/>
        <v>0</v>
      </c>
      <c r="R119">
        <f t="shared" si="19"/>
        <v>0</v>
      </c>
      <c r="S119">
        <f t="shared" si="20"/>
        <v>0</v>
      </c>
      <c r="T119">
        <f t="shared" si="21"/>
        <v>0</v>
      </c>
    </row>
    <row r="120" spans="1:20" x14ac:dyDescent="0.25">
      <c r="A120" t="s">
        <v>120</v>
      </c>
      <c r="B120">
        <f t="shared" si="11"/>
        <v>99</v>
      </c>
      <c r="C120">
        <v>1</v>
      </c>
      <c r="D120">
        <f t="shared" si="12"/>
        <v>118</v>
      </c>
      <c r="E120">
        <f>VLOOKUP(A120,'ISU worldwide'!A:B,2,FALSE)</f>
        <v>1</v>
      </c>
      <c r="F120">
        <f t="shared" si="13"/>
        <v>1</v>
      </c>
      <c r="G120">
        <f t="shared" si="14"/>
        <v>100</v>
      </c>
      <c r="H120">
        <f>_xlfn.IFNA(VLOOKUP(A120,ISU_FF_Publisher_by_OA!$G:$M,2,FALSE),0)</f>
        <v>0</v>
      </c>
      <c r="I120">
        <f>_xlfn.IFNA(VLOOKUP(A120,ISU_FF_Publisher_by_OA!$G:$M,3,FALSE),0)</f>
        <v>0</v>
      </c>
      <c r="J120">
        <f>_xlfn.IFNA(VLOOKUP(A120,ISU_FF_Publisher_by_OA!$G:$M,4,FALSE),0)</f>
        <v>0</v>
      </c>
      <c r="K120">
        <f>_xlfn.IFNA(VLOOKUP(A120,ISU_FF_Publisher_by_OA!$G:$M,5,FALSE),0)</f>
        <v>0</v>
      </c>
      <c r="L120">
        <f>_xlfn.IFNA(VLOOKUP(A120,ISU_FF_Publisher_by_OA!$G:$M,6,FALSE),0)</f>
        <v>0</v>
      </c>
      <c r="M120">
        <f>_xlfn.IFNA(VLOOKUP(A120,ISU_FF_Publisher_by_OA!$G:$M,7,FALSE),0)</f>
        <v>0</v>
      </c>
      <c r="N120">
        <f t="shared" si="15"/>
        <v>0</v>
      </c>
      <c r="O120">
        <f t="shared" si="16"/>
        <v>-1</v>
      </c>
      <c r="P120">
        <f t="shared" si="17"/>
        <v>0</v>
      </c>
      <c r="Q120">
        <f t="shared" si="18"/>
        <v>0</v>
      </c>
      <c r="R120">
        <f t="shared" si="19"/>
        <v>0</v>
      </c>
      <c r="S120">
        <f t="shared" si="20"/>
        <v>0</v>
      </c>
      <c r="T120">
        <f t="shared" si="21"/>
        <v>0</v>
      </c>
    </row>
    <row r="121" spans="1:20" x14ac:dyDescent="0.25">
      <c r="A121" t="s">
        <v>121</v>
      </c>
      <c r="B121">
        <f t="shared" si="11"/>
        <v>99</v>
      </c>
      <c r="C121">
        <v>1</v>
      </c>
      <c r="D121">
        <f t="shared" si="12"/>
        <v>118</v>
      </c>
      <c r="E121">
        <f>VLOOKUP(A121,'ISU worldwide'!A:B,2,FALSE)</f>
        <v>1</v>
      </c>
      <c r="F121">
        <f t="shared" si="13"/>
        <v>1</v>
      </c>
      <c r="G121">
        <f t="shared" si="14"/>
        <v>100</v>
      </c>
      <c r="H121">
        <f>_xlfn.IFNA(VLOOKUP(A121,ISU_FF_Publisher_by_OA!$G:$M,2,FALSE),0)</f>
        <v>0</v>
      </c>
      <c r="I121">
        <f>_xlfn.IFNA(VLOOKUP(A121,ISU_FF_Publisher_by_OA!$G:$M,3,FALSE),0)</f>
        <v>0</v>
      </c>
      <c r="J121">
        <f>_xlfn.IFNA(VLOOKUP(A121,ISU_FF_Publisher_by_OA!$G:$M,4,FALSE),0)</f>
        <v>0</v>
      </c>
      <c r="K121">
        <f>_xlfn.IFNA(VLOOKUP(A121,ISU_FF_Publisher_by_OA!$G:$M,5,FALSE),0)</f>
        <v>0</v>
      </c>
      <c r="L121">
        <f>_xlfn.IFNA(VLOOKUP(A121,ISU_FF_Publisher_by_OA!$G:$M,6,FALSE),0)</f>
        <v>0</v>
      </c>
      <c r="M121">
        <f>_xlfn.IFNA(VLOOKUP(A121,ISU_FF_Publisher_by_OA!$G:$M,7,FALSE),0)</f>
        <v>0</v>
      </c>
      <c r="N121">
        <f t="shared" si="15"/>
        <v>0</v>
      </c>
      <c r="O121">
        <f t="shared" si="16"/>
        <v>-1</v>
      </c>
      <c r="P121">
        <f t="shared" si="17"/>
        <v>0</v>
      </c>
      <c r="Q121">
        <f t="shared" si="18"/>
        <v>0</v>
      </c>
      <c r="R121">
        <f t="shared" si="19"/>
        <v>0</v>
      </c>
      <c r="S121">
        <f t="shared" si="20"/>
        <v>0</v>
      </c>
      <c r="T121">
        <f t="shared" si="21"/>
        <v>0</v>
      </c>
    </row>
    <row r="122" spans="1:20" x14ac:dyDescent="0.25">
      <c r="A122" t="s">
        <v>122</v>
      </c>
      <c r="B122">
        <f t="shared" si="11"/>
        <v>99</v>
      </c>
      <c r="C122">
        <v>1</v>
      </c>
      <c r="D122">
        <f t="shared" si="12"/>
        <v>118</v>
      </c>
      <c r="E122">
        <f>VLOOKUP(A122,'ISU worldwide'!A:B,2,FALSE)</f>
        <v>1</v>
      </c>
      <c r="F122">
        <f t="shared" si="13"/>
        <v>1</v>
      </c>
      <c r="G122">
        <f t="shared" si="14"/>
        <v>100</v>
      </c>
      <c r="H122">
        <f>_xlfn.IFNA(VLOOKUP(A122,ISU_FF_Publisher_by_OA!$G:$M,2,FALSE),0)</f>
        <v>0</v>
      </c>
      <c r="I122">
        <f>_xlfn.IFNA(VLOOKUP(A122,ISU_FF_Publisher_by_OA!$G:$M,3,FALSE),0)</f>
        <v>0</v>
      </c>
      <c r="J122">
        <f>_xlfn.IFNA(VLOOKUP(A122,ISU_FF_Publisher_by_OA!$G:$M,4,FALSE),0)</f>
        <v>0</v>
      </c>
      <c r="K122">
        <f>_xlfn.IFNA(VLOOKUP(A122,ISU_FF_Publisher_by_OA!$G:$M,5,FALSE),0)</f>
        <v>0</v>
      </c>
      <c r="L122">
        <f>_xlfn.IFNA(VLOOKUP(A122,ISU_FF_Publisher_by_OA!$G:$M,6,FALSE),0)</f>
        <v>0</v>
      </c>
      <c r="M122">
        <f>_xlfn.IFNA(VLOOKUP(A122,ISU_FF_Publisher_by_OA!$G:$M,7,FALSE),0)</f>
        <v>0</v>
      </c>
      <c r="N122">
        <f t="shared" si="15"/>
        <v>0</v>
      </c>
      <c r="O122">
        <f t="shared" si="16"/>
        <v>-1</v>
      </c>
      <c r="P122">
        <f t="shared" si="17"/>
        <v>0</v>
      </c>
      <c r="Q122">
        <f t="shared" si="18"/>
        <v>0</v>
      </c>
      <c r="R122">
        <f t="shared" si="19"/>
        <v>0</v>
      </c>
      <c r="S122">
        <f t="shared" si="20"/>
        <v>0</v>
      </c>
      <c r="T122">
        <f t="shared" si="21"/>
        <v>0</v>
      </c>
    </row>
    <row r="123" spans="1:20" x14ac:dyDescent="0.25">
      <c r="A123" t="s">
        <v>123</v>
      </c>
      <c r="B123">
        <f t="shared" si="11"/>
        <v>99</v>
      </c>
      <c r="C123">
        <v>1</v>
      </c>
      <c r="D123">
        <f t="shared" si="12"/>
        <v>118</v>
      </c>
      <c r="E123">
        <f>VLOOKUP(A123,'ISU worldwide'!A:B,2,FALSE)</f>
        <v>1</v>
      </c>
      <c r="F123">
        <f t="shared" si="13"/>
        <v>1</v>
      </c>
      <c r="G123">
        <f t="shared" si="14"/>
        <v>100</v>
      </c>
      <c r="H123">
        <f>_xlfn.IFNA(VLOOKUP(A123,ISU_FF_Publisher_by_OA!$G:$M,2,FALSE),0)</f>
        <v>0</v>
      </c>
      <c r="I123">
        <f>_xlfn.IFNA(VLOOKUP(A123,ISU_FF_Publisher_by_OA!$G:$M,3,FALSE),0)</f>
        <v>0</v>
      </c>
      <c r="J123">
        <f>_xlfn.IFNA(VLOOKUP(A123,ISU_FF_Publisher_by_OA!$G:$M,4,FALSE),0)</f>
        <v>0</v>
      </c>
      <c r="K123">
        <f>_xlfn.IFNA(VLOOKUP(A123,ISU_FF_Publisher_by_OA!$G:$M,5,FALSE),0)</f>
        <v>0</v>
      </c>
      <c r="L123">
        <f>_xlfn.IFNA(VLOOKUP(A123,ISU_FF_Publisher_by_OA!$G:$M,6,FALSE),0)</f>
        <v>0</v>
      </c>
      <c r="M123">
        <f>_xlfn.IFNA(VLOOKUP(A123,ISU_FF_Publisher_by_OA!$G:$M,7,FALSE),0)</f>
        <v>0</v>
      </c>
      <c r="N123">
        <f t="shared" si="15"/>
        <v>0</v>
      </c>
      <c r="O123">
        <f t="shared" si="16"/>
        <v>-1</v>
      </c>
      <c r="P123">
        <f t="shared" si="17"/>
        <v>0</v>
      </c>
      <c r="Q123">
        <f t="shared" si="18"/>
        <v>0</v>
      </c>
      <c r="R123">
        <f t="shared" si="19"/>
        <v>0</v>
      </c>
      <c r="S123">
        <f t="shared" si="20"/>
        <v>0</v>
      </c>
      <c r="T123">
        <f t="shared" si="21"/>
        <v>0</v>
      </c>
    </row>
    <row r="124" spans="1:20" x14ac:dyDescent="0.25">
      <c r="A124" t="s">
        <v>124</v>
      </c>
      <c r="B124">
        <f t="shared" si="11"/>
        <v>99</v>
      </c>
      <c r="C124">
        <v>1</v>
      </c>
      <c r="D124">
        <f t="shared" si="12"/>
        <v>118</v>
      </c>
      <c r="E124">
        <f>VLOOKUP(A124,'ISU worldwide'!A:B,2,FALSE)</f>
        <v>1</v>
      </c>
      <c r="F124">
        <f t="shared" si="13"/>
        <v>1</v>
      </c>
      <c r="G124">
        <f t="shared" si="14"/>
        <v>100</v>
      </c>
      <c r="H124">
        <f>_xlfn.IFNA(VLOOKUP(A124,ISU_FF_Publisher_by_OA!$G:$M,2,FALSE),0)</f>
        <v>0</v>
      </c>
      <c r="I124">
        <f>_xlfn.IFNA(VLOOKUP(A124,ISU_FF_Publisher_by_OA!$G:$M,3,FALSE),0)</f>
        <v>0</v>
      </c>
      <c r="J124">
        <f>_xlfn.IFNA(VLOOKUP(A124,ISU_FF_Publisher_by_OA!$G:$M,4,FALSE),0)</f>
        <v>0</v>
      </c>
      <c r="K124">
        <f>_xlfn.IFNA(VLOOKUP(A124,ISU_FF_Publisher_by_OA!$G:$M,5,FALSE),0)</f>
        <v>0</v>
      </c>
      <c r="L124">
        <f>_xlfn.IFNA(VLOOKUP(A124,ISU_FF_Publisher_by_OA!$G:$M,6,FALSE),0)</f>
        <v>0</v>
      </c>
      <c r="M124">
        <f>_xlfn.IFNA(VLOOKUP(A124,ISU_FF_Publisher_by_OA!$G:$M,7,FALSE),0)</f>
        <v>0</v>
      </c>
      <c r="N124">
        <f t="shared" si="15"/>
        <v>0</v>
      </c>
      <c r="O124">
        <f t="shared" si="16"/>
        <v>-1</v>
      </c>
      <c r="P124">
        <f t="shared" si="17"/>
        <v>0</v>
      </c>
      <c r="Q124">
        <f t="shared" si="18"/>
        <v>0</v>
      </c>
      <c r="R124">
        <f t="shared" si="19"/>
        <v>0</v>
      </c>
      <c r="S124">
        <f t="shared" si="20"/>
        <v>0</v>
      </c>
      <c r="T124">
        <f t="shared" si="21"/>
        <v>0</v>
      </c>
    </row>
    <row r="125" spans="1:20" x14ac:dyDescent="0.25">
      <c r="A125" t="s">
        <v>125</v>
      </c>
      <c r="B125">
        <f t="shared" si="11"/>
        <v>99</v>
      </c>
      <c r="C125">
        <v>1</v>
      </c>
      <c r="D125">
        <f t="shared" si="12"/>
        <v>118</v>
      </c>
      <c r="E125">
        <f>VLOOKUP(A125,'ISU worldwide'!A:B,2,FALSE)</f>
        <v>1</v>
      </c>
      <c r="F125">
        <f t="shared" si="13"/>
        <v>1</v>
      </c>
      <c r="G125">
        <f t="shared" si="14"/>
        <v>100</v>
      </c>
      <c r="H125">
        <f>_xlfn.IFNA(VLOOKUP(A125,ISU_FF_Publisher_by_OA!$G:$M,2,FALSE),0)</f>
        <v>0</v>
      </c>
      <c r="I125">
        <f>_xlfn.IFNA(VLOOKUP(A125,ISU_FF_Publisher_by_OA!$G:$M,3,FALSE),0)</f>
        <v>0</v>
      </c>
      <c r="J125">
        <f>_xlfn.IFNA(VLOOKUP(A125,ISU_FF_Publisher_by_OA!$G:$M,4,FALSE),0)</f>
        <v>0</v>
      </c>
      <c r="K125">
        <f>_xlfn.IFNA(VLOOKUP(A125,ISU_FF_Publisher_by_OA!$G:$M,5,FALSE),0)</f>
        <v>0</v>
      </c>
      <c r="L125">
        <f>_xlfn.IFNA(VLOOKUP(A125,ISU_FF_Publisher_by_OA!$G:$M,6,FALSE),0)</f>
        <v>0</v>
      </c>
      <c r="M125">
        <f>_xlfn.IFNA(VLOOKUP(A125,ISU_FF_Publisher_by_OA!$G:$M,7,FALSE),0)</f>
        <v>0</v>
      </c>
      <c r="N125">
        <f t="shared" si="15"/>
        <v>0</v>
      </c>
      <c r="O125">
        <f t="shared" si="16"/>
        <v>-1</v>
      </c>
      <c r="P125">
        <f t="shared" si="17"/>
        <v>0</v>
      </c>
      <c r="Q125">
        <f t="shared" si="18"/>
        <v>0</v>
      </c>
      <c r="R125">
        <f t="shared" si="19"/>
        <v>0</v>
      </c>
      <c r="S125">
        <f t="shared" si="20"/>
        <v>0</v>
      </c>
      <c r="T125">
        <f t="shared" si="21"/>
        <v>0</v>
      </c>
    </row>
    <row r="126" spans="1:20" x14ac:dyDescent="0.25">
      <c r="A126" t="s">
        <v>126</v>
      </c>
      <c r="B126">
        <f t="shared" si="11"/>
        <v>99</v>
      </c>
      <c r="C126">
        <v>1</v>
      </c>
      <c r="D126">
        <f t="shared" si="12"/>
        <v>118</v>
      </c>
      <c r="E126">
        <f>VLOOKUP(A126,'ISU worldwide'!A:B,2,FALSE)</f>
        <v>1</v>
      </c>
      <c r="F126">
        <f t="shared" si="13"/>
        <v>1</v>
      </c>
      <c r="G126">
        <f t="shared" si="14"/>
        <v>100</v>
      </c>
      <c r="H126">
        <f>_xlfn.IFNA(VLOOKUP(A126,ISU_FF_Publisher_by_OA!$G:$M,2,FALSE),0)</f>
        <v>0</v>
      </c>
      <c r="I126">
        <f>_xlfn.IFNA(VLOOKUP(A126,ISU_FF_Publisher_by_OA!$G:$M,3,FALSE),0)</f>
        <v>0</v>
      </c>
      <c r="J126">
        <f>_xlfn.IFNA(VLOOKUP(A126,ISU_FF_Publisher_by_OA!$G:$M,4,FALSE),0)</f>
        <v>0</v>
      </c>
      <c r="K126">
        <f>_xlfn.IFNA(VLOOKUP(A126,ISU_FF_Publisher_by_OA!$G:$M,5,FALSE),0)</f>
        <v>0</v>
      </c>
      <c r="L126">
        <f>_xlfn.IFNA(VLOOKUP(A126,ISU_FF_Publisher_by_OA!$G:$M,6,FALSE),0)</f>
        <v>0</v>
      </c>
      <c r="M126">
        <f>_xlfn.IFNA(VLOOKUP(A126,ISU_FF_Publisher_by_OA!$G:$M,7,FALSE),0)</f>
        <v>0</v>
      </c>
      <c r="N126">
        <f t="shared" si="15"/>
        <v>0</v>
      </c>
      <c r="O126">
        <f t="shared" si="16"/>
        <v>-1</v>
      </c>
      <c r="P126">
        <f t="shared" si="17"/>
        <v>0</v>
      </c>
      <c r="Q126">
        <f t="shared" si="18"/>
        <v>0</v>
      </c>
      <c r="R126">
        <f t="shared" si="19"/>
        <v>0</v>
      </c>
      <c r="S126">
        <f t="shared" si="20"/>
        <v>0</v>
      </c>
      <c r="T126">
        <f t="shared" si="21"/>
        <v>0</v>
      </c>
    </row>
    <row r="127" spans="1:20" x14ac:dyDescent="0.25">
      <c r="A127" t="s">
        <v>127</v>
      </c>
      <c r="B127">
        <f t="shared" si="11"/>
        <v>99</v>
      </c>
      <c r="C127">
        <v>1</v>
      </c>
      <c r="D127">
        <f t="shared" si="12"/>
        <v>85</v>
      </c>
      <c r="E127">
        <f>VLOOKUP(A127,'ISU worldwide'!A:B,2,FALSE)</f>
        <v>4</v>
      </c>
      <c r="F127">
        <f t="shared" si="13"/>
        <v>109</v>
      </c>
      <c r="G127">
        <f t="shared" si="14"/>
        <v>25</v>
      </c>
      <c r="H127">
        <f>_xlfn.IFNA(VLOOKUP(A127,ISU_FF_Publisher_by_OA!$G:$M,2,FALSE),0)</f>
        <v>0</v>
      </c>
      <c r="I127">
        <f>_xlfn.IFNA(VLOOKUP(A127,ISU_FF_Publisher_by_OA!$G:$M,3,FALSE),0)</f>
        <v>0</v>
      </c>
      <c r="J127">
        <f>_xlfn.IFNA(VLOOKUP(A127,ISU_FF_Publisher_by_OA!$G:$M,4,FALSE),0)</f>
        <v>0</v>
      </c>
      <c r="K127">
        <f>_xlfn.IFNA(VLOOKUP(A127,ISU_FF_Publisher_by_OA!$G:$M,5,FALSE),0)</f>
        <v>0</v>
      </c>
      <c r="L127">
        <f>_xlfn.IFNA(VLOOKUP(A127,ISU_FF_Publisher_by_OA!$G:$M,6,FALSE),0)</f>
        <v>0</v>
      </c>
      <c r="M127">
        <f>_xlfn.IFNA(VLOOKUP(A127,ISU_FF_Publisher_by_OA!$G:$M,7,FALSE),0)</f>
        <v>0</v>
      </c>
      <c r="N127">
        <f t="shared" si="15"/>
        <v>0</v>
      </c>
      <c r="O127">
        <f t="shared" si="16"/>
        <v>-1</v>
      </c>
      <c r="P127">
        <f t="shared" si="17"/>
        <v>0</v>
      </c>
      <c r="Q127">
        <f t="shared" si="18"/>
        <v>0</v>
      </c>
      <c r="R127">
        <f t="shared" si="19"/>
        <v>0</v>
      </c>
      <c r="S127">
        <f t="shared" si="20"/>
        <v>0</v>
      </c>
      <c r="T127">
        <f t="shared" si="21"/>
        <v>0</v>
      </c>
    </row>
    <row r="128" spans="1:20" x14ac:dyDescent="0.25">
      <c r="A128" t="s">
        <v>128</v>
      </c>
      <c r="B128">
        <f t="shared" si="11"/>
        <v>99</v>
      </c>
      <c r="C128">
        <v>1</v>
      </c>
      <c r="D128">
        <f t="shared" si="12"/>
        <v>65</v>
      </c>
      <c r="E128">
        <f>VLOOKUP(A128,'ISU worldwide'!A:B,2,FALSE)</f>
        <v>8</v>
      </c>
      <c r="F128">
        <f t="shared" si="13"/>
        <v>128</v>
      </c>
      <c r="G128">
        <f t="shared" si="14"/>
        <v>12.5</v>
      </c>
      <c r="H128">
        <f>_xlfn.IFNA(VLOOKUP(A128,ISU_FF_Publisher_by_OA!$G:$M,2,FALSE),0)</f>
        <v>0</v>
      </c>
      <c r="I128">
        <f>_xlfn.IFNA(VLOOKUP(A128,ISU_FF_Publisher_by_OA!$G:$M,3,FALSE),0)</f>
        <v>0</v>
      </c>
      <c r="J128">
        <f>_xlfn.IFNA(VLOOKUP(A128,ISU_FF_Publisher_by_OA!$G:$M,4,FALSE),0)</f>
        <v>0</v>
      </c>
      <c r="K128">
        <f>_xlfn.IFNA(VLOOKUP(A128,ISU_FF_Publisher_by_OA!$G:$M,5,FALSE),0)</f>
        <v>0</v>
      </c>
      <c r="L128">
        <f>_xlfn.IFNA(VLOOKUP(A128,ISU_FF_Publisher_by_OA!$G:$M,6,FALSE),0)</f>
        <v>0</v>
      </c>
      <c r="M128">
        <f>_xlfn.IFNA(VLOOKUP(A128,ISU_FF_Publisher_by_OA!$G:$M,7,FALSE),0)</f>
        <v>0</v>
      </c>
      <c r="N128">
        <f t="shared" si="15"/>
        <v>0</v>
      </c>
      <c r="O128">
        <f t="shared" si="16"/>
        <v>-1</v>
      </c>
      <c r="P128">
        <f t="shared" si="17"/>
        <v>0</v>
      </c>
      <c r="Q128">
        <f t="shared" si="18"/>
        <v>0</v>
      </c>
      <c r="R128">
        <f t="shared" si="19"/>
        <v>0</v>
      </c>
      <c r="S128">
        <f t="shared" si="20"/>
        <v>0</v>
      </c>
      <c r="T128">
        <f t="shared" si="21"/>
        <v>0</v>
      </c>
    </row>
    <row r="129" spans="1:20" x14ac:dyDescent="0.25">
      <c r="A129" t="s">
        <v>129</v>
      </c>
      <c r="B129">
        <f t="shared" si="11"/>
        <v>99</v>
      </c>
      <c r="C129">
        <v>1</v>
      </c>
      <c r="D129">
        <f t="shared" si="12"/>
        <v>118</v>
      </c>
      <c r="E129">
        <f>VLOOKUP(A129,'ISU worldwide'!A:B,2,FALSE)</f>
        <v>1</v>
      </c>
      <c r="F129">
        <f t="shared" si="13"/>
        <v>1</v>
      </c>
      <c r="G129">
        <f t="shared" si="14"/>
        <v>100</v>
      </c>
      <c r="H129">
        <f>_xlfn.IFNA(VLOOKUP(A129,ISU_FF_Publisher_by_OA!$G:$M,2,FALSE),0)</f>
        <v>0</v>
      </c>
      <c r="I129">
        <f>_xlfn.IFNA(VLOOKUP(A129,ISU_FF_Publisher_by_OA!$G:$M,3,FALSE),0)</f>
        <v>0</v>
      </c>
      <c r="J129">
        <f>_xlfn.IFNA(VLOOKUP(A129,ISU_FF_Publisher_by_OA!$G:$M,4,FALSE),0)</f>
        <v>0</v>
      </c>
      <c r="K129">
        <f>_xlfn.IFNA(VLOOKUP(A129,ISU_FF_Publisher_by_OA!$G:$M,5,FALSE),0)</f>
        <v>0</v>
      </c>
      <c r="L129">
        <f>_xlfn.IFNA(VLOOKUP(A129,ISU_FF_Publisher_by_OA!$G:$M,6,FALSE),0)</f>
        <v>0</v>
      </c>
      <c r="M129">
        <f>_xlfn.IFNA(VLOOKUP(A129,ISU_FF_Publisher_by_OA!$G:$M,7,FALSE),0)</f>
        <v>0</v>
      </c>
      <c r="N129">
        <f t="shared" si="15"/>
        <v>0</v>
      </c>
      <c r="O129">
        <f t="shared" si="16"/>
        <v>-1</v>
      </c>
      <c r="P129">
        <f t="shared" si="17"/>
        <v>0</v>
      </c>
      <c r="Q129">
        <f t="shared" si="18"/>
        <v>0</v>
      </c>
      <c r="R129">
        <f t="shared" si="19"/>
        <v>0</v>
      </c>
      <c r="S129">
        <f t="shared" si="20"/>
        <v>0</v>
      </c>
      <c r="T129">
        <f t="shared" si="21"/>
        <v>0</v>
      </c>
    </row>
    <row r="130" spans="1:20" x14ac:dyDescent="0.25">
      <c r="A130" t="s">
        <v>130</v>
      </c>
      <c r="B130">
        <f t="shared" si="11"/>
        <v>99</v>
      </c>
      <c r="C130">
        <v>1</v>
      </c>
      <c r="D130">
        <f t="shared" si="12"/>
        <v>104</v>
      </c>
      <c r="E130">
        <f>VLOOKUP(A130,'ISU worldwide'!A:B,2,FALSE)</f>
        <v>2</v>
      </c>
      <c r="F130">
        <f t="shared" si="13"/>
        <v>71</v>
      </c>
      <c r="G130">
        <f t="shared" si="14"/>
        <v>50</v>
      </c>
      <c r="H130">
        <f>_xlfn.IFNA(VLOOKUP(A130,ISU_FF_Publisher_by_OA!$G:$M,2,FALSE),0)</f>
        <v>0</v>
      </c>
      <c r="I130">
        <f>_xlfn.IFNA(VLOOKUP(A130,ISU_FF_Publisher_by_OA!$G:$M,3,FALSE),0)</f>
        <v>0</v>
      </c>
      <c r="J130">
        <f>_xlfn.IFNA(VLOOKUP(A130,ISU_FF_Publisher_by_OA!$G:$M,4,FALSE),0)</f>
        <v>0</v>
      </c>
      <c r="K130">
        <f>_xlfn.IFNA(VLOOKUP(A130,ISU_FF_Publisher_by_OA!$G:$M,5,FALSE),0)</f>
        <v>0</v>
      </c>
      <c r="L130">
        <f>_xlfn.IFNA(VLOOKUP(A130,ISU_FF_Publisher_by_OA!$G:$M,6,FALSE),0)</f>
        <v>0</v>
      </c>
      <c r="M130">
        <f>_xlfn.IFNA(VLOOKUP(A130,ISU_FF_Publisher_by_OA!$G:$M,7,FALSE),0)</f>
        <v>0</v>
      </c>
      <c r="N130">
        <f t="shared" si="15"/>
        <v>0</v>
      </c>
      <c r="O130">
        <f t="shared" si="16"/>
        <v>-1</v>
      </c>
      <c r="P130">
        <f t="shared" si="17"/>
        <v>0</v>
      </c>
      <c r="Q130">
        <f t="shared" si="18"/>
        <v>0</v>
      </c>
      <c r="R130">
        <f t="shared" si="19"/>
        <v>0</v>
      </c>
      <c r="S130">
        <f t="shared" si="20"/>
        <v>0</v>
      </c>
      <c r="T130">
        <f t="shared" si="21"/>
        <v>0</v>
      </c>
    </row>
    <row r="131" spans="1:20" x14ac:dyDescent="0.25">
      <c r="A131" t="s">
        <v>131</v>
      </c>
      <c r="B131">
        <f t="shared" si="11"/>
        <v>99</v>
      </c>
      <c r="C131">
        <v>1</v>
      </c>
      <c r="D131">
        <f t="shared" si="12"/>
        <v>118</v>
      </c>
      <c r="E131">
        <f>VLOOKUP(A131,'ISU worldwide'!A:B,2,FALSE)</f>
        <v>1</v>
      </c>
      <c r="F131">
        <f t="shared" si="13"/>
        <v>1</v>
      </c>
      <c r="G131">
        <f t="shared" si="14"/>
        <v>100</v>
      </c>
      <c r="H131">
        <f>_xlfn.IFNA(VLOOKUP(A131,ISU_FF_Publisher_by_OA!$G:$M,2,FALSE),0)</f>
        <v>0</v>
      </c>
      <c r="I131">
        <f>_xlfn.IFNA(VLOOKUP(A131,ISU_FF_Publisher_by_OA!$G:$M,3,FALSE),0)</f>
        <v>0</v>
      </c>
      <c r="J131">
        <f>_xlfn.IFNA(VLOOKUP(A131,ISU_FF_Publisher_by_OA!$G:$M,4,FALSE),0)</f>
        <v>0</v>
      </c>
      <c r="K131">
        <f>_xlfn.IFNA(VLOOKUP(A131,ISU_FF_Publisher_by_OA!$G:$M,5,FALSE),0)</f>
        <v>0</v>
      </c>
      <c r="L131">
        <f>_xlfn.IFNA(VLOOKUP(A131,ISU_FF_Publisher_by_OA!$G:$M,6,FALSE),0)</f>
        <v>0</v>
      </c>
      <c r="M131">
        <f>_xlfn.IFNA(VLOOKUP(A131,ISU_FF_Publisher_by_OA!$G:$M,7,FALSE),0)</f>
        <v>0</v>
      </c>
      <c r="N131">
        <f t="shared" si="15"/>
        <v>0</v>
      </c>
      <c r="O131">
        <f t="shared" si="16"/>
        <v>-1</v>
      </c>
      <c r="P131">
        <f t="shared" si="17"/>
        <v>0</v>
      </c>
      <c r="Q131">
        <f t="shared" si="18"/>
        <v>0</v>
      </c>
      <c r="R131">
        <f t="shared" si="19"/>
        <v>0</v>
      </c>
      <c r="S131">
        <f t="shared" si="20"/>
        <v>0</v>
      </c>
      <c r="T131">
        <f t="shared" si="21"/>
        <v>0</v>
      </c>
    </row>
    <row r="132" spans="1:20" x14ac:dyDescent="0.25">
      <c r="A132" t="s">
        <v>132</v>
      </c>
      <c r="B132">
        <f t="shared" ref="B132:B139" si="22">_xlfn.RANK.EQ(C132,C:C)</f>
        <v>99</v>
      </c>
      <c r="C132">
        <v>1</v>
      </c>
      <c r="D132">
        <f t="shared" ref="D132:D139" si="23">_xlfn.RANK.EQ(E132,E:E)</f>
        <v>118</v>
      </c>
      <c r="E132">
        <f>VLOOKUP(A132,'ISU worldwide'!A:B,2,FALSE)</f>
        <v>1</v>
      </c>
      <c r="F132">
        <f t="shared" ref="F132:F139" si="24">_xlfn.RANK.EQ(G132,G:G)</f>
        <v>1</v>
      </c>
      <c r="G132">
        <f t="shared" ref="G132:G139" si="25">(C132/E132)*100</f>
        <v>100</v>
      </c>
      <c r="H132">
        <f>_xlfn.IFNA(VLOOKUP(A132,ISU_FF_Publisher_by_OA!$G:$M,2,FALSE),0)</f>
        <v>0</v>
      </c>
      <c r="I132">
        <f>_xlfn.IFNA(VLOOKUP(A132,ISU_FF_Publisher_by_OA!$G:$M,3,FALSE),0)</f>
        <v>0</v>
      </c>
      <c r="J132">
        <f>_xlfn.IFNA(VLOOKUP(A132,ISU_FF_Publisher_by_OA!$G:$M,4,FALSE),0)</f>
        <v>0</v>
      </c>
      <c r="K132">
        <f>_xlfn.IFNA(VLOOKUP(A132,ISU_FF_Publisher_by_OA!$G:$M,5,FALSE),0)</f>
        <v>0</v>
      </c>
      <c r="L132">
        <f>_xlfn.IFNA(VLOOKUP(A132,ISU_FF_Publisher_by_OA!$G:$M,6,FALSE),0)</f>
        <v>0</v>
      </c>
      <c r="M132">
        <f>_xlfn.IFNA(VLOOKUP(A132,ISU_FF_Publisher_by_OA!$G:$M,7,FALSE),0)</f>
        <v>0</v>
      </c>
      <c r="N132">
        <f t="shared" ref="N132:N139" si="26">H132+J132</f>
        <v>0</v>
      </c>
      <c r="O132">
        <f t="shared" ref="O132:O139" si="27">N132-C132</f>
        <v>-1</v>
      </c>
      <c r="P132">
        <f t="shared" ref="P132:P139" si="28">(I132/C132)*100</f>
        <v>0</v>
      </c>
      <c r="Q132">
        <f t="shared" ref="Q132:Q139" si="29">(J132/C132)*100</f>
        <v>0</v>
      </c>
      <c r="R132">
        <f t="shared" ref="R132:R139" si="30">(K132/C132)*100</f>
        <v>0</v>
      </c>
      <c r="S132">
        <f t="shared" ref="S132:S139" si="31">(L132/C132)*100</f>
        <v>0</v>
      </c>
      <c r="T132">
        <f t="shared" ref="T132:T139" si="32">(M132/C132)*100</f>
        <v>0</v>
      </c>
    </row>
    <row r="133" spans="1:20" x14ac:dyDescent="0.25">
      <c r="A133" t="s">
        <v>133</v>
      </c>
      <c r="B133">
        <f t="shared" si="22"/>
        <v>99</v>
      </c>
      <c r="C133">
        <v>1</v>
      </c>
      <c r="D133">
        <f t="shared" si="23"/>
        <v>118</v>
      </c>
      <c r="E133">
        <f>VLOOKUP(A133,'ISU worldwide'!A:B,2,FALSE)</f>
        <v>1</v>
      </c>
      <c r="F133">
        <f t="shared" si="24"/>
        <v>1</v>
      </c>
      <c r="G133">
        <f t="shared" si="25"/>
        <v>100</v>
      </c>
      <c r="H133">
        <f>_xlfn.IFNA(VLOOKUP(A133,ISU_FF_Publisher_by_OA!$G:$M,2,FALSE),0)</f>
        <v>0</v>
      </c>
      <c r="I133">
        <f>_xlfn.IFNA(VLOOKUP(A133,ISU_FF_Publisher_by_OA!$G:$M,3,FALSE),0)</f>
        <v>0</v>
      </c>
      <c r="J133">
        <f>_xlfn.IFNA(VLOOKUP(A133,ISU_FF_Publisher_by_OA!$G:$M,4,FALSE),0)</f>
        <v>0</v>
      </c>
      <c r="K133">
        <f>_xlfn.IFNA(VLOOKUP(A133,ISU_FF_Publisher_by_OA!$G:$M,5,FALSE),0)</f>
        <v>0</v>
      </c>
      <c r="L133">
        <f>_xlfn.IFNA(VLOOKUP(A133,ISU_FF_Publisher_by_OA!$G:$M,6,FALSE),0)</f>
        <v>0</v>
      </c>
      <c r="M133">
        <f>_xlfn.IFNA(VLOOKUP(A133,ISU_FF_Publisher_by_OA!$G:$M,7,FALSE),0)</f>
        <v>0</v>
      </c>
      <c r="N133">
        <f t="shared" si="26"/>
        <v>0</v>
      </c>
      <c r="O133">
        <f t="shared" si="27"/>
        <v>-1</v>
      </c>
      <c r="P133">
        <f t="shared" si="28"/>
        <v>0</v>
      </c>
      <c r="Q133">
        <f t="shared" si="29"/>
        <v>0</v>
      </c>
      <c r="R133">
        <f t="shared" si="30"/>
        <v>0</v>
      </c>
      <c r="S133">
        <f t="shared" si="31"/>
        <v>0</v>
      </c>
      <c r="T133">
        <f t="shared" si="32"/>
        <v>0</v>
      </c>
    </row>
    <row r="134" spans="1:20" x14ac:dyDescent="0.25">
      <c r="A134" t="s">
        <v>134</v>
      </c>
      <c r="B134">
        <f t="shared" si="22"/>
        <v>99</v>
      </c>
      <c r="C134">
        <v>1</v>
      </c>
      <c r="D134">
        <f t="shared" si="23"/>
        <v>118</v>
      </c>
      <c r="E134">
        <f>VLOOKUP(A134,'ISU worldwide'!A:B,2,FALSE)</f>
        <v>1</v>
      </c>
      <c r="F134">
        <f t="shared" si="24"/>
        <v>1</v>
      </c>
      <c r="G134">
        <f t="shared" si="25"/>
        <v>100</v>
      </c>
      <c r="H134">
        <f>_xlfn.IFNA(VLOOKUP(A134,ISU_FF_Publisher_by_OA!$G:$M,2,FALSE),0)</f>
        <v>0</v>
      </c>
      <c r="I134">
        <f>_xlfn.IFNA(VLOOKUP(A134,ISU_FF_Publisher_by_OA!$G:$M,3,FALSE),0)</f>
        <v>0</v>
      </c>
      <c r="J134">
        <f>_xlfn.IFNA(VLOOKUP(A134,ISU_FF_Publisher_by_OA!$G:$M,4,FALSE),0)</f>
        <v>0</v>
      </c>
      <c r="K134">
        <f>_xlfn.IFNA(VLOOKUP(A134,ISU_FF_Publisher_by_OA!$G:$M,5,FALSE),0)</f>
        <v>0</v>
      </c>
      <c r="L134">
        <f>_xlfn.IFNA(VLOOKUP(A134,ISU_FF_Publisher_by_OA!$G:$M,6,FALSE),0)</f>
        <v>0</v>
      </c>
      <c r="M134">
        <f>_xlfn.IFNA(VLOOKUP(A134,ISU_FF_Publisher_by_OA!$G:$M,7,FALSE),0)</f>
        <v>0</v>
      </c>
      <c r="N134">
        <f t="shared" si="26"/>
        <v>0</v>
      </c>
      <c r="O134">
        <f t="shared" si="27"/>
        <v>-1</v>
      </c>
      <c r="P134">
        <f t="shared" si="28"/>
        <v>0</v>
      </c>
      <c r="Q134">
        <f t="shared" si="29"/>
        <v>0</v>
      </c>
      <c r="R134">
        <f t="shared" si="30"/>
        <v>0</v>
      </c>
      <c r="S134">
        <f t="shared" si="31"/>
        <v>0</v>
      </c>
      <c r="T134">
        <f t="shared" si="32"/>
        <v>0</v>
      </c>
    </row>
    <row r="135" spans="1:20" x14ac:dyDescent="0.25">
      <c r="A135" t="s">
        <v>135</v>
      </c>
      <c r="B135">
        <f t="shared" si="22"/>
        <v>99</v>
      </c>
      <c r="C135">
        <v>1</v>
      </c>
      <c r="D135">
        <f t="shared" si="23"/>
        <v>118</v>
      </c>
      <c r="E135">
        <f>VLOOKUP(A135,'ISU worldwide'!A:B,2,FALSE)</f>
        <v>1</v>
      </c>
      <c r="F135">
        <f t="shared" si="24"/>
        <v>1</v>
      </c>
      <c r="G135">
        <f t="shared" si="25"/>
        <v>100</v>
      </c>
      <c r="H135">
        <f>_xlfn.IFNA(VLOOKUP(A135,ISU_FF_Publisher_by_OA!$G:$M,2,FALSE),0)</f>
        <v>0</v>
      </c>
      <c r="I135">
        <f>_xlfn.IFNA(VLOOKUP(A135,ISU_FF_Publisher_by_OA!$G:$M,3,FALSE),0)</f>
        <v>0</v>
      </c>
      <c r="J135">
        <f>_xlfn.IFNA(VLOOKUP(A135,ISU_FF_Publisher_by_OA!$G:$M,4,FALSE),0)</f>
        <v>0</v>
      </c>
      <c r="K135">
        <f>_xlfn.IFNA(VLOOKUP(A135,ISU_FF_Publisher_by_OA!$G:$M,5,FALSE),0)</f>
        <v>0</v>
      </c>
      <c r="L135">
        <f>_xlfn.IFNA(VLOOKUP(A135,ISU_FF_Publisher_by_OA!$G:$M,6,FALSE),0)</f>
        <v>0</v>
      </c>
      <c r="M135">
        <f>_xlfn.IFNA(VLOOKUP(A135,ISU_FF_Publisher_by_OA!$G:$M,7,FALSE),0)</f>
        <v>0</v>
      </c>
      <c r="N135">
        <f t="shared" si="26"/>
        <v>0</v>
      </c>
      <c r="O135">
        <f t="shared" si="27"/>
        <v>-1</v>
      </c>
      <c r="P135">
        <f t="shared" si="28"/>
        <v>0</v>
      </c>
      <c r="Q135">
        <f t="shared" si="29"/>
        <v>0</v>
      </c>
      <c r="R135">
        <f t="shared" si="30"/>
        <v>0</v>
      </c>
      <c r="S135">
        <f t="shared" si="31"/>
        <v>0</v>
      </c>
      <c r="T135">
        <f t="shared" si="32"/>
        <v>0</v>
      </c>
    </row>
    <row r="136" spans="1:20" x14ac:dyDescent="0.25">
      <c r="A136" t="s">
        <v>136</v>
      </c>
      <c r="B136">
        <f t="shared" si="22"/>
        <v>99</v>
      </c>
      <c r="C136">
        <v>1</v>
      </c>
      <c r="D136">
        <f t="shared" si="23"/>
        <v>85</v>
      </c>
      <c r="E136">
        <f>VLOOKUP(A136,'ISU worldwide'!A:B,2,FALSE)</f>
        <v>4</v>
      </c>
      <c r="F136">
        <f t="shared" si="24"/>
        <v>109</v>
      </c>
      <c r="G136">
        <f t="shared" si="25"/>
        <v>25</v>
      </c>
      <c r="H136">
        <f>_xlfn.IFNA(VLOOKUP(A136,ISU_FF_Publisher_by_OA!$G:$M,2,FALSE),0)</f>
        <v>0</v>
      </c>
      <c r="I136">
        <f>_xlfn.IFNA(VLOOKUP(A136,ISU_FF_Publisher_by_OA!$G:$M,3,FALSE),0)</f>
        <v>0</v>
      </c>
      <c r="J136">
        <f>_xlfn.IFNA(VLOOKUP(A136,ISU_FF_Publisher_by_OA!$G:$M,4,FALSE),0)</f>
        <v>0</v>
      </c>
      <c r="K136">
        <f>_xlfn.IFNA(VLOOKUP(A136,ISU_FF_Publisher_by_OA!$G:$M,5,FALSE),0)</f>
        <v>0</v>
      </c>
      <c r="L136">
        <f>_xlfn.IFNA(VLOOKUP(A136,ISU_FF_Publisher_by_OA!$G:$M,6,FALSE),0)</f>
        <v>0</v>
      </c>
      <c r="M136">
        <f>_xlfn.IFNA(VLOOKUP(A136,ISU_FF_Publisher_by_OA!$G:$M,7,FALSE),0)</f>
        <v>0</v>
      </c>
      <c r="N136">
        <f t="shared" si="26"/>
        <v>0</v>
      </c>
      <c r="O136">
        <f t="shared" si="27"/>
        <v>-1</v>
      </c>
      <c r="P136">
        <f t="shared" si="28"/>
        <v>0</v>
      </c>
      <c r="Q136">
        <f t="shared" si="29"/>
        <v>0</v>
      </c>
      <c r="R136">
        <f t="shared" si="30"/>
        <v>0</v>
      </c>
      <c r="S136">
        <f t="shared" si="31"/>
        <v>0</v>
      </c>
      <c r="T136">
        <f t="shared" si="32"/>
        <v>0</v>
      </c>
    </row>
    <row r="137" spans="1:20" x14ac:dyDescent="0.25">
      <c r="A137" t="s">
        <v>137</v>
      </c>
      <c r="B137">
        <f t="shared" si="22"/>
        <v>99</v>
      </c>
      <c r="C137">
        <v>1</v>
      </c>
      <c r="D137">
        <f t="shared" si="23"/>
        <v>67</v>
      </c>
      <c r="E137">
        <f>VLOOKUP(A137,'ISU worldwide'!A:B,2,FALSE)</f>
        <v>7</v>
      </c>
      <c r="F137">
        <f t="shared" si="24"/>
        <v>126</v>
      </c>
      <c r="G137">
        <f t="shared" si="25"/>
        <v>14.285714285714285</v>
      </c>
      <c r="H137">
        <f>_xlfn.IFNA(VLOOKUP(A137,ISU_FF_Publisher_by_OA!$G:$M,2,FALSE),0)</f>
        <v>0</v>
      </c>
      <c r="I137">
        <f>_xlfn.IFNA(VLOOKUP(A137,ISU_FF_Publisher_by_OA!$G:$M,3,FALSE),0)</f>
        <v>0</v>
      </c>
      <c r="J137">
        <f>_xlfn.IFNA(VLOOKUP(A137,ISU_FF_Publisher_by_OA!$G:$M,4,FALSE),0)</f>
        <v>0</v>
      </c>
      <c r="K137">
        <f>_xlfn.IFNA(VLOOKUP(A137,ISU_FF_Publisher_by_OA!$G:$M,5,FALSE),0)</f>
        <v>0</v>
      </c>
      <c r="L137">
        <f>_xlfn.IFNA(VLOOKUP(A137,ISU_FF_Publisher_by_OA!$G:$M,6,FALSE),0)</f>
        <v>0</v>
      </c>
      <c r="M137">
        <f>_xlfn.IFNA(VLOOKUP(A137,ISU_FF_Publisher_by_OA!$G:$M,7,FALSE),0)</f>
        <v>0</v>
      </c>
      <c r="N137">
        <f t="shared" si="26"/>
        <v>0</v>
      </c>
      <c r="O137">
        <f t="shared" si="27"/>
        <v>-1</v>
      </c>
      <c r="P137">
        <f t="shared" si="28"/>
        <v>0</v>
      </c>
      <c r="Q137">
        <f t="shared" si="29"/>
        <v>0</v>
      </c>
      <c r="R137">
        <f t="shared" si="30"/>
        <v>0</v>
      </c>
      <c r="S137">
        <f t="shared" si="31"/>
        <v>0</v>
      </c>
      <c r="T137">
        <f t="shared" si="32"/>
        <v>0</v>
      </c>
    </row>
    <row r="138" spans="1:20" x14ac:dyDescent="0.25">
      <c r="A138" t="s">
        <v>138</v>
      </c>
      <c r="B138">
        <f t="shared" si="22"/>
        <v>99</v>
      </c>
      <c r="C138">
        <v>1</v>
      </c>
      <c r="D138">
        <f t="shared" si="23"/>
        <v>118</v>
      </c>
      <c r="E138">
        <f>VLOOKUP(A138,'ISU worldwide'!A:B,2,FALSE)</f>
        <v>1</v>
      </c>
      <c r="F138">
        <f t="shared" si="24"/>
        <v>1</v>
      </c>
      <c r="G138">
        <f t="shared" si="25"/>
        <v>100</v>
      </c>
      <c r="H138">
        <f>_xlfn.IFNA(VLOOKUP(A138,ISU_FF_Publisher_by_OA!$G:$M,2,FALSE),0)</f>
        <v>0</v>
      </c>
      <c r="I138">
        <f>_xlfn.IFNA(VLOOKUP(A138,ISU_FF_Publisher_by_OA!$G:$M,3,FALSE),0)</f>
        <v>0</v>
      </c>
      <c r="J138">
        <f>_xlfn.IFNA(VLOOKUP(A138,ISU_FF_Publisher_by_OA!$G:$M,4,FALSE),0)</f>
        <v>0</v>
      </c>
      <c r="K138">
        <f>_xlfn.IFNA(VLOOKUP(A138,ISU_FF_Publisher_by_OA!$G:$M,5,FALSE),0)</f>
        <v>0</v>
      </c>
      <c r="L138">
        <f>_xlfn.IFNA(VLOOKUP(A138,ISU_FF_Publisher_by_OA!$G:$M,6,FALSE),0)</f>
        <v>0</v>
      </c>
      <c r="M138">
        <f>_xlfn.IFNA(VLOOKUP(A138,ISU_FF_Publisher_by_OA!$G:$M,7,FALSE),0)</f>
        <v>0</v>
      </c>
      <c r="N138">
        <f t="shared" si="26"/>
        <v>0</v>
      </c>
      <c r="O138">
        <f t="shared" si="27"/>
        <v>-1</v>
      </c>
      <c r="P138">
        <f t="shared" si="28"/>
        <v>0</v>
      </c>
      <c r="Q138">
        <f t="shared" si="29"/>
        <v>0</v>
      </c>
      <c r="R138">
        <f t="shared" si="30"/>
        <v>0</v>
      </c>
      <c r="S138">
        <f t="shared" si="31"/>
        <v>0</v>
      </c>
      <c r="T138">
        <f t="shared" si="32"/>
        <v>0</v>
      </c>
    </row>
    <row r="139" spans="1:20" x14ac:dyDescent="0.25">
      <c r="A139" t="s">
        <v>139</v>
      </c>
      <c r="B139">
        <f t="shared" si="22"/>
        <v>99</v>
      </c>
      <c r="C139">
        <v>1</v>
      </c>
      <c r="D139">
        <f t="shared" si="23"/>
        <v>118</v>
      </c>
      <c r="E139">
        <f>VLOOKUP(A139,'ISU worldwide'!A:B,2,FALSE)</f>
        <v>1</v>
      </c>
      <c r="F139">
        <f t="shared" si="24"/>
        <v>1</v>
      </c>
      <c r="G139">
        <f t="shared" si="25"/>
        <v>100</v>
      </c>
      <c r="H139">
        <f>_xlfn.IFNA(VLOOKUP(A139,ISU_FF_Publisher_by_OA!$G:$M,2,FALSE),0)</f>
        <v>0</v>
      </c>
      <c r="I139">
        <f>_xlfn.IFNA(VLOOKUP(A139,ISU_FF_Publisher_by_OA!$G:$M,3,FALSE),0)</f>
        <v>0</v>
      </c>
      <c r="J139">
        <f>_xlfn.IFNA(VLOOKUP(A139,ISU_FF_Publisher_by_OA!$G:$M,4,FALSE),0)</f>
        <v>0</v>
      </c>
      <c r="K139">
        <f>_xlfn.IFNA(VLOOKUP(A139,ISU_FF_Publisher_by_OA!$G:$M,5,FALSE),0)</f>
        <v>0</v>
      </c>
      <c r="L139">
        <f>_xlfn.IFNA(VLOOKUP(A139,ISU_FF_Publisher_by_OA!$G:$M,6,FALSE),0)</f>
        <v>0</v>
      </c>
      <c r="M139">
        <f>_xlfn.IFNA(VLOOKUP(A139,ISU_FF_Publisher_by_OA!$G:$M,7,FALSE),0)</f>
        <v>0</v>
      </c>
      <c r="N139">
        <f t="shared" si="26"/>
        <v>0</v>
      </c>
      <c r="O139">
        <f t="shared" si="27"/>
        <v>-1</v>
      </c>
      <c r="P139">
        <f t="shared" si="28"/>
        <v>0</v>
      </c>
      <c r="Q139">
        <f t="shared" si="29"/>
        <v>0</v>
      </c>
      <c r="R139">
        <f t="shared" si="30"/>
        <v>0</v>
      </c>
      <c r="S139">
        <f t="shared" si="31"/>
        <v>0</v>
      </c>
      <c r="T139">
        <f t="shared" si="3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9"/>
  <sheetViews>
    <sheetView tabSelected="1" workbookViewId="0">
      <selection activeCell="E18" sqref="E18"/>
    </sheetView>
  </sheetViews>
  <sheetFormatPr defaultRowHeight="15" x14ac:dyDescent="0.25"/>
  <cols>
    <col min="1" max="1" width="35.42578125" customWidth="1"/>
  </cols>
  <sheetData>
    <row r="1" spans="1:20" x14ac:dyDescent="0.25">
      <c r="A1" t="s">
        <v>0</v>
      </c>
    </row>
    <row r="2" spans="1:20" x14ac:dyDescent="0.25">
      <c r="A2" t="s">
        <v>1</v>
      </c>
      <c r="B2" t="s">
        <v>320</v>
      </c>
      <c r="C2" t="s">
        <v>319</v>
      </c>
      <c r="D2" t="s">
        <v>321</v>
      </c>
      <c r="E2" t="s">
        <v>322</v>
      </c>
      <c r="F2" t="s">
        <v>323</v>
      </c>
      <c r="G2" t="s">
        <v>324</v>
      </c>
      <c r="H2" t="s">
        <v>328</v>
      </c>
      <c r="I2" t="s">
        <v>333</v>
      </c>
      <c r="J2" t="s">
        <v>329</v>
      </c>
      <c r="K2" t="s">
        <v>331</v>
      </c>
      <c r="L2" t="s">
        <v>330</v>
      </c>
      <c r="M2" t="s">
        <v>332</v>
      </c>
      <c r="N2" t="s">
        <v>338</v>
      </c>
      <c r="O2" t="s">
        <v>339</v>
      </c>
      <c r="P2" t="s">
        <v>340</v>
      </c>
      <c r="Q2" t="s">
        <v>341</v>
      </c>
      <c r="R2" t="s">
        <v>342</v>
      </c>
      <c r="S2" t="s">
        <v>343</v>
      </c>
      <c r="T2" t="s">
        <v>344</v>
      </c>
    </row>
    <row r="3" spans="1:20" x14ac:dyDescent="0.25">
      <c r="A3" t="s">
        <v>3</v>
      </c>
      <c r="B3">
        <v>1</v>
      </c>
      <c r="C3">
        <v>1735</v>
      </c>
      <c r="D3">
        <v>1</v>
      </c>
      <c r="E3">
        <v>3811</v>
      </c>
      <c r="F3">
        <v>86</v>
      </c>
      <c r="G3">
        <v>45.526108632904752</v>
      </c>
      <c r="H3">
        <v>1213</v>
      </c>
      <c r="I3">
        <v>540</v>
      </c>
      <c r="J3">
        <v>522</v>
      </c>
      <c r="K3">
        <v>155</v>
      </c>
      <c r="L3">
        <v>417</v>
      </c>
      <c r="M3">
        <v>101</v>
      </c>
      <c r="N3">
        <v>1735</v>
      </c>
      <c r="O3">
        <v>0</v>
      </c>
      <c r="P3">
        <v>31.123919308357351</v>
      </c>
      <c r="Q3">
        <v>30.086455331412104</v>
      </c>
      <c r="R3">
        <v>8.93371757925072</v>
      </c>
      <c r="S3">
        <v>24.034582132564843</v>
      </c>
      <c r="T3">
        <v>5.8213256484149856</v>
      </c>
    </row>
    <row r="4" spans="1:20" x14ac:dyDescent="0.25">
      <c r="A4" t="s">
        <v>4</v>
      </c>
      <c r="B4">
        <v>2</v>
      </c>
      <c r="C4">
        <v>1341</v>
      </c>
      <c r="D4">
        <v>2</v>
      </c>
      <c r="E4">
        <v>2610</v>
      </c>
      <c r="F4">
        <v>70</v>
      </c>
      <c r="G4">
        <v>51.379310344827587</v>
      </c>
      <c r="H4">
        <v>971</v>
      </c>
      <c r="I4">
        <v>19</v>
      </c>
      <c r="J4">
        <v>370</v>
      </c>
      <c r="K4">
        <v>661</v>
      </c>
      <c r="L4">
        <v>232</v>
      </c>
      <c r="M4">
        <v>59</v>
      </c>
      <c r="N4">
        <v>1341</v>
      </c>
      <c r="O4">
        <v>0</v>
      </c>
      <c r="P4">
        <v>1.4168530947054436</v>
      </c>
      <c r="Q4">
        <v>27.591349739000748</v>
      </c>
      <c r="R4">
        <v>49.291573452647278</v>
      </c>
      <c r="S4">
        <v>17.300521998508575</v>
      </c>
      <c r="T4">
        <v>4.3997017151379572</v>
      </c>
    </row>
    <row r="5" spans="1:20" x14ac:dyDescent="0.25">
      <c r="A5" t="s">
        <v>5</v>
      </c>
      <c r="B5">
        <v>3</v>
      </c>
      <c r="C5">
        <v>921</v>
      </c>
      <c r="D5">
        <v>3</v>
      </c>
      <c r="E5">
        <v>2144</v>
      </c>
      <c r="F5">
        <v>90</v>
      </c>
      <c r="G5">
        <v>42.957089552238806</v>
      </c>
      <c r="H5">
        <v>668</v>
      </c>
      <c r="I5">
        <v>166</v>
      </c>
      <c r="J5">
        <v>253</v>
      </c>
      <c r="K5">
        <v>123</v>
      </c>
      <c r="L5">
        <v>260</v>
      </c>
      <c r="M5">
        <v>119</v>
      </c>
      <c r="N5">
        <v>921</v>
      </c>
      <c r="O5">
        <v>0</v>
      </c>
      <c r="P5">
        <v>18.023887079261673</v>
      </c>
      <c r="Q5">
        <v>27.47014115092291</v>
      </c>
      <c r="R5">
        <v>13.355048859934854</v>
      </c>
      <c r="S5">
        <v>28.230184581976115</v>
      </c>
      <c r="T5">
        <v>12.920738327904452</v>
      </c>
    </row>
    <row r="6" spans="1:20" x14ac:dyDescent="0.25">
      <c r="A6" t="s">
        <v>6</v>
      </c>
      <c r="B6">
        <v>4</v>
      </c>
      <c r="C6">
        <v>727</v>
      </c>
      <c r="D6">
        <v>4</v>
      </c>
      <c r="E6">
        <v>1319</v>
      </c>
      <c r="F6">
        <v>66</v>
      </c>
      <c r="G6">
        <v>55.117513267626997</v>
      </c>
      <c r="H6">
        <v>324</v>
      </c>
      <c r="I6">
        <v>3</v>
      </c>
      <c r="J6">
        <v>403</v>
      </c>
      <c r="K6">
        <v>9</v>
      </c>
      <c r="L6">
        <v>190</v>
      </c>
      <c r="M6">
        <v>122</v>
      </c>
      <c r="N6">
        <v>727</v>
      </c>
      <c r="O6">
        <v>0</v>
      </c>
      <c r="P6">
        <v>0.41265474552957354</v>
      </c>
      <c r="Q6">
        <v>55.433287482806051</v>
      </c>
      <c r="R6">
        <v>1.2379642365887207</v>
      </c>
      <c r="S6">
        <v>26.134800550206329</v>
      </c>
      <c r="T6">
        <v>16.781292984869324</v>
      </c>
    </row>
    <row r="7" spans="1:20" x14ac:dyDescent="0.25">
      <c r="A7" t="s">
        <v>7</v>
      </c>
      <c r="B7">
        <v>5</v>
      </c>
      <c r="C7">
        <v>645</v>
      </c>
      <c r="D7">
        <v>8</v>
      </c>
      <c r="E7">
        <v>675</v>
      </c>
      <c r="F7">
        <v>36</v>
      </c>
      <c r="G7">
        <v>95.555555555555557</v>
      </c>
      <c r="H7">
        <v>635</v>
      </c>
      <c r="I7">
        <v>0</v>
      </c>
      <c r="J7">
        <v>10</v>
      </c>
      <c r="K7">
        <v>13</v>
      </c>
      <c r="L7">
        <v>127</v>
      </c>
      <c r="M7">
        <v>495</v>
      </c>
      <c r="N7">
        <v>645</v>
      </c>
      <c r="O7">
        <v>0</v>
      </c>
      <c r="P7">
        <v>0</v>
      </c>
      <c r="Q7">
        <v>1.5503875968992249</v>
      </c>
      <c r="R7">
        <v>2.0155038759689923</v>
      </c>
      <c r="S7">
        <v>19.689922480620154</v>
      </c>
      <c r="T7">
        <v>76.744186046511629</v>
      </c>
    </row>
    <row r="8" spans="1:20" x14ac:dyDescent="0.25">
      <c r="A8" t="s">
        <v>8</v>
      </c>
      <c r="B8">
        <v>6</v>
      </c>
      <c r="C8">
        <v>555</v>
      </c>
      <c r="D8">
        <v>7</v>
      </c>
      <c r="E8">
        <v>719</v>
      </c>
      <c r="F8">
        <v>48</v>
      </c>
      <c r="G8">
        <v>77.190542420027825</v>
      </c>
      <c r="H8">
        <v>341</v>
      </c>
      <c r="I8">
        <v>9</v>
      </c>
      <c r="J8">
        <v>214</v>
      </c>
      <c r="K8">
        <v>17</v>
      </c>
      <c r="L8">
        <v>282</v>
      </c>
      <c r="M8">
        <v>33</v>
      </c>
      <c r="N8">
        <v>555</v>
      </c>
      <c r="O8">
        <v>0</v>
      </c>
      <c r="P8">
        <v>1.6216216216216217</v>
      </c>
      <c r="Q8">
        <v>38.558558558558559</v>
      </c>
      <c r="R8">
        <v>3.0630630630630629</v>
      </c>
      <c r="S8">
        <v>50.810810810810814</v>
      </c>
      <c r="T8">
        <v>5.9459459459459465</v>
      </c>
    </row>
    <row r="9" spans="1:20" x14ac:dyDescent="0.25">
      <c r="A9" t="s">
        <v>9</v>
      </c>
      <c r="B9">
        <v>7</v>
      </c>
      <c r="C9">
        <v>343</v>
      </c>
      <c r="D9">
        <v>5</v>
      </c>
      <c r="E9">
        <v>1180</v>
      </c>
      <c r="F9">
        <v>105</v>
      </c>
      <c r="G9">
        <v>29.067796610169495</v>
      </c>
      <c r="H9">
        <v>317</v>
      </c>
      <c r="I9">
        <v>89</v>
      </c>
      <c r="J9">
        <v>26</v>
      </c>
      <c r="K9">
        <v>93</v>
      </c>
      <c r="L9">
        <v>57</v>
      </c>
      <c r="M9">
        <v>78</v>
      </c>
      <c r="N9">
        <v>343</v>
      </c>
      <c r="O9">
        <v>0</v>
      </c>
      <c r="P9">
        <v>25.947521865889211</v>
      </c>
      <c r="Q9">
        <v>7.5801749271137027</v>
      </c>
      <c r="R9">
        <v>27.113702623906704</v>
      </c>
      <c r="S9">
        <v>16.618075801749271</v>
      </c>
      <c r="T9">
        <v>22.740524781341108</v>
      </c>
    </row>
    <row r="10" spans="1:20" x14ac:dyDescent="0.25">
      <c r="A10" t="s">
        <v>10</v>
      </c>
      <c r="B10">
        <v>8</v>
      </c>
      <c r="C10">
        <v>245</v>
      </c>
      <c r="D10">
        <v>10</v>
      </c>
      <c r="E10">
        <v>557</v>
      </c>
      <c r="F10">
        <v>88</v>
      </c>
      <c r="G10">
        <v>43.98563734290844</v>
      </c>
      <c r="H10">
        <v>245</v>
      </c>
      <c r="I10">
        <v>0</v>
      </c>
      <c r="J10">
        <v>0</v>
      </c>
      <c r="K10">
        <v>244</v>
      </c>
      <c r="L10">
        <v>1</v>
      </c>
      <c r="M10">
        <v>0</v>
      </c>
      <c r="N10">
        <v>245</v>
      </c>
      <c r="O10">
        <v>0</v>
      </c>
      <c r="P10">
        <v>0</v>
      </c>
      <c r="Q10">
        <v>0</v>
      </c>
      <c r="R10">
        <v>99.591836734693871</v>
      </c>
      <c r="S10">
        <v>0.40816326530612246</v>
      </c>
      <c r="T10">
        <v>0</v>
      </c>
    </row>
    <row r="11" spans="1:20" x14ac:dyDescent="0.25">
      <c r="A11" t="s">
        <v>11</v>
      </c>
      <c r="B11">
        <v>9</v>
      </c>
      <c r="C11">
        <v>214</v>
      </c>
      <c r="D11">
        <v>11</v>
      </c>
      <c r="E11">
        <v>447</v>
      </c>
      <c r="F11">
        <v>84</v>
      </c>
      <c r="G11">
        <v>47.874720357941833</v>
      </c>
      <c r="H11">
        <v>214</v>
      </c>
      <c r="I11">
        <v>0</v>
      </c>
      <c r="J11">
        <v>0</v>
      </c>
      <c r="K11">
        <v>214</v>
      </c>
      <c r="L11">
        <v>0</v>
      </c>
      <c r="M11">
        <v>0</v>
      </c>
      <c r="N11">
        <v>214</v>
      </c>
      <c r="O11">
        <v>0</v>
      </c>
      <c r="P11">
        <v>0</v>
      </c>
      <c r="Q11">
        <v>0</v>
      </c>
      <c r="R11">
        <v>100</v>
      </c>
      <c r="S11">
        <v>0</v>
      </c>
      <c r="T11">
        <v>0</v>
      </c>
    </row>
    <row r="12" spans="1:20" x14ac:dyDescent="0.25">
      <c r="A12" t="s">
        <v>12</v>
      </c>
      <c r="B12">
        <v>10</v>
      </c>
      <c r="C12">
        <v>207</v>
      </c>
      <c r="D12">
        <v>6</v>
      </c>
      <c r="E12">
        <v>886</v>
      </c>
      <c r="F12">
        <v>114</v>
      </c>
      <c r="G12">
        <v>23.363431151241535</v>
      </c>
      <c r="H12">
        <v>109</v>
      </c>
      <c r="I12">
        <v>9</v>
      </c>
      <c r="J12">
        <v>98</v>
      </c>
      <c r="K12">
        <v>20</v>
      </c>
      <c r="L12">
        <v>73</v>
      </c>
      <c r="M12">
        <v>7</v>
      </c>
      <c r="N12">
        <v>207</v>
      </c>
      <c r="O12">
        <v>0</v>
      </c>
      <c r="P12">
        <v>4.3478260869565215</v>
      </c>
      <c r="Q12">
        <v>47.342995169082123</v>
      </c>
      <c r="R12">
        <v>9.6618357487922708</v>
      </c>
      <c r="S12">
        <v>35.265700483091791</v>
      </c>
      <c r="T12">
        <v>3.3816425120772946</v>
      </c>
    </row>
    <row r="13" spans="1:20" x14ac:dyDescent="0.25">
      <c r="A13" t="s">
        <v>13</v>
      </c>
      <c r="B13">
        <v>11</v>
      </c>
      <c r="C13">
        <v>205</v>
      </c>
      <c r="D13">
        <v>12</v>
      </c>
      <c r="E13">
        <v>279</v>
      </c>
      <c r="F13">
        <v>51</v>
      </c>
      <c r="G13">
        <v>73.476702508960585</v>
      </c>
      <c r="H13">
        <v>152</v>
      </c>
      <c r="I13">
        <v>0</v>
      </c>
      <c r="J13">
        <v>53</v>
      </c>
      <c r="K13">
        <v>21</v>
      </c>
      <c r="L13">
        <v>72</v>
      </c>
      <c r="M13">
        <v>59</v>
      </c>
      <c r="N13">
        <v>205</v>
      </c>
      <c r="O13">
        <v>0</v>
      </c>
      <c r="P13">
        <v>0</v>
      </c>
      <c r="Q13">
        <v>25.853658536585368</v>
      </c>
      <c r="R13">
        <v>10.24390243902439</v>
      </c>
      <c r="S13">
        <v>35.121951219512191</v>
      </c>
      <c r="T13">
        <v>28.780487804878046</v>
      </c>
    </row>
    <row r="14" spans="1:20" x14ac:dyDescent="0.25">
      <c r="A14" t="s">
        <v>14</v>
      </c>
      <c r="B14">
        <v>12</v>
      </c>
      <c r="C14">
        <v>126</v>
      </c>
      <c r="D14">
        <v>15</v>
      </c>
      <c r="E14">
        <v>209</v>
      </c>
      <c r="F14">
        <v>60</v>
      </c>
      <c r="G14">
        <v>60.28708133971292</v>
      </c>
      <c r="H14">
        <v>102</v>
      </c>
      <c r="I14">
        <v>5</v>
      </c>
      <c r="J14">
        <v>24</v>
      </c>
      <c r="K14">
        <v>28</v>
      </c>
      <c r="L14">
        <v>68</v>
      </c>
      <c r="M14">
        <v>1</v>
      </c>
      <c r="N14">
        <v>126</v>
      </c>
      <c r="O14">
        <v>0</v>
      </c>
      <c r="P14">
        <v>3.9682539682539679</v>
      </c>
      <c r="Q14">
        <v>19.047619047619047</v>
      </c>
      <c r="R14">
        <v>22.222222222222221</v>
      </c>
      <c r="S14">
        <v>53.968253968253968</v>
      </c>
      <c r="T14">
        <v>0.79365079365079361</v>
      </c>
    </row>
    <row r="15" spans="1:20" x14ac:dyDescent="0.25">
      <c r="A15" t="s">
        <v>15</v>
      </c>
      <c r="B15">
        <v>13</v>
      </c>
      <c r="C15">
        <v>120</v>
      </c>
      <c r="D15">
        <v>14</v>
      </c>
      <c r="E15">
        <v>227</v>
      </c>
      <c r="F15">
        <v>69</v>
      </c>
      <c r="G15">
        <v>52.863436123348016</v>
      </c>
      <c r="H15">
        <v>120</v>
      </c>
      <c r="I15">
        <v>0</v>
      </c>
      <c r="J15">
        <v>0</v>
      </c>
      <c r="K15">
        <v>120</v>
      </c>
      <c r="L15">
        <v>0</v>
      </c>
      <c r="M15">
        <v>0</v>
      </c>
      <c r="N15">
        <v>120</v>
      </c>
      <c r="O15">
        <v>0</v>
      </c>
      <c r="P15">
        <v>0</v>
      </c>
      <c r="Q15">
        <v>0</v>
      </c>
      <c r="R15">
        <v>100</v>
      </c>
      <c r="S15">
        <v>0</v>
      </c>
      <c r="T15">
        <v>0</v>
      </c>
    </row>
    <row r="16" spans="1:20" x14ac:dyDescent="0.25">
      <c r="A16" t="s">
        <v>16</v>
      </c>
      <c r="B16">
        <v>14</v>
      </c>
      <c r="C16">
        <v>119</v>
      </c>
      <c r="D16">
        <v>18</v>
      </c>
      <c r="E16">
        <v>171</v>
      </c>
      <c r="F16">
        <v>55</v>
      </c>
      <c r="G16">
        <v>69.590643274853804</v>
      </c>
      <c r="H16">
        <v>102</v>
      </c>
      <c r="I16">
        <v>0</v>
      </c>
      <c r="J16">
        <v>17</v>
      </c>
      <c r="K16">
        <v>20</v>
      </c>
      <c r="L16">
        <v>57</v>
      </c>
      <c r="M16">
        <v>25</v>
      </c>
      <c r="N16">
        <v>119</v>
      </c>
      <c r="O16">
        <v>0</v>
      </c>
      <c r="P16">
        <v>0</v>
      </c>
      <c r="Q16">
        <v>14.285714285714285</v>
      </c>
      <c r="R16">
        <v>16.806722689075631</v>
      </c>
      <c r="S16">
        <v>47.899159663865547</v>
      </c>
      <c r="T16">
        <v>21.008403361344538</v>
      </c>
    </row>
    <row r="17" spans="1:20" x14ac:dyDescent="0.25">
      <c r="A17" t="s">
        <v>17</v>
      </c>
      <c r="B17">
        <v>15</v>
      </c>
      <c r="C17">
        <v>116</v>
      </c>
      <c r="D17">
        <v>9</v>
      </c>
      <c r="E17">
        <v>611</v>
      </c>
      <c r="F17">
        <v>119</v>
      </c>
      <c r="G17">
        <v>18.985270049099835</v>
      </c>
      <c r="H17">
        <v>65</v>
      </c>
      <c r="I17">
        <v>26</v>
      </c>
      <c r="J17">
        <v>51</v>
      </c>
      <c r="K17">
        <v>6</v>
      </c>
      <c r="L17">
        <v>31</v>
      </c>
      <c r="M17">
        <v>2</v>
      </c>
      <c r="N17">
        <v>116</v>
      </c>
      <c r="O17">
        <v>0</v>
      </c>
      <c r="P17">
        <v>22.413793103448278</v>
      </c>
      <c r="Q17">
        <v>43.96551724137931</v>
      </c>
      <c r="R17">
        <v>5.1724137931034484</v>
      </c>
      <c r="S17">
        <v>26.72413793103448</v>
      </c>
      <c r="T17">
        <v>1.7241379310344827</v>
      </c>
    </row>
    <row r="18" spans="1:20" x14ac:dyDescent="0.25">
      <c r="A18" t="s">
        <v>18</v>
      </c>
      <c r="B18">
        <v>16</v>
      </c>
      <c r="C18">
        <v>100</v>
      </c>
      <c r="D18">
        <v>16</v>
      </c>
      <c r="E18">
        <v>186</v>
      </c>
      <c r="F18">
        <v>68</v>
      </c>
      <c r="G18">
        <v>53.763440860215049</v>
      </c>
      <c r="H18">
        <v>67</v>
      </c>
      <c r="I18">
        <v>62</v>
      </c>
      <c r="J18">
        <v>33</v>
      </c>
      <c r="K18">
        <v>0</v>
      </c>
      <c r="L18">
        <v>5</v>
      </c>
      <c r="M18">
        <v>0</v>
      </c>
      <c r="N18">
        <v>100</v>
      </c>
      <c r="O18">
        <v>0</v>
      </c>
      <c r="P18">
        <v>62</v>
      </c>
      <c r="Q18">
        <v>33</v>
      </c>
      <c r="R18">
        <v>0</v>
      </c>
      <c r="S18">
        <v>5</v>
      </c>
      <c r="T18">
        <v>0</v>
      </c>
    </row>
    <row r="19" spans="1:20" x14ac:dyDescent="0.25">
      <c r="A19" t="s">
        <v>19</v>
      </c>
      <c r="B19">
        <v>17</v>
      </c>
      <c r="C19">
        <v>96</v>
      </c>
      <c r="D19">
        <v>22</v>
      </c>
      <c r="E19">
        <v>136</v>
      </c>
      <c r="F19">
        <v>54</v>
      </c>
      <c r="G19">
        <v>70.588235294117652</v>
      </c>
      <c r="H19">
        <v>95</v>
      </c>
      <c r="I19">
        <v>5</v>
      </c>
      <c r="J19">
        <v>1</v>
      </c>
      <c r="K19">
        <v>48</v>
      </c>
      <c r="L19">
        <v>35</v>
      </c>
      <c r="M19">
        <v>7</v>
      </c>
      <c r="N19">
        <v>96</v>
      </c>
      <c r="O19">
        <v>0</v>
      </c>
      <c r="P19">
        <v>5.2083333333333339</v>
      </c>
      <c r="Q19">
        <v>1.0416666666666665</v>
      </c>
      <c r="R19">
        <v>50</v>
      </c>
      <c r="S19">
        <v>36.458333333333329</v>
      </c>
      <c r="T19">
        <v>7.291666666666667</v>
      </c>
    </row>
    <row r="20" spans="1:20" x14ac:dyDescent="0.25">
      <c r="A20" t="s">
        <v>20</v>
      </c>
      <c r="B20">
        <v>18</v>
      </c>
      <c r="C20">
        <v>75</v>
      </c>
      <c r="D20">
        <v>27</v>
      </c>
      <c r="E20">
        <v>83</v>
      </c>
      <c r="F20">
        <v>38</v>
      </c>
      <c r="G20">
        <v>90.361445783132538</v>
      </c>
      <c r="H20">
        <v>75</v>
      </c>
      <c r="I20">
        <v>22</v>
      </c>
      <c r="J20">
        <v>0</v>
      </c>
      <c r="K20">
        <v>1</v>
      </c>
      <c r="L20">
        <v>46</v>
      </c>
      <c r="M20">
        <v>6</v>
      </c>
      <c r="N20">
        <v>75</v>
      </c>
      <c r="O20">
        <v>0</v>
      </c>
      <c r="P20">
        <v>29.333333333333332</v>
      </c>
      <c r="Q20">
        <v>0</v>
      </c>
      <c r="R20">
        <v>1.3333333333333335</v>
      </c>
      <c r="S20">
        <v>61.333333333333329</v>
      </c>
      <c r="T20">
        <v>8</v>
      </c>
    </row>
    <row r="21" spans="1:20" x14ac:dyDescent="0.25">
      <c r="A21" t="s">
        <v>21</v>
      </c>
      <c r="B21">
        <v>19</v>
      </c>
      <c r="C21">
        <v>70</v>
      </c>
      <c r="D21">
        <v>13</v>
      </c>
      <c r="E21">
        <v>231</v>
      </c>
      <c r="F21">
        <v>102</v>
      </c>
      <c r="G21">
        <v>30.303030303030305</v>
      </c>
      <c r="H21">
        <v>15</v>
      </c>
      <c r="I21">
        <v>0</v>
      </c>
      <c r="J21">
        <v>55</v>
      </c>
      <c r="K21">
        <v>0</v>
      </c>
      <c r="L21">
        <v>14</v>
      </c>
      <c r="M21">
        <v>1</v>
      </c>
      <c r="N21">
        <v>70</v>
      </c>
      <c r="O21">
        <v>0</v>
      </c>
      <c r="P21">
        <v>0</v>
      </c>
      <c r="Q21">
        <v>78.571428571428569</v>
      </c>
      <c r="R21">
        <v>0</v>
      </c>
      <c r="S21">
        <v>20</v>
      </c>
      <c r="T21">
        <v>1.4285714285714286</v>
      </c>
    </row>
    <row r="22" spans="1:20" x14ac:dyDescent="0.25">
      <c r="A22" t="s">
        <v>22</v>
      </c>
      <c r="B22">
        <v>20</v>
      </c>
      <c r="C22">
        <v>49</v>
      </c>
      <c r="D22">
        <v>30</v>
      </c>
      <c r="E22">
        <v>60</v>
      </c>
      <c r="F22">
        <v>42</v>
      </c>
      <c r="G22">
        <v>81.666666666666671</v>
      </c>
      <c r="H22">
        <v>34</v>
      </c>
      <c r="I22">
        <v>14</v>
      </c>
      <c r="J22">
        <v>15</v>
      </c>
      <c r="K22">
        <v>4</v>
      </c>
      <c r="L22">
        <v>11</v>
      </c>
      <c r="M22">
        <v>5</v>
      </c>
      <c r="N22">
        <v>49</v>
      </c>
      <c r="O22">
        <v>0</v>
      </c>
      <c r="P22">
        <v>28.571428571428569</v>
      </c>
      <c r="Q22">
        <v>30.612244897959183</v>
      </c>
      <c r="R22">
        <v>8.1632653061224492</v>
      </c>
      <c r="S22">
        <v>22.448979591836736</v>
      </c>
      <c r="T22">
        <v>10.204081632653061</v>
      </c>
    </row>
    <row r="23" spans="1:20" x14ac:dyDescent="0.25">
      <c r="A23" t="s">
        <v>23</v>
      </c>
      <c r="B23">
        <v>20</v>
      </c>
      <c r="C23">
        <v>49</v>
      </c>
      <c r="D23">
        <v>32</v>
      </c>
      <c r="E23">
        <v>56</v>
      </c>
      <c r="F23">
        <v>39</v>
      </c>
      <c r="G23">
        <v>87.5</v>
      </c>
      <c r="H23">
        <v>49</v>
      </c>
      <c r="I23">
        <v>22</v>
      </c>
      <c r="J23">
        <v>0</v>
      </c>
      <c r="K23">
        <v>0</v>
      </c>
      <c r="L23">
        <v>12</v>
      </c>
      <c r="M23">
        <v>15</v>
      </c>
      <c r="N23">
        <v>49</v>
      </c>
      <c r="O23">
        <v>0</v>
      </c>
      <c r="P23">
        <v>44.897959183673471</v>
      </c>
      <c r="Q23">
        <v>0</v>
      </c>
      <c r="R23">
        <v>0</v>
      </c>
      <c r="S23">
        <v>24.489795918367346</v>
      </c>
      <c r="T23">
        <v>30.612244897959183</v>
      </c>
    </row>
    <row r="24" spans="1:20" x14ac:dyDescent="0.25">
      <c r="A24" t="s">
        <v>24</v>
      </c>
      <c r="B24">
        <v>22</v>
      </c>
      <c r="C24">
        <v>44</v>
      </c>
      <c r="D24">
        <v>17</v>
      </c>
      <c r="E24">
        <v>179</v>
      </c>
      <c r="F24">
        <v>112</v>
      </c>
      <c r="G24">
        <v>24.581005586592177</v>
      </c>
      <c r="H24">
        <v>37</v>
      </c>
      <c r="I24">
        <v>2</v>
      </c>
      <c r="J24">
        <v>7</v>
      </c>
      <c r="K24">
        <v>6</v>
      </c>
      <c r="L24">
        <v>15</v>
      </c>
      <c r="M24">
        <v>14</v>
      </c>
      <c r="N24">
        <v>44</v>
      </c>
      <c r="O24">
        <v>0</v>
      </c>
      <c r="P24">
        <v>4.5454545454545459</v>
      </c>
      <c r="Q24">
        <v>15.909090909090908</v>
      </c>
      <c r="R24">
        <v>13.636363636363635</v>
      </c>
      <c r="S24">
        <v>34.090909090909086</v>
      </c>
      <c r="T24">
        <v>31.818181818181817</v>
      </c>
    </row>
    <row r="25" spans="1:20" x14ac:dyDescent="0.25">
      <c r="A25" t="s">
        <v>25</v>
      </c>
      <c r="B25">
        <v>23</v>
      </c>
      <c r="C25">
        <v>35</v>
      </c>
      <c r="D25">
        <v>33</v>
      </c>
      <c r="E25">
        <v>49</v>
      </c>
      <c r="F25">
        <v>52</v>
      </c>
      <c r="G25">
        <v>71.428571428571431</v>
      </c>
      <c r="H25">
        <v>31</v>
      </c>
      <c r="I25">
        <v>0</v>
      </c>
      <c r="J25">
        <v>4</v>
      </c>
      <c r="K25">
        <v>19</v>
      </c>
      <c r="L25">
        <v>12</v>
      </c>
      <c r="M25">
        <v>0</v>
      </c>
      <c r="N25">
        <v>35</v>
      </c>
      <c r="O25">
        <v>0</v>
      </c>
      <c r="P25">
        <v>0</v>
      </c>
      <c r="Q25">
        <v>11.428571428571429</v>
      </c>
      <c r="R25">
        <v>54.285714285714285</v>
      </c>
      <c r="S25">
        <v>34.285714285714285</v>
      </c>
      <c r="T25">
        <v>0</v>
      </c>
    </row>
    <row r="26" spans="1:20" x14ac:dyDescent="0.25">
      <c r="A26" t="s">
        <v>26</v>
      </c>
      <c r="B26">
        <v>24</v>
      </c>
      <c r="C26">
        <v>33</v>
      </c>
      <c r="D26">
        <v>20</v>
      </c>
      <c r="E26">
        <v>141</v>
      </c>
      <c r="F26">
        <v>113</v>
      </c>
      <c r="G26">
        <v>23.404255319148938</v>
      </c>
      <c r="H26">
        <v>29</v>
      </c>
      <c r="I26">
        <v>0</v>
      </c>
      <c r="J26">
        <v>4</v>
      </c>
      <c r="K26">
        <v>5</v>
      </c>
      <c r="L26">
        <v>1</v>
      </c>
      <c r="M26">
        <v>23</v>
      </c>
      <c r="N26">
        <v>33</v>
      </c>
      <c r="O26">
        <v>0</v>
      </c>
      <c r="P26">
        <v>0</v>
      </c>
      <c r="Q26">
        <v>12.121212121212121</v>
      </c>
      <c r="R26">
        <v>15.151515151515152</v>
      </c>
      <c r="S26">
        <v>3.0303030303030303</v>
      </c>
      <c r="T26">
        <v>69.696969696969703</v>
      </c>
    </row>
    <row r="27" spans="1:20" x14ac:dyDescent="0.25">
      <c r="A27" t="s">
        <v>27</v>
      </c>
      <c r="B27">
        <v>25</v>
      </c>
      <c r="C27">
        <v>32</v>
      </c>
      <c r="D27">
        <v>23</v>
      </c>
      <c r="E27">
        <v>129</v>
      </c>
      <c r="F27">
        <v>111</v>
      </c>
      <c r="G27">
        <v>24.806201550387598</v>
      </c>
      <c r="H27">
        <v>9</v>
      </c>
      <c r="I27">
        <v>7</v>
      </c>
      <c r="J27">
        <v>23</v>
      </c>
      <c r="K27">
        <v>0</v>
      </c>
      <c r="L27">
        <v>2</v>
      </c>
      <c r="M27">
        <v>0</v>
      </c>
      <c r="N27">
        <v>32</v>
      </c>
      <c r="O27">
        <v>0</v>
      </c>
      <c r="P27">
        <v>21.875</v>
      </c>
      <c r="Q27">
        <v>71.875</v>
      </c>
      <c r="R27">
        <v>0</v>
      </c>
      <c r="S27">
        <v>6.25</v>
      </c>
      <c r="T27">
        <v>0</v>
      </c>
    </row>
    <row r="28" spans="1:20" x14ac:dyDescent="0.25">
      <c r="A28" t="s">
        <v>28</v>
      </c>
      <c r="B28">
        <v>26</v>
      </c>
      <c r="C28">
        <v>30</v>
      </c>
      <c r="D28">
        <v>38</v>
      </c>
      <c r="E28">
        <v>38</v>
      </c>
      <c r="F28">
        <v>46</v>
      </c>
      <c r="G28">
        <v>78.94736842105263</v>
      </c>
      <c r="H28">
        <v>29</v>
      </c>
      <c r="I28">
        <v>13</v>
      </c>
      <c r="J28">
        <v>1</v>
      </c>
      <c r="K28">
        <v>2</v>
      </c>
      <c r="L28">
        <v>5</v>
      </c>
      <c r="M28">
        <v>9</v>
      </c>
      <c r="N28">
        <v>30</v>
      </c>
      <c r="O28">
        <v>0</v>
      </c>
      <c r="P28">
        <v>43.333333333333336</v>
      </c>
      <c r="Q28">
        <v>3.3333333333333335</v>
      </c>
      <c r="R28">
        <v>6.666666666666667</v>
      </c>
      <c r="S28">
        <v>16.666666666666664</v>
      </c>
      <c r="T28">
        <v>30</v>
      </c>
    </row>
    <row r="29" spans="1:20" x14ac:dyDescent="0.25">
      <c r="A29" t="s">
        <v>29</v>
      </c>
      <c r="B29">
        <v>26</v>
      </c>
      <c r="C29">
        <v>30</v>
      </c>
      <c r="D29">
        <v>20</v>
      </c>
      <c r="E29">
        <v>141</v>
      </c>
      <c r="F29">
        <v>116</v>
      </c>
      <c r="G29">
        <v>21.276595744680851</v>
      </c>
      <c r="H29">
        <v>30</v>
      </c>
      <c r="I29">
        <v>26</v>
      </c>
      <c r="J29">
        <v>0</v>
      </c>
      <c r="K29">
        <v>0</v>
      </c>
      <c r="L29">
        <v>4</v>
      </c>
      <c r="M29">
        <v>0</v>
      </c>
      <c r="N29">
        <v>30</v>
      </c>
      <c r="O29">
        <v>0</v>
      </c>
      <c r="P29">
        <v>86.666666666666671</v>
      </c>
      <c r="Q29">
        <v>0</v>
      </c>
      <c r="R29">
        <v>0</v>
      </c>
      <c r="S29">
        <v>13.333333333333334</v>
      </c>
      <c r="T29">
        <v>0</v>
      </c>
    </row>
    <row r="30" spans="1:20" x14ac:dyDescent="0.25">
      <c r="A30" t="s">
        <v>30</v>
      </c>
      <c r="B30">
        <v>28</v>
      </c>
      <c r="C30">
        <v>24</v>
      </c>
      <c r="D30">
        <v>41</v>
      </c>
      <c r="E30">
        <v>31</v>
      </c>
      <c r="F30">
        <v>47</v>
      </c>
      <c r="G30">
        <v>77.41935483870968</v>
      </c>
      <c r="H30">
        <v>23</v>
      </c>
      <c r="I30">
        <v>12</v>
      </c>
      <c r="J30">
        <v>1</v>
      </c>
      <c r="K30">
        <v>5</v>
      </c>
      <c r="L30">
        <v>1</v>
      </c>
      <c r="M30">
        <v>5</v>
      </c>
      <c r="N30">
        <v>24</v>
      </c>
      <c r="O30">
        <v>0</v>
      </c>
      <c r="P30">
        <v>50</v>
      </c>
      <c r="Q30">
        <v>4.1666666666666661</v>
      </c>
      <c r="R30">
        <v>20.833333333333336</v>
      </c>
      <c r="S30">
        <v>4.1666666666666661</v>
      </c>
      <c r="T30">
        <v>20.833333333333336</v>
      </c>
    </row>
    <row r="31" spans="1:20" x14ac:dyDescent="0.25">
      <c r="A31" t="s">
        <v>31</v>
      </c>
      <c r="B31">
        <v>29</v>
      </c>
      <c r="C31">
        <v>20</v>
      </c>
      <c r="D31">
        <v>19</v>
      </c>
      <c r="E31">
        <v>166</v>
      </c>
      <c r="F31">
        <v>130</v>
      </c>
      <c r="G31">
        <v>12.048192771084338</v>
      </c>
      <c r="H31">
        <v>10</v>
      </c>
      <c r="I31">
        <v>0</v>
      </c>
      <c r="J31">
        <v>10</v>
      </c>
      <c r="K31">
        <v>0</v>
      </c>
      <c r="L31">
        <v>4</v>
      </c>
      <c r="M31">
        <v>6</v>
      </c>
      <c r="N31">
        <v>20</v>
      </c>
      <c r="O31">
        <v>0</v>
      </c>
      <c r="P31">
        <v>0</v>
      </c>
      <c r="Q31">
        <v>50</v>
      </c>
      <c r="R31">
        <v>0</v>
      </c>
      <c r="S31">
        <v>20</v>
      </c>
      <c r="T31">
        <v>30</v>
      </c>
    </row>
    <row r="32" spans="1:20" x14ac:dyDescent="0.25">
      <c r="A32" t="s">
        <v>32</v>
      </c>
      <c r="B32">
        <v>30</v>
      </c>
      <c r="C32">
        <v>15</v>
      </c>
      <c r="D32">
        <v>44</v>
      </c>
      <c r="E32">
        <v>25</v>
      </c>
      <c r="F32">
        <v>61</v>
      </c>
      <c r="G32">
        <v>60</v>
      </c>
      <c r="H32">
        <v>15</v>
      </c>
      <c r="I32">
        <v>0</v>
      </c>
      <c r="J32">
        <v>0</v>
      </c>
      <c r="K32">
        <v>15</v>
      </c>
      <c r="L32">
        <v>0</v>
      </c>
      <c r="M32">
        <v>0</v>
      </c>
      <c r="N32">
        <v>15</v>
      </c>
      <c r="O32">
        <v>0</v>
      </c>
      <c r="P32">
        <v>0</v>
      </c>
      <c r="Q32">
        <v>0</v>
      </c>
      <c r="R32">
        <v>100</v>
      </c>
      <c r="S32">
        <v>0</v>
      </c>
      <c r="T32">
        <v>0</v>
      </c>
    </row>
    <row r="33" spans="1:20" x14ac:dyDescent="0.25">
      <c r="A33" t="s">
        <v>33</v>
      </c>
      <c r="B33">
        <v>30</v>
      </c>
      <c r="C33">
        <v>15</v>
      </c>
      <c r="D33">
        <v>36</v>
      </c>
      <c r="E33">
        <v>44</v>
      </c>
      <c r="F33">
        <v>96</v>
      </c>
      <c r="G33">
        <v>34.090909090909086</v>
      </c>
      <c r="H33">
        <v>12</v>
      </c>
      <c r="I33">
        <v>3</v>
      </c>
      <c r="J33">
        <v>3</v>
      </c>
      <c r="K33">
        <v>0</v>
      </c>
      <c r="L33">
        <v>7</v>
      </c>
      <c r="M33">
        <v>2</v>
      </c>
      <c r="N33">
        <v>15</v>
      </c>
      <c r="O33">
        <v>0</v>
      </c>
      <c r="P33">
        <v>20</v>
      </c>
      <c r="Q33">
        <v>20</v>
      </c>
      <c r="R33">
        <v>0</v>
      </c>
      <c r="S33">
        <v>46.666666666666664</v>
      </c>
      <c r="T33">
        <v>13.333333333333334</v>
      </c>
    </row>
    <row r="34" spans="1:20" x14ac:dyDescent="0.25">
      <c r="A34" t="s">
        <v>34</v>
      </c>
      <c r="B34">
        <v>30</v>
      </c>
      <c r="C34">
        <v>15</v>
      </c>
      <c r="D34">
        <v>26</v>
      </c>
      <c r="E34">
        <v>86</v>
      </c>
      <c r="F34">
        <v>122</v>
      </c>
      <c r="G34">
        <v>17.441860465116278</v>
      </c>
      <c r="H34">
        <v>14</v>
      </c>
      <c r="I34">
        <v>2</v>
      </c>
      <c r="J34">
        <v>1</v>
      </c>
      <c r="K34">
        <v>2</v>
      </c>
      <c r="L34">
        <v>9</v>
      </c>
      <c r="M34">
        <v>1</v>
      </c>
      <c r="N34">
        <v>15</v>
      </c>
      <c r="O34">
        <v>0</v>
      </c>
      <c r="P34">
        <v>13.333333333333334</v>
      </c>
      <c r="Q34">
        <v>6.666666666666667</v>
      </c>
      <c r="R34">
        <v>13.333333333333334</v>
      </c>
      <c r="S34">
        <v>60</v>
      </c>
      <c r="T34">
        <v>6.666666666666667</v>
      </c>
    </row>
    <row r="35" spans="1:20" x14ac:dyDescent="0.25">
      <c r="A35" t="s">
        <v>35</v>
      </c>
      <c r="B35">
        <v>33</v>
      </c>
      <c r="C35">
        <v>14</v>
      </c>
      <c r="D35">
        <v>37</v>
      </c>
      <c r="E35">
        <v>43</v>
      </c>
      <c r="F35">
        <v>101</v>
      </c>
      <c r="G35">
        <v>32.558139534883722</v>
      </c>
      <c r="H35">
        <v>13</v>
      </c>
      <c r="I35">
        <v>1</v>
      </c>
      <c r="J35">
        <v>1</v>
      </c>
      <c r="K35">
        <v>12</v>
      </c>
      <c r="L35">
        <v>0</v>
      </c>
      <c r="M35">
        <v>0</v>
      </c>
      <c r="N35">
        <v>14</v>
      </c>
      <c r="O35">
        <v>0</v>
      </c>
      <c r="P35">
        <v>7.1428571428571423</v>
      </c>
      <c r="Q35">
        <v>7.1428571428571423</v>
      </c>
      <c r="R35">
        <v>85.714285714285708</v>
      </c>
      <c r="S35">
        <v>0</v>
      </c>
      <c r="T35">
        <v>0</v>
      </c>
    </row>
    <row r="36" spans="1:20" x14ac:dyDescent="0.25">
      <c r="A36" t="s">
        <v>36</v>
      </c>
      <c r="B36">
        <v>34</v>
      </c>
      <c r="C36">
        <v>12</v>
      </c>
      <c r="D36">
        <v>31</v>
      </c>
      <c r="E36">
        <v>58</v>
      </c>
      <c r="F36">
        <v>117</v>
      </c>
      <c r="G36">
        <v>20.689655172413794</v>
      </c>
      <c r="H36">
        <v>11</v>
      </c>
      <c r="I36">
        <v>11</v>
      </c>
      <c r="J36">
        <v>1</v>
      </c>
      <c r="K36">
        <v>0</v>
      </c>
      <c r="L36">
        <v>0</v>
      </c>
      <c r="M36">
        <v>0</v>
      </c>
      <c r="N36">
        <v>12</v>
      </c>
      <c r="O36">
        <v>0</v>
      </c>
      <c r="P36">
        <v>91.666666666666657</v>
      </c>
      <c r="Q36">
        <v>8.3333333333333321</v>
      </c>
      <c r="R36">
        <v>0</v>
      </c>
      <c r="S36">
        <v>0</v>
      </c>
      <c r="T36">
        <v>0</v>
      </c>
    </row>
    <row r="37" spans="1:20" x14ac:dyDescent="0.25">
      <c r="A37" t="s">
        <v>37</v>
      </c>
      <c r="B37">
        <v>34</v>
      </c>
      <c r="C37">
        <v>12</v>
      </c>
      <c r="D37">
        <v>47</v>
      </c>
      <c r="E37">
        <v>16</v>
      </c>
      <c r="F37">
        <v>49</v>
      </c>
      <c r="G37">
        <v>75</v>
      </c>
      <c r="H37">
        <v>12</v>
      </c>
      <c r="I37">
        <v>0</v>
      </c>
      <c r="J37">
        <v>0</v>
      </c>
      <c r="K37">
        <v>12</v>
      </c>
      <c r="L37">
        <v>0</v>
      </c>
      <c r="M37">
        <v>0</v>
      </c>
      <c r="N37">
        <v>12</v>
      </c>
      <c r="O37">
        <v>0</v>
      </c>
      <c r="P37">
        <v>0</v>
      </c>
      <c r="Q37">
        <v>0</v>
      </c>
      <c r="R37">
        <v>100</v>
      </c>
      <c r="S37">
        <v>0</v>
      </c>
      <c r="T37">
        <v>0</v>
      </c>
    </row>
    <row r="38" spans="1:20" x14ac:dyDescent="0.25">
      <c r="A38" t="s">
        <v>38</v>
      </c>
      <c r="B38">
        <v>36</v>
      </c>
      <c r="C38">
        <v>11</v>
      </c>
      <c r="D38">
        <v>56</v>
      </c>
      <c r="E38">
        <v>12</v>
      </c>
      <c r="F38">
        <v>37</v>
      </c>
      <c r="G38">
        <v>91.666666666666657</v>
      </c>
      <c r="H38">
        <v>11</v>
      </c>
      <c r="I38">
        <v>1</v>
      </c>
      <c r="J38">
        <v>0</v>
      </c>
      <c r="K38">
        <v>2</v>
      </c>
      <c r="L38">
        <v>1</v>
      </c>
      <c r="M38">
        <v>7</v>
      </c>
      <c r="N38">
        <v>11</v>
      </c>
      <c r="O38">
        <v>0</v>
      </c>
      <c r="P38">
        <v>9.0909090909090917</v>
      </c>
      <c r="Q38">
        <v>0</v>
      </c>
      <c r="R38">
        <v>18.181818181818183</v>
      </c>
      <c r="S38">
        <v>9.0909090909090917</v>
      </c>
      <c r="T38">
        <v>63.636363636363633</v>
      </c>
    </row>
    <row r="39" spans="1:20" x14ac:dyDescent="0.25">
      <c r="A39" t="s">
        <v>39</v>
      </c>
      <c r="B39">
        <v>37</v>
      </c>
      <c r="C39">
        <v>10</v>
      </c>
      <c r="D39">
        <v>25</v>
      </c>
      <c r="E39">
        <v>94</v>
      </c>
      <c r="F39">
        <v>132</v>
      </c>
      <c r="G39">
        <v>10.638297872340425</v>
      </c>
      <c r="H39">
        <v>9</v>
      </c>
      <c r="I39">
        <v>6</v>
      </c>
      <c r="J39">
        <v>1</v>
      </c>
      <c r="K39">
        <v>0</v>
      </c>
      <c r="L39">
        <v>3</v>
      </c>
      <c r="M39">
        <v>0</v>
      </c>
      <c r="N39">
        <v>10</v>
      </c>
      <c r="O39">
        <v>0</v>
      </c>
      <c r="P39">
        <v>60</v>
      </c>
      <c r="Q39">
        <v>10</v>
      </c>
      <c r="R39">
        <v>0</v>
      </c>
      <c r="S39">
        <v>30</v>
      </c>
      <c r="T39">
        <v>0</v>
      </c>
    </row>
    <row r="40" spans="1:20" x14ac:dyDescent="0.25">
      <c r="A40" t="s">
        <v>40</v>
      </c>
      <c r="B40">
        <v>38</v>
      </c>
      <c r="C40">
        <v>9</v>
      </c>
      <c r="D40">
        <v>39</v>
      </c>
      <c r="E40">
        <v>34</v>
      </c>
      <c r="F40">
        <v>108</v>
      </c>
      <c r="G40">
        <v>26.47058823529412</v>
      </c>
      <c r="H40">
        <v>6</v>
      </c>
      <c r="I40">
        <v>0</v>
      </c>
      <c r="J40">
        <v>3</v>
      </c>
      <c r="K40">
        <v>1</v>
      </c>
      <c r="L40">
        <v>5</v>
      </c>
      <c r="M40">
        <v>0</v>
      </c>
      <c r="N40">
        <v>9</v>
      </c>
      <c r="O40">
        <v>0</v>
      </c>
      <c r="P40">
        <v>0</v>
      </c>
      <c r="Q40">
        <v>33.333333333333329</v>
      </c>
      <c r="R40">
        <v>11.111111111111111</v>
      </c>
      <c r="S40">
        <v>55.555555555555557</v>
      </c>
      <c r="T40">
        <v>0</v>
      </c>
    </row>
    <row r="41" spans="1:20" x14ac:dyDescent="0.25">
      <c r="A41" t="s">
        <v>41</v>
      </c>
      <c r="B41">
        <v>38</v>
      </c>
      <c r="C41">
        <v>9</v>
      </c>
      <c r="D41">
        <v>43</v>
      </c>
      <c r="E41">
        <v>30</v>
      </c>
      <c r="F41">
        <v>103</v>
      </c>
      <c r="G41">
        <v>30</v>
      </c>
      <c r="H41">
        <v>8</v>
      </c>
      <c r="I41">
        <v>5</v>
      </c>
      <c r="J41">
        <v>1</v>
      </c>
      <c r="K41">
        <v>1</v>
      </c>
      <c r="L41">
        <v>0</v>
      </c>
      <c r="M41">
        <v>2</v>
      </c>
      <c r="N41">
        <v>9</v>
      </c>
      <c r="O41">
        <v>0</v>
      </c>
      <c r="P41">
        <v>55.555555555555557</v>
      </c>
      <c r="Q41">
        <v>11.111111111111111</v>
      </c>
      <c r="R41">
        <v>11.111111111111111</v>
      </c>
      <c r="S41">
        <v>0</v>
      </c>
      <c r="T41">
        <v>22.222222222222221</v>
      </c>
    </row>
    <row r="42" spans="1:20" x14ac:dyDescent="0.25">
      <c r="A42" t="s">
        <v>42</v>
      </c>
      <c r="B42">
        <v>38</v>
      </c>
      <c r="C42">
        <v>9</v>
      </c>
      <c r="D42">
        <v>45</v>
      </c>
      <c r="E42">
        <v>20</v>
      </c>
      <c r="F42">
        <v>87</v>
      </c>
      <c r="G42">
        <v>45</v>
      </c>
      <c r="H42">
        <v>9</v>
      </c>
      <c r="I42">
        <v>6</v>
      </c>
      <c r="J42">
        <v>0</v>
      </c>
      <c r="K42">
        <v>1</v>
      </c>
      <c r="L42">
        <v>2</v>
      </c>
      <c r="M42">
        <v>0</v>
      </c>
      <c r="N42">
        <v>9</v>
      </c>
      <c r="O42">
        <v>0</v>
      </c>
      <c r="P42">
        <v>66.666666666666657</v>
      </c>
      <c r="Q42">
        <v>0</v>
      </c>
      <c r="R42">
        <v>11.111111111111111</v>
      </c>
      <c r="S42">
        <v>22.222222222222221</v>
      </c>
      <c r="T42">
        <v>0</v>
      </c>
    </row>
    <row r="43" spans="1:20" x14ac:dyDescent="0.25">
      <c r="A43" t="s">
        <v>43</v>
      </c>
      <c r="B43">
        <v>38</v>
      </c>
      <c r="C43">
        <v>9</v>
      </c>
      <c r="D43">
        <v>58</v>
      </c>
      <c r="E43">
        <v>11</v>
      </c>
      <c r="F43">
        <v>41</v>
      </c>
      <c r="G43">
        <v>81.818181818181827</v>
      </c>
      <c r="H43">
        <v>9</v>
      </c>
      <c r="I43">
        <v>0</v>
      </c>
      <c r="J43">
        <v>0</v>
      </c>
      <c r="K43">
        <v>9</v>
      </c>
      <c r="L43">
        <v>0</v>
      </c>
      <c r="M43">
        <v>0</v>
      </c>
      <c r="N43">
        <v>9</v>
      </c>
      <c r="O43">
        <v>0</v>
      </c>
      <c r="P43">
        <v>0</v>
      </c>
      <c r="Q43">
        <v>0</v>
      </c>
      <c r="R43">
        <v>100</v>
      </c>
      <c r="S43">
        <v>0</v>
      </c>
      <c r="T43">
        <v>0</v>
      </c>
    </row>
    <row r="44" spans="1:20" x14ac:dyDescent="0.25">
      <c r="A44" t="s">
        <v>44</v>
      </c>
      <c r="B44">
        <v>42</v>
      </c>
      <c r="C44">
        <v>8</v>
      </c>
      <c r="D44">
        <v>34</v>
      </c>
      <c r="E44">
        <v>46</v>
      </c>
      <c r="F44">
        <v>123</v>
      </c>
      <c r="G44">
        <v>17.391304347826086</v>
      </c>
      <c r="H44">
        <v>7</v>
      </c>
      <c r="I44">
        <v>1</v>
      </c>
      <c r="J44">
        <v>1</v>
      </c>
      <c r="K44">
        <v>4</v>
      </c>
      <c r="L44">
        <v>2</v>
      </c>
      <c r="M44">
        <v>0</v>
      </c>
      <c r="N44">
        <v>8</v>
      </c>
      <c r="O44">
        <v>0</v>
      </c>
      <c r="P44">
        <v>12.5</v>
      </c>
      <c r="Q44">
        <v>12.5</v>
      </c>
      <c r="R44">
        <v>50</v>
      </c>
      <c r="S44">
        <v>25</v>
      </c>
      <c r="T44">
        <v>0</v>
      </c>
    </row>
    <row r="45" spans="1:20" x14ac:dyDescent="0.25">
      <c r="A45" t="s">
        <v>45</v>
      </c>
      <c r="B45">
        <v>42</v>
      </c>
      <c r="C45">
        <v>8</v>
      </c>
      <c r="D45">
        <v>24</v>
      </c>
      <c r="E45">
        <v>117</v>
      </c>
      <c r="F45">
        <v>136</v>
      </c>
      <c r="G45">
        <v>6.8376068376068382</v>
      </c>
      <c r="H45">
        <v>2</v>
      </c>
      <c r="I45">
        <v>0</v>
      </c>
      <c r="J45">
        <v>6</v>
      </c>
      <c r="K45">
        <v>0</v>
      </c>
      <c r="L45">
        <v>2</v>
      </c>
      <c r="M45">
        <v>0</v>
      </c>
      <c r="N45">
        <v>8</v>
      </c>
      <c r="O45">
        <v>0</v>
      </c>
      <c r="P45">
        <v>0</v>
      </c>
      <c r="Q45">
        <v>75</v>
      </c>
      <c r="R45">
        <v>0</v>
      </c>
      <c r="S45">
        <v>25</v>
      </c>
      <c r="T45">
        <v>0</v>
      </c>
    </row>
    <row r="46" spans="1:20" x14ac:dyDescent="0.25">
      <c r="A46" t="s">
        <v>46</v>
      </c>
      <c r="B46">
        <v>42</v>
      </c>
      <c r="C46">
        <v>8</v>
      </c>
      <c r="D46">
        <v>56</v>
      </c>
      <c r="E46">
        <v>12</v>
      </c>
      <c r="F46">
        <v>56</v>
      </c>
      <c r="G46">
        <v>66.666666666666657</v>
      </c>
      <c r="H46">
        <v>8</v>
      </c>
      <c r="I46">
        <v>3</v>
      </c>
      <c r="J46">
        <v>0</v>
      </c>
      <c r="K46">
        <v>0</v>
      </c>
      <c r="L46">
        <v>5</v>
      </c>
      <c r="M46">
        <v>0</v>
      </c>
      <c r="N46">
        <v>8</v>
      </c>
      <c r="O46">
        <v>0</v>
      </c>
      <c r="P46">
        <v>37.5</v>
      </c>
      <c r="Q46">
        <v>0</v>
      </c>
      <c r="R46">
        <v>0</v>
      </c>
      <c r="S46">
        <v>62.5</v>
      </c>
      <c r="T46">
        <v>0</v>
      </c>
    </row>
    <row r="47" spans="1:20" x14ac:dyDescent="0.25">
      <c r="A47" t="s">
        <v>47</v>
      </c>
      <c r="B47">
        <v>42</v>
      </c>
      <c r="C47">
        <v>8</v>
      </c>
      <c r="D47">
        <v>29</v>
      </c>
      <c r="E47">
        <v>69</v>
      </c>
      <c r="F47">
        <v>131</v>
      </c>
      <c r="G47">
        <v>11.594202898550725</v>
      </c>
      <c r="H47">
        <v>4</v>
      </c>
      <c r="I47">
        <v>0</v>
      </c>
      <c r="J47">
        <v>4</v>
      </c>
      <c r="K47">
        <v>0</v>
      </c>
      <c r="L47">
        <v>1</v>
      </c>
      <c r="M47">
        <v>3</v>
      </c>
      <c r="N47">
        <v>8</v>
      </c>
      <c r="O47">
        <v>0</v>
      </c>
      <c r="P47">
        <v>0</v>
      </c>
      <c r="Q47">
        <v>50</v>
      </c>
      <c r="R47">
        <v>0</v>
      </c>
      <c r="S47">
        <v>12.5</v>
      </c>
      <c r="T47">
        <v>37.5</v>
      </c>
    </row>
    <row r="48" spans="1:20" x14ac:dyDescent="0.25">
      <c r="A48" t="s">
        <v>48</v>
      </c>
      <c r="B48">
        <v>42</v>
      </c>
      <c r="C48">
        <v>8</v>
      </c>
      <c r="D48">
        <v>28</v>
      </c>
      <c r="E48">
        <v>76</v>
      </c>
      <c r="F48">
        <v>133</v>
      </c>
      <c r="G48">
        <v>10.526315789473683</v>
      </c>
      <c r="H48">
        <v>1</v>
      </c>
      <c r="I48">
        <v>0</v>
      </c>
      <c r="J48">
        <v>7</v>
      </c>
      <c r="K48">
        <v>1</v>
      </c>
      <c r="L48">
        <v>0</v>
      </c>
      <c r="M48">
        <v>0</v>
      </c>
      <c r="N48">
        <v>8</v>
      </c>
      <c r="O48">
        <v>0</v>
      </c>
      <c r="P48">
        <v>0</v>
      </c>
      <c r="Q48">
        <v>87.5</v>
      </c>
      <c r="R48">
        <v>12.5</v>
      </c>
      <c r="S48">
        <v>0</v>
      </c>
      <c r="T48">
        <v>0</v>
      </c>
    </row>
    <row r="49" spans="1:20" x14ac:dyDescent="0.25">
      <c r="A49" t="s">
        <v>49</v>
      </c>
      <c r="B49">
        <v>42</v>
      </c>
      <c r="C49">
        <v>8</v>
      </c>
      <c r="D49">
        <v>34</v>
      </c>
      <c r="E49">
        <v>46</v>
      </c>
      <c r="F49">
        <v>123</v>
      </c>
      <c r="G49">
        <v>17.391304347826086</v>
      </c>
      <c r="H49">
        <v>6</v>
      </c>
      <c r="I49">
        <v>0</v>
      </c>
      <c r="J49">
        <v>2</v>
      </c>
      <c r="K49">
        <v>0</v>
      </c>
      <c r="L49">
        <v>6</v>
      </c>
      <c r="M49">
        <v>0</v>
      </c>
      <c r="N49">
        <v>8</v>
      </c>
      <c r="O49">
        <v>0</v>
      </c>
      <c r="P49">
        <v>0</v>
      </c>
      <c r="Q49">
        <v>25</v>
      </c>
      <c r="R49">
        <v>0</v>
      </c>
      <c r="S49">
        <v>75</v>
      </c>
      <c r="T49">
        <v>0</v>
      </c>
    </row>
    <row r="50" spans="1:20" x14ac:dyDescent="0.25">
      <c r="A50" t="s">
        <v>50</v>
      </c>
      <c r="B50">
        <v>48</v>
      </c>
      <c r="C50">
        <v>7</v>
      </c>
      <c r="D50">
        <v>41</v>
      </c>
      <c r="E50">
        <v>31</v>
      </c>
      <c r="F50">
        <v>115</v>
      </c>
      <c r="G50">
        <v>22.58064516129032</v>
      </c>
      <c r="H50">
        <v>4</v>
      </c>
      <c r="I50">
        <v>0</v>
      </c>
      <c r="J50">
        <v>3</v>
      </c>
      <c r="K50">
        <v>1</v>
      </c>
      <c r="L50">
        <v>3</v>
      </c>
      <c r="M50">
        <v>0</v>
      </c>
      <c r="N50">
        <v>7</v>
      </c>
      <c r="O50">
        <v>0</v>
      </c>
      <c r="P50">
        <v>0</v>
      </c>
      <c r="Q50">
        <v>42.857142857142854</v>
      </c>
      <c r="R50">
        <v>14.285714285714285</v>
      </c>
      <c r="S50">
        <v>42.857142857142854</v>
      </c>
      <c r="T50">
        <v>0</v>
      </c>
    </row>
    <row r="51" spans="1:20" x14ac:dyDescent="0.25">
      <c r="A51" t="s">
        <v>51</v>
      </c>
      <c r="B51">
        <v>48</v>
      </c>
      <c r="C51">
        <v>7</v>
      </c>
      <c r="D51">
        <v>53</v>
      </c>
      <c r="E51">
        <v>13</v>
      </c>
      <c r="F51">
        <v>67</v>
      </c>
      <c r="G51">
        <v>53.846153846153847</v>
      </c>
      <c r="H51">
        <v>5</v>
      </c>
      <c r="I51">
        <v>1</v>
      </c>
      <c r="J51">
        <v>2</v>
      </c>
      <c r="K51">
        <v>1</v>
      </c>
      <c r="L51">
        <v>2</v>
      </c>
      <c r="M51">
        <v>1</v>
      </c>
      <c r="N51">
        <v>7</v>
      </c>
      <c r="O51">
        <v>0</v>
      </c>
      <c r="P51">
        <v>14.285714285714285</v>
      </c>
      <c r="Q51">
        <v>28.571428571428569</v>
      </c>
      <c r="R51">
        <v>14.285714285714285</v>
      </c>
      <c r="S51">
        <v>28.571428571428569</v>
      </c>
      <c r="T51">
        <v>14.285714285714285</v>
      </c>
    </row>
    <row r="52" spans="1:20" x14ac:dyDescent="0.25">
      <c r="A52" t="s">
        <v>52</v>
      </c>
      <c r="B52">
        <v>48</v>
      </c>
      <c r="C52">
        <v>7</v>
      </c>
      <c r="D52">
        <v>47</v>
      </c>
      <c r="E52">
        <v>16</v>
      </c>
      <c r="F52">
        <v>89</v>
      </c>
      <c r="G52">
        <v>43.75</v>
      </c>
      <c r="H52">
        <v>6</v>
      </c>
      <c r="I52">
        <v>1</v>
      </c>
      <c r="J52">
        <v>1</v>
      </c>
      <c r="K52">
        <v>4</v>
      </c>
      <c r="L52">
        <v>1</v>
      </c>
      <c r="M52">
        <v>0</v>
      </c>
      <c r="N52">
        <v>7</v>
      </c>
      <c r="O52">
        <v>0</v>
      </c>
      <c r="P52">
        <v>14.285714285714285</v>
      </c>
      <c r="Q52">
        <v>14.285714285714285</v>
      </c>
      <c r="R52">
        <v>57.142857142857139</v>
      </c>
      <c r="S52">
        <v>14.285714285714285</v>
      </c>
      <c r="T52">
        <v>0</v>
      </c>
    </row>
    <row r="53" spans="1:20" x14ac:dyDescent="0.25">
      <c r="A53" t="s">
        <v>53</v>
      </c>
      <c r="B53">
        <v>51</v>
      </c>
      <c r="C53">
        <v>6</v>
      </c>
      <c r="D53">
        <v>67</v>
      </c>
      <c r="E53">
        <v>7</v>
      </c>
      <c r="F53">
        <v>40</v>
      </c>
      <c r="G53">
        <v>85.714285714285708</v>
      </c>
      <c r="H53">
        <v>6</v>
      </c>
      <c r="I53">
        <v>0</v>
      </c>
      <c r="J53">
        <v>0</v>
      </c>
      <c r="K53">
        <v>0</v>
      </c>
      <c r="L53">
        <v>1</v>
      </c>
      <c r="M53">
        <v>5</v>
      </c>
      <c r="N53">
        <v>6</v>
      </c>
      <c r="O53">
        <v>0</v>
      </c>
      <c r="P53">
        <v>0</v>
      </c>
      <c r="Q53">
        <v>0</v>
      </c>
      <c r="R53">
        <v>0</v>
      </c>
      <c r="S53">
        <v>16.666666666666664</v>
      </c>
      <c r="T53">
        <v>83.333333333333343</v>
      </c>
    </row>
    <row r="54" spans="1:20" x14ac:dyDescent="0.25">
      <c r="A54" t="s">
        <v>54</v>
      </c>
      <c r="B54">
        <v>51</v>
      </c>
      <c r="C54">
        <v>6</v>
      </c>
      <c r="D54">
        <v>53</v>
      </c>
      <c r="E54">
        <v>13</v>
      </c>
      <c r="F54">
        <v>85</v>
      </c>
      <c r="G54">
        <v>46.153846153846153</v>
      </c>
      <c r="H54">
        <v>5</v>
      </c>
      <c r="I54">
        <v>3</v>
      </c>
      <c r="J54">
        <v>1</v>
      </c>
      <c r="K54">
        <v>0</v>
      </c>
      <c r="L54">
        <v>1</v>
      </c>
      <c r="M54">
        <v>1</v>
      </c>
      <c r="N54">
        <v>6</v>
      </c>
      <c r="O54">
        <v>0</v>
      </c>
      <c r="P54">
        <v>50</v>
      </c>
      <c r="Q54">
        <v>16.666666666666664</v>
      </c>
      <c r="R54">
        <v>0</v>
      </c>
      <c r="S54">
        <v>16.666666666666664</v>
      </c>
      <c r="T54">
        <v>16.666666666666664</v>
      </c>
    </row>
    <row r="55" spans="1:20" x14ac:dyDescent="0.25">
      <c r="A55" t="s">
        <v>55</v>
      </c>
      <c r="B55">
        <v>51</v>
      </c>
      <c r="C55">
        <v>6</v>
      </c>
      <c r="D55">
        <v>74</v>
      </c>
      <c r="E55">
        <v>6</v>
      </c>
      <c r="F55">
        <v>1</v>
      </c>
      <c r="G55">
        <v>100</v>
      </c>
      <c r="H55">
        <v>5</v>
      </c>
      <c r="I55">
        <v>0</v>
      </c>
      <c r="J55">
        <v>1</v>
      </c>
      <c r="K55">
        <v>1</v>
      </c>
      <c r="L55">
        <v>2</v>
      </c>
      <c r="M55">
        <v>2</v>
      </c>
      <c r="N55">
        <v>6</v>
      </c>
      <c r="O55">
        <v>0</v>
      </c>
      <c r="P55">
        <v>0</v>
      </c>
      <c r="Q55">
        <v>16.666666666666664</v>
      </c>
      <c r="R55">
        <v>16.666666666666664</v>
      </c>
      <c r="S55">
        <v>33.333333333333329</v>
      </c>
      <c r="T55">
        <v>33.333333333333329</v>
      </c>
    </row>
    <row r="56" spans="1:20" x14ac:dyDescent="0.25">
      <c r="A56" t="s">
        <v>56</v>
      </c>
      <c r="B56">
        <v>54</v>
      </c>
      <c r="C56">
        <v>5</v>
      </c>
      <c r="D56">
        <v>67</v>
      </c>
      <c r="E56">
        <v>7</v>
      </c>
      <c r="F56">
        <v>52</v>
      </c>
      <c r="G56">
        <v>71.428571428571431</v>
      </c>
      <c r="H56">
        <v>5</v>
      </c>
      <c r="I56">
        <v>3</v>
      </c>
      <c r="J56">
        <v>0</v>
      </c>
      <c r="K56">
        <v>1</v>
      </c>
      <c r="L56">
        <v>1</v>
      </c>
      <c r="M56">
        <v>0</v>
      </c>
      <c r="N56">
        <v>5</v>
      </c>
      <c r="O56">
        <v>0</v>
      </c>
      <c r="P56">
        <v>60</v>
      </c>
      <c r="Q56">
        <v>0</v>
      </c>
      <c r="R56">
        <v>20</v>
      </c>
      <c r="S56">
        <v>20</v>
      </c>
      <c r="T56">
        <v>0</v>
      </c>
    </row>
    <row r="57" spans="1:20" x14ac:dyDescent="0.25">
      <c r="A57" t="s">
        <v>57</v>
      </c>
      <c r="B57">
        <v>54</v>
      </c>
      <c r="C57">
        <v>5</v>
      </c>
      <c r="D57">
        <v>39</v>
      </c>
      <c r="E57">
        <v>34</v>
      </c>
      <c r="F57">
        <v>125</v>
      </c>
      <c r="G57">
        <v>14.705882352941178</v>
      </c>
      <c r="H57">
        <v>4</v>
      </c>
      <c r="I57">
        <v>2</v>
      </c>
      <c r="J57">
        <v>1</v>
      </c>
      <c r="K57">
        <v>0</v>
      </c>
      <c r="L57">
        <v>2</v>
      </c>
      <c r="M57">
        <v>0</v>
      </c>
      <c r="N57">
        <v>5</v>
      </c>
      <c r="O57">
        <v>0</v>
      </c>
      <c r="P57">
        <v>40</v>
      </c>
      <c r="Q57">
        <v>20</v>
      </c>
      <c r="R57">
        <v>0</v>
      </c>
      <c r="S57">
        <v>40</v>
      </c>
      <c r="T57">
        <v>0</v>
      </c>
    </row>
    <row r="58" spans="1:20" x14ac:dyDescent="0.25">
      <c r="A58" t="s">
        <v>58</v>
      </c>
      <c r="B58">
        <v>54</v>
      </c>
      <c r="C58">
        <v>5</v>
      </c>
      <c r="D58">
        <v>62</v>
      </c>
      <c r="E58">
        <v>9</v>
      </c>
      <c r="F58">
        <v>64</v>
      </c>
      <c r="G58">
        <v>55.555555555555557</v>
      </c>
      <c r="H58">
        <v>1</v>
      </c>
      <c r="I58">
        <v>0</v>
      </c>
      <c r="J58">
        <v>4</v>
      </c>
      <c r="K58">
        <v>0</v>
      </c>
      <c r="L58">
        <v>1</v>
      </c>
      <c r="M58">
        <v>0</v>
      </c>
      <c r="N58">
        <v>5</v>
      </c>
      <c r="O58">
        <v>0</v>
      </c>
      <c r="P58">
        <v>0</v>
      </c>
      <c r="Q58">
        <v>80</v>
      </c>
      <c r="R58">
        <v>0</v>
      </c>
      <c r="S58">
        <v>20</v>
      </c>
      <c r="T58">
        <v>0</v>
      </c>
    </row>
    <row r="59" spans="1:20" x14ac:dyDescent="0.25">
      <c r="A59" t="s">
        <v>59</v>
      </c>
      <c r="B59">
        <v>54</v>
      </c>
      <c r="C59">
        <v>5</v>
      </c>
      <c r="D59">
        <v>53</v>
      </c>
      <c r="E59">
        <v>13</v>
      </c>
      <c r="F59">
        <v>94</v>
      </c>
      <c r="G59">
        <v>38.461538461538467</v>
      </c>
      <c r="H59">
        <v>4</v>
      </c>
      <c r="I59">
        <v>0</v>
      </c>
      <c r="J59">
        <v>1</v>
      </c>
      <c r="K59">
        <v>0</v>
      </c>
      <c r="L59">
        <v>4</v>
      </c>
      <c r="M59">
        <v>0</v>
      </c>
      <c r="N59">
        <v>5</v>
      </c>
      <c r="O59">
        <v>0</v>
      </c>
      <c r="P59">
        <v>0</v>
      </c>
      <c r="Q59">
        <v>20</v>
      </c>
      <c r="R59">
        <v>0</v>
      </c>
      <c r="S59">
        <v>80</v>
      </c>
      <c r="T59">
        <v>0</v>
      </c>
    </row>
    <row r="60" spans="1:20" x14ac:dyDescent="0.25">
      <c r="A60" t="s">
        <v>60</v>
      </c>
      <c r="B60">
        <v>54</v>
      </c>
      <c r="C60">
        <v>5</v>
      </c>
      <c r="D60">
        <v>46</v>
      </c>
      <c r="E60">
        <v>17</v>
      </c>
      <c r="F60">
        <v>104</v>
      </c>
      <c r="G60">
        <v>29.411764705882355</v>
      </c>
      <c r="H60">
        <v>4</v>
      </c>
      <c r="I60">
        <v>0</v>
      </c>
      <c r="J60">
        <v>1</v>
      </c>
      <c r="K60">
        <v>0</v>
      </c>
      <c r="L60">
        <v>4</v>
      </c>
      <c r="M60">
        <v>0</v>
      </c>
      <c r="N60">
        <v>5</v>
      </c>
      <c r="O60">
        <v>0</v>
      </c>
      <c r="P60">
        <v>0</v>
      </c>
      <c r="Q60">
        <v>20</v>
      </c>
      <c r="R60">
        <v>0</v>
      </c>
      <c r="S60">
        <v>80</v>
      </c>
      <c r="T60">
        <v>0</v>
      </c>
    </row>
    <row r="61" spans="1:20" x14ac:dyDescent="0.25">
      <c r="A61" t="s">
        <v>61</v>
      </c>
      <c r="B61">
        <v>54</v>
      </c>
      <c r="C61">
        <v>5</v>
      </c>
      <c r="D61">
        <v>62</v>
      </c>
      <c r="E61">
        <v>9</v>
      </c>
      <c r="F61">
        <v>64</v>
      </c>
      <c r="G61">
        <v>55.555555555555557</v>
      </c>
      <c r="H61">
        <v>5</v>
      </c>
      <c r="I61">
        <v>0</v>
      </c>
      <c r="J61">
        <v>0</v>
      </c>
      <c r="K61">
        <v>0</v>
      </c>
      <c r="L61">
        <v>5</v>
      </c>
      <c r="M61">
        <v>0</v>
      </c>
      <c r="N61">
        <v>5</v>
      </c>
      <c r="O61">
        <v>0</v>
      </c>
      <c r="P61">
        <v>0</v>
      </c>
      <c r="Q61">
        <v>0</v>
      </c>
      <c r="R61">
        <v>0</v>
      </c>
      <c r="S61">
        <v>100</v>
      </c>
      <c r="T61">
        <v>0</v>
      </c>
    </row>
    <row r="62" spans="1:20" x14ac:dyDescent="0.25">
      <c r="A62" t="s">
        <v>62</v>
      </c>
      <c r="B62">
        <v>54</v>
      </c>
      <c r="C62">
        <v>5</v>
      </c>
      <c r="D62">
        <v>77</v>
      </c>
      <c r="E62">
        <v>5</v>
      </c>
      <c r="F62">
        <v>1</v>
      </c>
      <c r="G62">
        <v>100</v>
      </c>
      <c r="H62">
        <v>5</v>
      </c>
      <c r="I62">
        <v>0</v>
      </c>
      <c r="J62">
        <v>0</v>
      </c>
      <c r="K62">
        <v>0</v>
      </c>
      <c r="L62">
        <v>0</v>
      </c>
      <c r="M62">
        <v>5</v>
      </c>
      <c r="N62">
        <v>5</v>
      </c>
      <c r="O62">
        <v>0</v>
      </c>
      <c r="P62">
        <v>0</v>
      </c>
      <c r="Q62">
        <v>0</v>
      </c>
      <c r="R62">
        <v>0</v>
      </c>
      <c r="S62">
        <v>0</v>
      </c>
      <c r="T62">
        <v>100</v>
      </c>
    </row>
    <row r="63" spans="1:20" x14ac:dyDescent="0.25">
      <c r="A63" t="s">
        <v>63</v>
      </c>
      <c r="B63">
        <v>61</v>
      </c>
      <c r="C63">
        <v>4</v>
      </c>
      <c r="D63">
        <v>74</v>
      </c>
      <c r="E63">
        <v>6</v>
      </c>
      <c r="F63">
        <v>56</v>
      </c>
      <c r="G63">
        <v>66.666666666666657</v>
      </c>
      <c r="H63">
        <v>4</v>
      </c>
      <c r="I63">
        <v>2</v>
      </c>
      <c r="J63">
        <v>0</v>
      </c>
      <c r="K63">
        <v>0</v>
      </c>
      <c r="L63">
        <v>0</v>
      </c>
      <c r="M63">
        <v>2</v>
      </c>
      <c r="N63">
        <v>4</v>
      </c>
      <c r="O63">
        <v>0</v>
      </c>
      <c r="P63">
        <v>50</v>
      </c>
      <c r="Q63">
        <v>0</v>
      </c>
      <c r="R63">
        <v>0</v>
      </c>
      <c r="S63">
        <v>0</v>
      </c>
      <c r="T63">
        <v>50</v>
      </c>
    </row>
    <row r="64" spans="1:20" x14ac:dyDescent="0.25">
      <c r="A64" t="s">
        <v>64</v>
      </c>
      <c r="B64">
        <v>61</v>
      </c>
      <c r="C64">
        <v>4</v>
      </c>
      <c r="D64">
        <v>77</v>
      </c>
      <c r="E64">
        <v>5</v>
      </c>
      <c r="F64">
        <v>43</v>
      </c>
      <c r="G64">
        <v>80</v>
      </c>
      <c r="H64">
        <v>2</v>
      </c>
      <c r="I64">
        <v>0</v>
      </c>
      <c r="J64">
        <v>2</v>
      </c>
      <c r="K64">
        <v>0</v>
      </c>
      <c r="L64">
        <v>1</v>
      </c>
      <c r="M64">
        <v>1</v>
      </c>
      <c r="N64">
        <v>4</v>
      </c>
      <c r="O64">
        <v>0</v>
      </c>
      <c r="P64">
        <v>0</v>
      </c>
      <c r="Q64">
        <v>50</v>
      </c>
      <c r="R64">
        <v>0</v>
      </c>
      <c r="S64">
        <v>25</v>
      </c>
      <c r="T64">
        <v>25</v>
      </c>
    </row>
    <row r="65" spans="1:20" x14ac:dyDescent="0.25">
      <c r="A65" t="s">
        <v>65</v>
      </c>
      <c r="B65">
        <v>61</v>
      </c>
      <c r="C65">
        <v>4</v>
      </c>
      <c r="D65">
        <v>85</v>
      </c>
      <c r="E65">
        <v>4</v>
      </c>
      <c r="F65">
        <v>1</v>
      </c>
      <c r="G65">
        <v>100</v>
      </c>
      <c r="H65">
        <v>2</v>
      </c>
      <c r="I65">
        <v>1</v>
      </c>
      <c r="J65">
        <v>2</v>
      </c>
      <c r="K65">
        <v>0</v>
      </c>
      <c r="L65">
        <v>1</v>
      </c>
      <c r="M65">
        <v>0</v>
      </c>
      <c r="N65">
        <v>4</v>
      </c>
      <c r="O65">
        <v>0</v>
      </c>
      <c r="P65">
        <v>25</v>
      </c>
      <c r="Q65">
        <v>50</v>
      </c>
      <c r="R65">
        <v>0</v>
      </c>
      <c r="S65">
        <v>25</v>
      </c>
      <c r="T65">
        <v>0</v>
      </c>
    </row>
    <row r="66" spans="1:20" x14ac:dyDescent="0.25">
      <c r="A66" t="s">
        <v>66</v>
      </c>
      <c r="B66">
        <v>61</v>
      </c>
      <c r="C66">
        <v>4</v>
      </c>
      <c r="D66">
        <v>77</v>
      </c>
      <c r="E66">
        <v>5</v>
      </c>
      <c r="F66">
        <v>43</v>
      </c>
      <c r="G66">
        <v>80</v>
      </c>
      <c r="H66">
        <v>2</v>
      </c>
      <c r="I66">
        <v>0</v>
      </c>
      <c r="J66">
        <v>2</v>
      </c>
      <c r="K66">
        <v>0</v>
      </c>
      <c r="L66">
        <v>2</v>
      </c>
      <c r="M66">
        <v>0</v>
      </c>
      <c r="N66">
        <v>4</v>
      </c>
      <c r="O66">
        <v>0</v>
      </c>
      <c r="P66">
        <v>0</v>
      </c>
      <c r="Q66">
        <v>50</v>
      </c>
      <c r="R66">
        <v>0</v>
      </c>
      <c r="S66">
        <v>50</v>
      </c>
      <c r="T66">
        <v>0</v>
      </c>
    </row>
    <row r="67" spans="1:20" x14ac:dyDescent="0.25">
      <c r="A67" t="s">
        <v>67</v>
      </c>
      <c r="B67">
        <v>61</v>
      </c>
      <c r="C67">
        <v>4</v>
      </c>
      <c r="D67">
        <v>77</v>
      </c>
      <c r="E67">
        <v>5</v>
      </c>
      <c r="F67">
        <v>43</v>
      </c>
      <c r="G67">
        <v>80</v>
      </c>
      <c r="H67">
        <v>0</v>
      </c>
      <c r="I67">
        <v>0</v>
      </c>
      <c r="J67">
        <v>4</v>
      </c>
      <c r="K67">
        <v>0</v>
      </c>
      <c r="L67">
        <v>0</v>
      </c>
      <c r="M67">
        <v>0</v>
      </c>
      <c r="N67">
        <v>4</v>
      </c>
      <c r="O67">
        <v>0</v>
      </c>
      <c r="P67">
        <v>0</v>
      </c>
      <c r="Q67">
        <v>100</v>
      </c>
      <c r="R67">
        <v>0</v>
      </c>
      <c r="S67">
        <v>0</v>
      </c>
      <c r="T67">
        <v>0</v>
      </c>
    </row>
    <row r="68" spans="1:20" x14ac:dyDescent="0.25">
      <c r="A68" t="s">
        <v>68</v>
      </c>
      <c r="B68">
        <v>66</v>
      </c>
      <c r="C68">
        <v>3</v>
      </c>
      <c r="D68">
        <v>67</v>
      </c>
      <c r="E68">
        <v>7</v>
      </c>
      <c r="F68">
        <v>91</v>
      </c>
      <c r="G68">
        <v>42.857142857142854</v>
      </c>
      <c r="H68">
        <v>3</v>
      </c>
      <c r="I68">
        <v>0</v>
      </c>
      <c r="J68">
        <v>0</v>
      </c>
      <c r="K68">
        <v>0</v>
      </c>
      <c r="L68">
        <v>0</v>
      </c>
      <c r="M68">
        <v>3</v>
      </c>
      <c r="N68">
        <v>3</v>
      </c>
      <c r="O68">
        <v>0</v>
      </c>
      <c r="P68">
        <v>0</v>
      </c>
      <c r="Q68">
        <v>0</v>
      </c>
      <c r="R68">
        <v>0</v>
      </c>
      <c r="S68">
        <v>0</v>
      </c>
      <c r="T68">
        <v>100</v>
      </c>
    </row>
    <row r="69" spans="1:20" x14ac:dyDescent="0.25">
      <c r="A69" t="s">
        <v>69</v>
      </c>
      <c r="B69">
        <v>66</v>
      </c>
      <c r="C69">
        <v>3</v>
      </c>
      <c r="D69">
        <v>94</v>
      </c>
      <c r="E69">
        <v>3</v>
      </c>
      <c r="F69">
        <v>1</v>
      </c>
      <c r="G69">
        <v>100</v>
      </c>
      <c r="H69">
        <v>3</v>
      </c>
      <c r="I69">
        <v>1</v>
      </c>
      <c r="J69">
        <v>0</v>
      </c>
      <c r="K69">
        <v>0</v>
      </c>
      <c r="L69">
        <v>2</v>
      </c>
      <c r="M69">
        <v>0</v>
      </c>
      <c r="N69">
        <v>3</v>
      </c>
      <c r="O69">
        <v>0</v>
      </c>
      <c r="P69">
        <v>33.333333333333329</v>
      </c>
      <c r="Q69">
        <v>0</v>
      </c>
      <c r="R69">
        <v>0</v>
      </c>
      <c r="S69">
        <v>66.666666666666657</v>
      </c>
      <c r="T69">
        <v>0</v>
      </c>
    </row>
    <row r="70" spans="1:20" x14ac:dyDescent="0.25">
      <c r="A70" t="s">
        <v>70</v>
      </c>
      <c r="B70">
        <v>66</v>
      </c>
      <c r="C70">
        <v>3</v>
      </c>
      <c r="D70">
        <v>77</v>
      </c>
      <c r="E70">
        <v>5</v>
      </c>
      <c r="F70">
        <v>61</v>
      </c>
      <c r="G70">
        <v>60</v>
      </c>
      <c r="H70">
        <v>3</v>
      </c>
      <c r="I70">
        <v>0</v>
      </c>
      <c r="J70">
        <v>0</v>
      </c>
      <c r="K70">
        <v>0</v>
      </c>
      <c r="L70">
        <v>3</v>
      </c>
      <c r="M70">
        <v>0</v>
      </c>
      <c r="N70">
        <v>3</v>
      </c>
      <c r="O70">
        <v>0</v>
      </c>
      <c r="P70">
        <v>0</v>
      </c>
      <c r="Q70">
        <v>0</v>
      </c>
      <c r="R70">
        <v>0</v>
      </c>
      <c r="S70">
        <v>100</v>
      </c>
      <c r="T70">
        <v>0</v>
      </c>
    </row>
    <row r="71" spans="1:20" x14ac:dyDescent="0.25">
      <c r="A71" t="s">
        <v>71</v>
      </c>
      <c r="B71">
        <v>66</v>
      </c>
      <c r="C71">
        <v>3</v>
      </c>
      <c r="D71">
        <v>94</v>
      </c>
      <c r="E71">
        <v>3</v>
      </c>
      <c r="F71">
        <v>1</v>
      </c>
      <c r="G71">
        <v>100</v>
      </c>
      <c r="H71">
        <v>3</v>
      </c>
      <c r="I71">
        <v>1</v>
      </c>
      <c r="J71">
        <v>0</v>
      </c>
      <c r="K71">
        <v>0</v>
      </c>
      <c r="L71">
        <v>2</v>
      </c>
      <c r="M71">
        <v>0</v>
      </c>
      <c r="N71">
        <v>3</v>
      </c>
      <c r="O71">
        <v>0</v>
      </c>
      <c r="P71">
        <v>33.333333333333329</v>
      </c>
      <c r="Q71">
        <v>0</v>
      </c>
      <c r="R71">
        <v>0</v>
      </c>
      <c r="S71">
        <v>66.666666666666657</v>
      </c>
      <c r="T71">
        <v>0</v>
      </c>
    </row>
    <row r="72" spans="1:20" x14ac:dyDescent="0.25">
      <c r="A72" t="s">
        <v>72</v>
      </c>
      <c r="B72">
        <v>66</v>
      </c>
      <c r="C72">
        <v>3</v>
      </c>
      <c r="D72">
        <v>77</v>
      </c>
      <c r="E72">
        <v>5</v>
      </c>
      <c r="F72">
        <v>61</v>
      </c>
      <c r="G72">
        <v>60</v>
      </c>
      <c r="H72">
        <v>3</v>
      </c>
      <c r="I72">
        <v>0</v>
      </c>
      <c r="J72">
        <v>0</v>
      </c>
      <c r="K72">
        <v>0</v>
      </c>
      <c r="L72">
        <v>0</v>
      </c>
      <c r="M72">
        <v>3</v>
      </c>
      <c r="N72">
        <v>3</v>
      </c>
      <c r="O72">
        <v>0</v>
      </c>
      <c r="P72">
        <v>0</v>
      </c>
      <c r="Q72">
        <v>0</v>
      </c>
      <c r="R72">
        <v>0</v>
      </c>
      <c r="S72">
        <v>0</v>
      </c>
      <c r="T72">
        <v>100</v>
      </c>
    </row>
    <row r="73" spans="1:20" x14ac:dyDescent="0.25">
      <c r="A73" t="s">
        <v>73</v>
      </c>
      <c r="B73">
        <v>66</v>
      </c>
      <c r="C73">
        <v>3</v>
      </c>
      <c r="D73">
        <v>94</v>
      </c>
      <c r="E73">
        <v>3</v>
      </c>
      <c r="F73">
        <v>1</v>
      </c>
      <c r="G73">
        <v>100</v>
      </c>
      <c r="H73">
        <v>3</v>
      </c>
      <c r="I73">
        <v>1</v>
      </c>
      <c r="J73">
        <v>0</v>
      </c>
      <c r="K73">
        <v>1</v>
      </c>
      <c r="L73">
        <v>0</v>
      </c>
      <c r="M73">
        <v>1</v>
      </c>
      <c r="N73">
        <v>3</v>
      </c>
      <c r="O73">
        <v>0</v>
      </c>
      <c r="P73">
        <v>33.333333333333329</v>
      </c>
      <c r="Q73">
        <v>0</v>
      </c>
      <c r="R73">
        <v>33.333333333333329</v>
      </c>
      <c r="S73">
        <v>0</v>
      </c>
      <c r="T73">
        <v>33.333333333333329</v>
      </c>
    </row>
    <row r="74" spans="1:20" x14ac:dyDescent="0.25">
      <c r="A74" t="s">
        <v>74</v>
      </c>
      <c r="B74">
        <v>66</v>
      </c>
      <c r="C74">
        <v>3</v>
      </c>
      <c r="D74">
        <v>62</v>
      </c>
      <c r="E74">
        <v>9</v>
      </c>
      <c r="F74">
        <v>97</v>
      </c>
      <c r="G74">
        <v>33.333333333333329</v>
      </c>
      <c r="H74">
        <v>3</v>
      </c>
      <c r="I74">
        <v>0</v>
      </c>
      <c r="J74">
        <v>0</v>
      </c>
      <c r="K74">
        <v>3</v>
      </c>
      <c r="L74">
        <v>0</v>
      </c>
      <c r="M74">
        <v>0</v>
      </c>
      <c r="N74">
        <v>3</v>
      </c>
      <c r="O74">
        <v>0</v>
      </c>
      <c r="P74">
        <v>0</v>
      </c>
      <c r="Q74">
        <v>0</v>
      </c>
      <c r="R74">
        <v>100</v>
      </c>
      <c r="S74">
        <v>0</v>
      </c>
      <c r="T74">
        <v>0</v>
      </c>
    </row>
    <row r="75" spans="1:20" x14ac:dyDescent="0.25">
      <c r="A75" t="s">
        <v>75</v>
      </c>
      <c r="B75">
        <v>66</v>
      </c>
      <c r="C75">
        <v>3</v>
      </c>
      <c r="D75">
        <v>65</v>
      </c>
      <c r="E75">
        <v>8</v>
      </c>
      <c r="F75">
        <v>95</v>
      </c>
      <c r="G75">
        <v>37.5</v>
      </c>
      <c r="H75">
        <v>1</v>
      </c>
      <c r="I75">
        <v>0</v>
      </c>
      <c r="J75">
        <v>2</v>
      </c>
      <c r="K75">
        <v>1</v>
      </c>
      <c r="L75">
        <v>0</v>
      </c>
      <c r="M75">
        <v>0</v>
      </c>
      <c r="N75">
        <v>3</v>
      </c>
      <c r="O75">
        <v>0</v>
      </c>
      <c r="P75">
        <v>0</v>
      </c>
      <c r="Q75">
        <v>66.666666666666657</v>
      </c>
      <c r="R75">
        <v>33.333333333333329</v>
      </c>
      <c r="S75">
        <v>0</v>
      </c>
      <c r="T75">
        <v>0</v>
      </c>
    </row>
    <row r="76" spans="1:20" x14ac:dyDescent="0.25">
      <c r="A76" t="s">
        <v>76</v>
      </c>
      <c r="B76">
        <v>66</v>
      </c>
      <c r="C76">
        <v>3</v>
      </c>
      <c r="D76">
        <v>85</v>
      </c>
      <c r="E76">
        <v>4</v>
      </c>
      <c r="F76">
        <v>49</v>
      </c>
      <c r="G76">
        <v>75</v>
      </c>
      <c r="H76">
        <v>2</v>
      </c>
      <c r="I76">
        <v>0</v>
      </c>
      <c r="J76">
        <v>1</v>
      </c>
      <c r="K76">
        <v>0</v>
      </c>
      <c r="L76">
        <v>2</v>
      </c>
      <c r="M76">
        <v>0</v>
      </c>
      <c r="N76">
        <v>3</v>
      </c>
      <c r="O76">
        <v>0</v>
      </c>
      <c r="P76">
        <v>0</v>
      </c>
      <c r="Q76">
        <v>33.333333333333329</v>
      </c>
      <c r="R76">
        <v>0</v>
      </c>
      <c r="S76">
        <v>66.666666666666657</v>
      </c>
      <c r="T76">
        <v>0</v>
      </c>
    </row>
    <row r="77" spans="1:20" x14ac:dyDescent="0.25">
      <c r="A77" t="s">
        <v>77</v>
      </c>
      <c r="B77">
        <v>66</v>
      </c>
      <c r="C77">
        <v>3</v>
      </c>
      <c r="D77">
        <v>58</v>
      </c>
      <c r="E77">
        <v>11</v>
      </c>
      <c r="F77">
        <v>107</v>
      </c>
      <c r="G77">
        <v>27.27272727272727</v>
      </c>
      <c r="H77">
        <v>2</v>
      </c>
      <c r="I77">
        <v>0</v>
      </c>
      <c r="J77">
        <v>1</v>
      </c>
      <c r="K77">
        <v>0</v>
      </c>
      <c r="L77">
        <v>1</v>
      </c>
      <c r="M77">
        <v>1</v>
      </c>
      <c r="N77">
        <v>3</v>
      </c>
      <c r="O77">
        <v>0</v>
      </c>
      <c r="P77">
        <v>0</v>
      </c>
      <c r="Q77">
        <v>33.333333333333329</v>
      </c>
      <c r="R77">
        <v>0</v>
      </c>
      <c r="S77">
        <v>33.333333333333329</v>
      </c>
      <c r="T77">
        <v>33.333333333333329</v>
      </c>
    </row>
    <row r="78" spans="1:20" x14ac:dyDescent="0.25">
      <c r="A78" t="s">
        <v>78</v>
      </c>
      <c r="B78">
        <v>66</v>
      </c>
      <c r="C78">
        <v>3</v>
      </c>
      <c r="D78">
        <v>94</v>
      </c>
      <c r="E78">
        <v>3</v>
      </c>
      <c r="F78">
        <v>1</v>
      </c>
      <c r="G78">
        <v>100</v>
      </c>
      <c r="H78">
        <v>3</v>
      </c>
      <c r="I78">
        <v>0</v>
      </c>
      <c r="J78">
        <v>0</v>
      </c>
      <c r="K78">
        <v>3</v>
      </c>
      <c r="L78">
        <v>0</v>
      </c>
      <c r="M78">
        <v>0</v>
      </c>
      <c r="N78">
        <v>3</v>
      </c>
      <c r="O78">
        <v>0</v>
      </c>
      <c r="P78">
        <v>0</v>
      </c>
      <c r="Q78">
        <v>0</v>
      </c>
      <c r="R78">
        <v>100</v>
      </c>
      <c r="S78">
        <v>0</v>
      </c>
      <c r="T78">
        <v>0</v>
      </c>
    </row>
    <row r="79" spans="1:20" x14ac:dyDescent="0.25">
      <c r="A79" t="s">
        <v>79</v>
      </c>
      <c r="B79">
        <v>66</v>
      </c>
      <c r="C79">
        <v>3</v>
      </c>
      <c r="D79">
        <v>74</v>
      </c>
      <c r="E79">
        <v>6</v>
      </c>
      <c r="F79">
        <v>71</v>
      </c>
      <c r="G79">
        <v>50</v>
      </c>
      <c r="H79">
        <v>3</v>
      </c>
      <c r="I79">
        <v>0</v>
      </c>
      <c r="J79">
        <v>0</v>
      </c>
      <c r="K79">
        <v>3</v>
      </c>
      <c r="L79">
        <v>0</v>
      </c>
      <c r="M79">
        <v>0</v>
      </c>
      <c r="N79">
        <v>3</v>
      </c>
      <c r="O79">
        <v>0</v>
      </c>
      <c r="P79">
        <v>0</v>
      </c>
      <c r="Q79">
        <v>0</v>
      </c>
      <c r="R79">
        <v>100</v>
      </c>
      <c r="S79">
        <v>0</v>
      </c>
      <c r="T79">
        <v>0</v>
      </c>
    </row>
    <row r="80" spans="1:20" x14ac:dyDescent="0.25">
      <c r="A80" t="s">
        <v>80</v>
      </c>
      <c r="B80">
        <v>66</v>
      </c>
      <c r="C80">
        <v>3</v>
      </c>
      <c r="D80">
        <v>67</v>
      </c>
      <c r="E80">
        <v>7</v>
      </c>
      <c r="F80">
        <v>91</v>
      </c>
      <c r="G80">
        <v>42.857142857142854</v>
      </c>
      <c r="H80">
        <v>1</v>
      </c>
      <c r="I80">
        <v>1</v>
      </c>
      <c r="J80">
        <v>2</v>
      </c>
      <c r="K80">
        <v>0</v>
      </c>
      <c r="L80">
        <v>0</v>
      </c>
      <c r="M80">
        <v>0</v>
      </c>
      <c r="N80">
        <v>3</v>
      </c>
      <c r="O80">
        <v>0</v>
      </c>
      <c r="P80">
        <v>33.333333333333329</v>
      </c>
      <c r="Q80">
        <v>66.666666666666657</v>
      </c>
      <c r="R80">
        <v>0</v>
      </c>
      <c r="S80">
        <v>0</v>
      </c>
      <c r="T80">
        <v>0</v>
      </c>
    </row>
    <row r="81" spans="1:20" x14ac:dyDescent="0.25">
      <c r="A81" t="s">
        <v>81</v>
      </c>
      <c r="B81">
        <v>66</v>
      </c>
      <c r="C81">
        <v>3</v>
      </c>
      <c r="D81">
        <v>94</v>
      </c>
      <c r="E81">
        <v>3</v>
      </c>
      <c r="F81">
        <v>1</v>
      </c>
      <c r="G81">
        <v>100</v>
      </c>
      <c r="H81">
        <v>0</v>
      </c>
      <c r="I81">
        <v>0</v>
      </c>
      <c r="J81">
        <v>3</v>
      </c>
      <c r="K81">
        <v>0</v>
      </c>
      <c r="L81">
        <v>0</v>
      </c>
      <c r="M81">
        <v>0</v>
      </c>
      <c r="N81">
        <v>3</v>
      </c>
      <c r="O81">
        <v>0</v>
      </c>
      <c r="P81">
        <v>0</v>
      </c>
      <c r="Q81">
        <v>100</v>
      </c>
      <c r="R81">
        <v>0</v>
      </c>
      <c r="S81">
        <v>0</v>
      </c>
      <c r="T81">
        <v>0</v>
      </c>
    </row>
    <row r="82" spans="1:20" x14ac:dyDescent="0.25">
      <c r="A82" t="s">
        <v>82</v>
      </c>
      <c r="B82">
        <v>80</v>
      </c>
      <c r="C82">
        <v>2</v>
      </c>
      <c r="D82">
        <v>67</v>
      </c>
      <c r="E82">
        <v>7</v>
      </c>
      <c r="F82">
        <v>106</v>
      </c>
      <c r="G82">
        <v>28.571428571428569</v>
      </c>
      <c r="H82">
        <v>1</v>
      </c>
      <c r="I82">
        <v>0</v>
      </c>
      <c r="J82">
        <v>1</v>
      </c>
      <c r="K82">
        <v>0</v>
      </c>
      <c r="L82">
        <v>1</v>
      </c>
      <c r="M82">
        <v>0</v>
      </c>
      <c r="N82">
        <v>2</v>
      </c>
      <c r="O82">
        <v>0</v>
      </c>
      <c r="P82">
        <v>0</v>
      </c>
      <c r="Q82">
        <v>50</v>
      </c>
      <c r="R82">
        <v>0</v>
      </c>
      <c r="S82">
        <v>50</v>
      </c>
      <c r="T82">
        <v>0</v>
      </c>
    </row>
    <row r="83" spans="1:20" x14ac:dyDescent="0.25">
      <c r="A83" t="s">
        <v>83</v>
      </c>
      <c r="B83">
        <v>80</v>
      </c>
      <c r="C83">
        <v>2</v>
      </c>
      <c r="D83">
        <v>104</v>
      </c>
      <c r="E83">
        <v>2</v>
      </c>
      <c r="F83">
        <v>1</v>
      </c>
      <c r="G83">
        <v>100</v>
      </c>
      <c r="H83">
        <v>0</v>
      </c>
      <c r="I83">
        <v>0</v>
      </c>
      <c r="J83">
        <v>2</v>
      </c>
      <c r="K83">
        <v>0</v>
      </c>
      <c r="L83">
        <v>0</v>
      </c>
      <c r="M83">
        <v>0</v>
      </c>
      <c r="N83">
        <v>2</v>
      </c>
      <c r="O83">
        <v>0</v>
      </c>
      <c r="P83">
        <v>0</v>
      </c>
      <c r="Q83">
        <v>100</v>
      </c>
      <c r="R83">
        <v>0</v>
      </c>
      <c r="S83">
        <v>0</v>
      </c>
      <c r="T83">
        <v>0</v>
      </c>
    </row>
    <row r="84" spans="1:20" x14ac:dyDescent="0.25">
      <c r="A84" t="s">
        <v>84</v>
      </c>
      <c r="B84">
        <v>80</v>
      </c>
      <c r="C84">
        <v>2</v>
      </c>
      <c r="D84">
        <v>85</v>
      </c>
      <c r="E84">
        <v>4</v>
      </c>
      <c r="F84">
        <v>71</v>
      </c>
      <c r="G84">
        <v>50</v>
      </c>
      <c r="H84">
        <v>2</v>
      </c>
      <c r="I84">
        <v>0</v>
      </c>
      <c r="J84">
        <v>0</v>
      </c>
      <c r="K84">
        <v>2</v>
      </c>
      <c r="L84">
        <v>0</v>
      </c>
      <c r="M84">
        <v>0</v>
      </c>
      <c r="N84">
        <v>2</v>
      </c>
      <c r="O84">
        <v>0</v>
      </c>
      <c r="P84">
        <v>0</v>
      </c>
      <c r="Q84">
        <v>0</v>
      </c>
      <c r="R84">
        <v>100</v>
      </c>
      <c r="S84">
        <v>0</v>
      </c>
      <c r="T84">
        <v>0</v>
      </c>
    </row>
    <row r="85" spans="1:20" x14ac:dyDescent="0.25">
      <c r="A85" t="s">
        <v>85</v>
      </c>
      <c r="B85">
        <v>80</v>
      </c>
      <c r="C85">
        <v>2</v>
      </c>
      <c r="D85">
        <v>58</v>
      </c>
      <c r="E85">
        <v>11</v>
      </c>
      <c r="F85">
        <v>120</v>
      </c>
      <c r="G85">
        <v>18.181818181818183</v>
      </c>
      <c r="H85">
        <v>1</v>
      </c>
      <c r="I85">
        <v>0</v>
      </c>
      <c r="J85">
        <v>1</v>
      </c>
      <c r="K85">
        <v>0</v>
      </c>
      <c r="L85">
        <v>1</v>
      </c>
      <c r="M85">
        <v>0</v>
      </c>
      <c r="N85">
        <v>2</v>
      </c>
      <c r="O85">
        <v>0</v>
      </c>
      <c r="P85">
        <v>0</v>
      </c>
      <c r="Q85">
        <v>50</v>
      </c>
      <c r="R85">
        <v>0</v>
      </c>
      <c r="S85">
        <v>50</v>
      </c>
      <c r="T85">
        <v>0</v>
      </c>
    </row>
    <row r="86" spans="1:20" x14ac:dyDescent="0.25">
      <c r="A86" t="s">
        <v>86</v>
      </c>
      <c r="B86">
        <v>80</v>
      </c>
      <c r="C86">
        <v>2</v>
      </c>
      <c r="D86">
        <v>104</v>
      </c>
      <c r="E86">
        <v>2</v>
      </c>
      <c r="F86">
        <v>1</v>
      </c>
      <c r="G86">
        <v>100</v>
      </c>
      <c r="H86">
        <v>2</v>
      </c>
      <c r="I86">
        <v>0</v>
      </c>
      <c r="J86">
        <v>0</v>
      </c>
      <c r="K86">
        <v>2</v>
      </c>
      <c r="L86">
        <v>0</v>
      </c>
      <c r="M86">
        <v>0</v>
      </c>
      <c r="N86">
        <v>2</v>
      </c>
      <c r="O86">
        <v>0</v>
      </c>
      <c r="P86">
        <v>0</v>
      </c>
      <c r="Q86">
        <v>0</v>
      </c>
      <c r="R86">
        <v>100</v>
      </c>
      <c r="S86">
        <v>0</v>
      </c>
      <c r="T86">
        <v>0</v>
      </c>
    </row>
    <row r="87" spans="1:20" x14ac:dyDescent="0.25">
      <c r="A87" t="s">
        <v>87</v>
      </c>
      <c r="B87">
        <v>80</v>
      </c>
      <c r="C87">
        <v>2</v>
      </c>
      <c r="D87">
        <v>85</v>
      </c>
      <c r="E87">
        <v>4</v>
      </c>
      <c r="F87">
        <v>71</v>
      </c>
      <c r="G87">
        <v>50</v>
      </c>
      <c r="H87">
        <v>1</v>
      </c>
      <c r="I87">
        <v>0</v>
      </c>
      <c r="J87">
        <v>1</v>
      </c>
      <c r="K87">
        <v>0</v>
      </c>
      <c r="L87">
        <v>1</v>
      </c>
      <c r="M87">
        <v>0</v>
      </c>
      <c r="N87">
        <v>2</v>
      </c>
      <c r="O87">
        <v>0</v>
      </c>
      <c r="P87">
        <v>0</v>
      </c>
      <c r="Q87">
        <v>50</v>
      </c>
      <c r="R87">
        <v>0</v>
      </c>
      <c r="S87">
        <v>50</v>
      </c>
      <c r="T87">
        <v>0</v>
      </c>
    </row>
    <row r="88" spans="1:20" x14ac:dyDescent="0.25">
      <c r="A88" t="s">
        <v>88</v>
      </c>
      <c r="B88">
        <v>80</v>
      </c>
      <c r="C88">
        <v>2</v>
      </c>
      <c r="D88">
        <v>77</v>
      </c>
      <c r="E88">
        <v>5</v>
      </c>
      <c r="F88">
        <v>93</v>
      </c>
      <c r="G88">
        <v>40</v>
      </c>
      <c r="H88">
        <v>2</v>
      </c>
      <c r="I88">
        <v>1</v>
      </c>
      <c r="J88">
        <v>0</v>
      </c>
      <c r="K88">
        <v>1</v>
      </c>
      <c r="L88">
        <v>0</v>
      </c>
      <c r="M88">
        <v>0</v>
      </c>
      <c r="N88">
        <v>2</v>
      </c>
      <c r="O88">
        <v>0</v>
      </c>
      <c r="P88">
        <v>50</v>
      </c>
      <c r="Q88">
        <v>0</v>
      </c>
      <c r="R88">
        <v>50</v>
      </c>
      <c r="S88">
        <v>0</v>
      </c>
      <c r="T88">
        <v>0</v>
      </c>
    </row>
    <row r="89" spans="1:20" x14ac:dyDescent="0.25">
      <c r="A89" t="s">
        <v>89</v>
      </c>
      <c r="B89">
        <v>80</v>
      </c>
      <c r="C89">
        <v>2</v>
      </c>
      <c r="D89">
        <v>104</v>
      </c>
      <c r="E89">
        <v>2</v>
      </c>
      <c r="F89">
        <v>1</v>
      </c>
      <c r="G89">
        <v>100</v>
      </c>
      <c r="H89">
        <v>1</v>
      </c>
      <c r="I89">
        <v>0</v>
      </c>
      <c r="J89">
        <v>1</v>
      </c>
      <c r="K89">
        <v>0</v>
      </c>
      <c r="L89">
        <v>1</v>
      </c>
      <c r="M89">
        <v>0</v>
      </c>
      <c r="N89">
        <v>2</v>
      </c>
      <c r="O89">
        <v>0</v>
      </c>
      <c r="P89">
        <v>0</v>
      </c>
      <c r="Q89">
        <v>50</v>
      </c>
      <c r="R89">
        <v>0</v>
      </c>
      <c r="S89">
        <v>50</v>
      </c>
      <c r="T89">
        <v>0</v>
      </c>
    </row>
    <row r="90" spans="1:20" x14ac:dyDescent="0.25">
      <c r="A90" t="s">
        <v>90</v>
      </c>
      <c r="B90">
        <v>80</v>
      </c>
      <c r="C90">
        <v>2</v>
      </c>
      <c r="D90">
        <v>85</v>
      </c>
      <c r="E90">
        <v>4</v>
      </c>
      <c r="F90">
        <v>71</v>
      </c>
      <c r="G90">
        <v>50</v>
      </c>
      <c r="H90">
        <v>0</v>
      </c>
      <c r="I90">
        <v>0</v>
      </c>
      <c r="J90">
        <v>2</v>
      </c>
      <c r="K90">
        <v>0</v>
      </c>
      <c r="L90">
        <v>0</v>
      </c>
      <c r="M90">
        <v>0</v>
      </c>
      <c r="N90">
        <v>2</v>
      </c>
      <c r="O90">
        <v>0</v>
      </c>
      <c r="P90">
        <v>0</v>
      </c>
      <c r="Q90">
        <v>100</v>
      </c>
      <c r="R90">
        <v>0</v>
      </c>
      <c r="S90">
        <v>0</v>
      </c>
      <c r="T90">
        <v>0</v>
      </c>
    </row>
    <row r="91" spans="1:20" x14ac:dyDescent="0.25">
      <c r="A91" t="s">
        <v>91</v>
      </c>
      <c r="B91">
        <v>80</v>
      </c>
      <c r="C91">
        <v>2</v>
      </c>
      <c r="D91">
        <v>58</v>
      </c>
      <c r="E91">
        <v>11</v>
      </c>
      <c r="F91">
        <v>120</v>
      </c>
      <c r="G91">
        <v>18.181818181818183</v>
      </c>
      <c r="H91">
        <v>1</v>
      </c>
      <c r="I91">
        <v>1</v>
      </c>
      <c r="J91">
        <v>1</v>
      </c>
      <c r="K91">
        <v>0</v>
      </c>
      <c r="L91">
        <v>0</v>
      </c>
      <c r="M91">
        <v>0</v>
      </c>
      <c r="N91">
        <v>2</v>
      </c>
      <c r="O91">
        <v>0</v>
      </c>
      <c r="P91">
        <v>50</v>
      </c>
      <c r="Q91">
        <v>50</v>
      </c>
      <c r="R91">
        <v>0</v>
      </c>
      <c r="S91">
        <v>0</v>
      </c>
      <c r="T91">
        <v>0</v>
      </c>
    </row>
    <row r="92" spans="1:20" x14ac:dyDescent="0.25">
      <c r="A92" t="s">
        <v>92</v>
      </c>
      <c r="B92">
        <v>80</v>
      </c>
      <c r="C92">
        <v>2</v>
      </c>
      <c r="D92">
        <v>94</v>
      </c>
      <c r="E92">
        <v>3</v>
      </c>
      <c r="F92">
        <v>56</v>
      </c>
      <c r="G92">
        <v>66.666666666666657</v>
      </c>
      <c r="H92">
        <v>2</v>
      </c>
      <c r="I92">
        <v>2</v>
      </c>
      <c r="J92">
        <v>0</v>
      </c>
      <c r="K92">
        <v>0</v>
      </c>
      <c r="L92">
        <v>0</v>
      </c>
      <c r="M92">
        <v>0</v>
      </c>
      <c r="N92">
        <v>2</v>
      </c>
      <c r="O92">
        <v>0</v>
      </c>
      <c r="P92">
        <v>100</v>
      </c>
      <c r="Q92">
        <v>0</v>
      </c>
      <c r="R92">
        <v>0</v>
      </c>
      <c r="S92">
        <v>0</v>
      </c>
      <c r="T92">
        <v>0</v>
      </c>
    </row>
    <row r="93" spans="1:20" x14ac:dyDescent="0.25">
      <c r="A93" t="s">
        <v>93</v>
      </c>
      <c r="B93">
        <v>80</v>
      </c>
      <c r="C93">
        <v>2</v>
      </c>
      <c r="D93">
        <v>104</v>
      </c>
      <c r="E93">
        <v>2</v>
      </c>
      <c r="F93">
        <v>1</v>
      </c>
      <c r="G93">
        <v>100</v>
      </c>
      <c r="H93">
        <v>0</v>
      </c>
      <c r="I93">
        <v>0</v>
      </c>
      <c r="J93">
        <v>2</v>
      </c>
      <c r="K93">
        <v>0</v>
      </c>
      <c r="L93">
        <v>0</v>
      </c>
      <c r="M93">
        <v>0</v>
      </c>
      <c r="N93">
        <v>2</v>
      </c>
      <c r="O93">
        <v>0</v>
      </c>
      <c r="P93">
        <v>0</v>
      </c>
      <c r="Q93">
        <v>100</v>
      </c>
      <c r="R93">
        <v>0</v>
      </c>
      <c r="S93">
        <v>0</v>
      </c>
      <c r="T93">
        <v>0</v>
      </c>
    </row>
    <row r="94" spans="1:20" x14ac:dyDescent="0.25">
      <c r="A94" t="s">
        <v>94</v>
      </c>
      <c r="B94">
        <v>80</v>
      </c>
      <c r="C94">
        <v>2</v>
      </c>
      <c r="D94">
        <v>104</v>
      </c>
      <c r="E94">
        <v>2</v>
      </c>
      <c r="F94">
        <v>1</v>
      </c>
      <c r="G94">
        <v>100</v>
      </c>
      <c r="H94">
        <v>2</v>
      </c>
      <c r="I94">
        <v>0</v>
      </c>
      <c r="J94">
        <v>0</v>
      </c>
      <c r="K94">
        <v>0</v>
      </c>
      <c r="L94">
        <v>2</v>
      </c>
      <c r="M94">
        <v>0</v>
      </c>
      <c r="N94">
        <v>2</v>
      </c>
      <c r="O94">
        <v>0</v>
      </c>
      <c r="P94">
        <v>0</v>
      </c>
      <c r="Q94">
        <v>0</v>
      </c>
      <c r="R94">
        <v>0</v>
      </c>
      <c r="S94">
        <v>100</v>
      </c>
      <c r="T94">
        <v>0</v>
      </c>
    </row>
    <row r="95" spans="1:20" x14ac:dyDescent="0.25">
      <c r="A95" t="s">
        <v>95</v>
      </c>
      <c r="B95">
        <v>80</v>
      </c>
      <c r="C95">
        <v>2</v>
      </c>
      <c r="D95">
        <v>85</v>
      </c>
      <c r="E95">
        <v>4</v>
      </c>
      <c r="F95">
        <v>71</v>
      </c>
      <c r="G95">
        <v>50</v>
      </c>
      <c r="H95">
        <v>2</v>
      </c>
      <c r="I95">
        <v>0</v>
      </c>
      <c r="J95">
        <v>0</v>
      </c>
      <c r="K95">
        <v>0</v>
      </c>
      <c r="L95">
        <v>1</v>
      </c>
      <c r="M95">
        <v>1</v>
      </c>
      <c r="N95">
        <v>2</v>
      </c>
      <c r="O95">
        <v>0</v>
      </c>
      <c r="P95">
        <v>0</v>
      </c>
      <c r="Q95">
        <v>0</v>
      </c>
      <c r="R95">
        <v>0</v>
      </c>
      <c r="S95">
        <v>50</v>
      </c>
      <c r="T95">
        <v>50</v>
      </c>
    </row>
    <row r="96" spans="1:20" x14ac:dyDescent="0.25">
      <c r="A96" t="s">
        <v>96</v>
      </c>
      <c r="B96">
        <v>80</v>
      </c>
      <c r="C96">
        <v>2</v>
      </c>
      <c r="D96">
        <v>85</v>
      </c>
      <c r="E96">
        <v>4</v>
      </c>
      <c r="F96">
        <v>71</v>
      </c>
      <c r="G96">
        <v>50</v>
      </c>
      <c r="H96">
        <v>1</v>
      </c>
      <c r="I96">
        <v>0</v>
      </c>
      <c r="J96">
        <v>1</v>
      </c>
      <c r="K96">
        <v>0</v>
      </c>
      <c r="L96">
        <v>1</v>
      </c>
      <c r="M96">
        <v>0</v>
      </c>
      <c r="N96">
        <v>2</v>
      </c>
      <c r="O96">
        <v>0</v>
      </c>
      <c r="P96">
        <v>0</v>
      </c>
      <c r="Q96">
        <v>50</v>
      </c>
      <c r="R96">
        <v>0</v>
      </c>
      <c r="S96">
        <v>50</v>
      </c>
      <c r="T96">
        <v>0</v>
      </c>
    </row>
    <row r="97" spans="1:20" x14ac:dyDescent="0.25">
      <c r="A97" t="s">
        <v>97</v>
      </c>
      <c r="B97">
        <v>80</v>
      </c>
      <c r="C97">
        <v>2</v>
      </c>
      <c r="D97">
        <v>104</v>
      </c>
      <c r="E97">
        <v>2</v>
      </c>
      <c r="F97">
        <v>1</v>
      </c>
      <c r="G97">
        <v>100</v>
      </c>
      <c r="H97">
        <v>2</v>
      </c>
      <c r="I97">
        <v>1</v>
      </c>
      <c r="J97">
        <v>0</v>
      </c>
      <c r="K97">
        <v>1</v>
      </c>
      <c r="L97">
        <v>0</v>
      </c>
      <c r="M97">
        <v>0</v>
      </c>
      <c r="N97">
        <v>2</v>
      </c>
      <c r="O97">
        <v>0</v>
      </c>
      <c r="P97">
        <v>50</v>
      </c>
      <c r="Q97">
        <v>0</v>
      </c>
      <c r="R97">
        <v>50</v>
      </c>
      <c r="S97">
        <v>0</v>
      </c>
      <c r="T97">
        <v>0</v>
      </c>
    </row>
    <row r="98" spans="1:20" x14ac:dyDescent="0.25">
      <c r="A98" t="s">
        <v>98</v>
      </c>
      <c r="B98">
        <v>80</v>
      </c>
      <c r="C98">
        <v>2</v>
      </c>
      <c r="D98">
        <v>47</v>
      </c>
      <c r="E98">
        <v>16</v>
      </c>
      <c r="F98">
        <v>128</v>
      </c>
      <c r="G98">
        <v>12.5</v>
      </c>
      <c r="H98">
        <v>0</v>
      </c>
      <c r="I98">
        <v>0</v>
      </c>
      <c r="J98">
        <v>2</v>
      </c>
      <c r="K98">
        <v>0</v>
      </c>
      <c r="L98">
        <v>0</v>
      </c>
      <c r="M98">
        <v>0</v>
      </c>
      <c r="N98">
        <v>2</v>
      </c>
      <c r="O98">
        <v>0</v>
      </c>
      <c r="P98">
        <v>0</v>
      </c>
      <c r="Q98">
        <v>100</v>
      </c>
      <c r="R98">
        <v>0</v>
      </c>
      <c r="S98">
        <v>0</v>
      </c>
      <c r="T98">
        <v>0</v>
      </c>
    </row>
    <row r="99" spans="1:20" x14ac:dyDescent="0.25">
      <c r="A99" t="s">
        <v>99</v>
      </c>
      <c r="B99">
        <v>80</v>
      </c>
      <c r="C99">
        <v>2</v>
      </c>
      <c r="D99">
        <v>94</v>
      </c>
      <c r="E99">
        <v>3</v>
      </c>
      <c r="F99">
        <v>56</v>
      </c>
      <c r="G99">
        <v>66.666666666666657</v>
      </c>
      <c r="H99">
        <v>2</v>
      </c>
      <c r="I99">
        <v>0</v>
      </c>
      <c r="J99">
        <v>0</v>
      </c>
      <c r="K99">
        <v>0</v>
      </c>
      <c r="L99">
        <v>2</v>
      </c>
      <c r="M99">
        <v>0</v>
      </c>
      <c r="N99">
        <v>2</v>
      </c>
      <c r="O99">
        <v>0</v>
      </c>
      <c r="P99">
        <v>0</v>
      </c>
      <c r="Q99">
        <v>0</v>
      </c>
      <c r="R99">
        <v>0</v>
      </c>
      <c r="S99">
        <v>100</v>
      </c>
      <c r="T99">
        <v>0</v>
      </c>
    </row>
    <row r="100" spans="1:20" x14ac:dyDescent="0.25">
      <c r="A100" t="s">
        <v>100</v>
      </c>
      <c r="B100">
        <v>80</v>
      </c>
      <c r="C100">
        <v>2</v>
      </c>
      <c r="D100">
        <v>104</v>
      </c>
      <c r="E100">
        <v>2</v>
      </c>
      <c r="F100">
        <v>1</v>
      </c>
      <c r="G100">
        <v>100</v>
      </c>
      <c r="H100">
        <v>1</v>
      </c>
      <c r="I100">
        <v>0</v>
      </c>
      <c r="J100">
        <v>1</v>
      </c>
      <c r="K100">
        <v>0</v>
      </c>
      <c r="L100">
        <v>1</v>
      </c>
      <c r="M100">
        <v>0</v>
      </c>
      <c r="N100">
        <v>2</v>
      </c>
      <c r="O100">
        <v>0</v>
      </c>
      <c r="P100">
        <v>0</v>
      </c>
      <c r="Q100">
        <v>50</v>
      </c>
      <c r="R100">
        <v>0</v>
      </c>
      <c r="S100">
        <v>50</v>
      </c>
      <c r="T100">
        <v>0</v>
      </c>
    </row>
    <row r="101" spans="1:20" x14ac:dyDescent="0.25">
      <c r="A101" t="s">
        <v>101</v>
      </c>
      <c r="B101">
        <v>99</v>
      </c>
      <c r="C101">
        <v>1</v>
      </c>
      <c r="D101">
        <v>104</v>
      </c>
      <c r="E101">
        <v>2</v>
      </c>
      <c r="F101">
        <v>71</v>
      </c>
      <c r="G101">
        <v>50</v>
      </c>
      <c r="H101">
        <v>1</v>
      </c>
      <c r="I101">
        <v>0</v>
      </c>
      <c r="J101">
        <v>0</v>
      </c>
      <c r="K101">
        <v>0</v>
      </c>
      <c r="L101">
        <v>1</v>
      </c>
      <c r="M101">
        <v>0</v>
      </c>
      <c r="N101">
        <v>1</v>
      </c>
      <c r="O101">
        <v>0</v>
      </c>
      <c r="P101">
        <v>0</v>
      </c>
      <c r="Q101">
        <v>0</v>
      </c>
      <c r="R101">
        <v>0</v>
      </c>
      <c r="S101">
        <v>100</v>
      </c>
      <c r="T101">
        <v>0</v>
      </c>
    </row>
    <row r="102" spans="1:20" x14ac:dyDescent="0.25">
      <c r="A102" t="s">
        <v>102</v>
      </c>
      <c r="B102">
        <v>99</v>
      </c>
      <c r="C102">
        <v>1</v>
      </c>
      <c r="D102">
        <v>67</v>
      </c>
      <c r="E102">
        <v>7</v>
      </c>
      <c r="F102">
        <v>126</v>
      </c>
      <c r="G102">
        <v>14.285714285714285</v>
      </c>
      <c r="H102">
        <v>1</v>
      </c>
      <c r="I102">
        <v>1</v>
      </c>
      <c r="J102">
        <v>0</v>
      </c>
      <c r="K102">
        <v>0</v>
      </c>
      <c r="L102">
        <v>0</v>
      </c>
      <c r="M102">
        <v>0</v>
      </c>
      <c r="N102">
        <v>1</v>
      </c>
      <c r="O102">
        <v>0</v>
      </c>
      <c r="P102">
        <v>100</v>
      </c>
      <c r="Q102">
        <v>0</v>
      </c>
      <c r="R102">
        <v>0</v>
      </c>
      <c r="S102">
        <v>0</v>
      </c>
      <c r="T102">
        <v>0</v>
      </c>
    </row>
    <row r="103" spans="1:20" x14ac:dyDescent="0.25">
      <c r="A103" t="s">
        <v>103</v>
      </c>
      <c r="B103">
        <v>99</v>
      </c>
      <c r="C103">
        <v>1</v>
      </c>
      <c r="D103">
        <v>118</v>
      </c>
      <c r="E103">
        <v>1</v>
      </c>
      <c r="F103">
        <v>1</v>
      </c>
      <c r="G103">
        <v>100</v>
      </c>
      <c r="H103">
        <v>0</v>
      </c>
      <c r="I103">
        <v>0</v>
      </c>
      <c r="J103">
        <v>0</v>
      </c>
      <c r="K103">
        <v>0</v>
      </c>
      <c r="L103">
        <v>0</v>
      </c>
      <c r="M103">
        <v>0</v>
      </c>
      <c r="N103">
        <v>0</v>
      </c>
      <c r="O103">
        <v>-1</v>
      </c>
      <c r="P103">
        <v>0</v>
      </c>
      <c r="Q103">
        <v>0</v>
      </c>
      <c r="R103">
        <v>0</v>
      </c>
      <c r="S103">
        <v>0</v>
      </c>
      <c r="T103">
        <v>0</v>
      </c>
    </row>
    <row r="104" spans="1:20" x14ac:dyDescent="0.25">
      <c r="A104" t="s">
        <v>104</v>
      </c>
      <c r="B104">
        <v>99</v>
      </c>
      <c r="C104">
        <v>1</v>
      </c>
      <c r="D104">
        <v>51</v>
      </c>
      <c r="E104">
        <v>14</v>
      </c>
      <c r="F104">
        <v>134</v>
      </c>
      <c r="G104">
        <v>7.1428571428571423</v>
      </c>
      <c r="H104">
        <v>0</v>
      </c>
      <c r="I104">
        <v>0</v>
      </c>
      <c r="J104">
        <v>0</v>
      </c>
      <c r="K104">
        <v>0</v>
      </c>
      <c r="L104">
        <v>0</v>
      </c>
      <c r="M104">
        <v>0</v>
      </c>
      <c r="N104">
        <v>0</v>
      </c>
      <c r="O104">
        <v>-1</v>
      </c>
      <c r="P104">
        <v>0</v>
      </c>
      <c r="Q104">
        <v>0</v>
      </c>
      <c r="R104">
        <v>0</v>
      </c>
      <c r="S104">
        <v>0</v>
      </c>
      <c r="T104">
        <v>0</v>
      </c>
    </row>
    <row r="105" spans="1:20" x14ac:dyDescent="0.25">
      <c r="A105" t="s">
        <v>105</v>
      </c>
      <c r="B105">
        <v>99</v>
      </c>
      <c r="C105">
        <v>1</v>
      </c>
      <c r="D105">
        <v>94</v>
      </c>
      <c r="E105">
        <v>3</v>
      </c>
      <c r="F105">
        <v>97</v>
      </c>
      <c r="G105">
        <v>33.333333333333329</v>
      </c>
      <c r="H105">
        <v>0</v>
      </c>
      <c r="I105">
        <v>0</v>
      </c>
      <c r="J105">
        <v>0</v>
      </c>
      <c r="K105">
        <v>0</v>
      </c>
      <c r="L105">
        <v>0</v>
      </c>
      <c r="M105">
        <v>0</v>
      </c>
      <c r="N105">
        <v>0</v>
      </c>
      <c r="O105">
        <v>-1</v>
      </c>
      <c r="P105">
        <v>0</v>
      </c>
      <c r="Q105">
        <v>0</v>
      </c>
      <c r="R105">
        <v>0</v>
      </c>
      <c r="S105">
        <v>0</v>
      </c>
      <c r="T105">
        <v>0</v>
      </c>
    </row>
    <row r="106" spans="1:20" x14ac:dyDescent="0.25">
      <c r="A106" t="s">
        <v>106</v>
      </c>
      <c r="B106">
        <v>99</v>
      </c>
      <c r="C106">
        <v>1</v>
      </c>
      <c r="D106">
        <v>118</v>
      </c>
      <c r="E106">
        <v>1</v>
      </c>
      <c r="F106">
        <v>1</v>
      </c>
      <c r="G106">
        <v>100</v>
      </c>
      <c r="H106">
        <v>0</v>
      </c>
      <c r="I106">
        <v>0</v>
      </c>
      <c r="J106">
        <v>0</v>
      </c>
      <c r="K106">
        <v>0</v>
      </c>
      <c r="L106">
        <v>0</v>
      </c>
      <c r="M106">
        <v>0</v>
      </c>
      <c r="N106">
        <v>0</v>
      </c>
      <c r="O106">
        <v>-1</v>
      </c>
      <c r="P106">
        <v>0</v>
      </c>
      <c r="Q106">
        <v>0</v>
      </c>
      <c r="R106">
        <v>0</v>
      </c>
      <c r="S106">
        <v>0</v>
      </c>
      <c r="T106">
        <v>0</v>
      </c>
    </row>
    <row r="107" spans="1:20" x14ac:dyDescent="0.25">
      <c r="A107" t="s">
        <v>107</v>
      </c>
      <c r="B107">
        <v>99</v>
      </c>
      <c r="C107">
        <v>1</v>
      </c>
      <c r="D107">
        <v>94</v>
      </c>
      <c r="E107">
        <v>3</v>
      </c>
      <c r="F107">
        <v>97</v>
      </c>
      <c r="G107">
        <v>33.333333333333329</v>
      </c>
      <c r="H107">
        <v>0</v>
      </c>
      <c r="I107">
        <v>0</v>
      </c>
      <c r="J107">
        <v>0</v>
      </c>
      <c r="K107">
        <v>0</v>
      </c>
      <c r="L107">
        <v>0</v>
      </c>
      <c r="M107">
        <v>0</v>
      </c>
      <c r="N107">
        <v>0</v>
      </c>
      <c r="O107">
        <v>-1</v>
      </c>
      <c r="P107">
        <v>0</v>
      </c>
      <c r="Q107">
        <v>0</v>
      </c>
      <c r="R107">
        <v>0</v>
      </c>
      <c r="S107">
        <v>0</v>
      </c>
      <c r="T107">
        <v>0</v>
      </c>
    </row>
    <row r="108" spans="1:20" x14ac:dyDescent="0.25">
      <c r="A108" t="s">
        <v>108</v>
      </c>
      <c r="B108">
        <v>99</v>
      </c>
      <c r="C108">
        <v>1</v>
      </c>
      <c r="D108">
        <v>104</v>
      </c>
      <c r="E108">
        <v>2</v>
      </c>
      <c r="F108">
        <v>71</v>
      </c>
      <c r="G108">
        <v>50</v>
      </c>
      <c r="H108">
        <v>0</v>
      </c>
      <c r="I108">
        <v>0</v>
      </c>
      <c r="J108">
        <v>0</v>
      </c>
      <c r="K108">
        <v>0</v>
      </c>
      <c r="L108">
        <v>0</v>
      </c>
      <c r="M108">
        <v>0</v>
      </c>
      <c r="N108">
        <v>0</v>
      </c>
      <c r="O108">
        <v>-1</v>
      </c>
      <c r="P108">
        <v>0</v>
      </c>
      <c r="Q108">
        <v>0</v>
      </c>
      <c r="R108">
        <v>0</v>
      </c>
      <c r="S108">
        <v>0</v>
      </c>
      <c r="T108">
        <v>0</v>
      </c>
    </row>
    <row r="109" spans="1:20" x14ac:dyDescent="0.25">
      <c r="A109" t="s">
        <v>109</v>
      </c>
      <c r="B109">
        <v>99</v>
      </c>
      <c r="C109">
        <v>1</v>
      </c>
      <c r="D109">
        <v>104</v>
      </c>
      <c r="E109">
        <v>2</v>
      </c>
      <c r="F109">
        <v>71</v>
      </c>
      <c r="G109">
        <v>50</v>
      </c>
      <c r="H109">
        <v>0</v>
      </c>
      <c r="I109">
        <v>0</v>
      </c>
      <c r="J109">
        <v>0</v>
      </c>
      <c r="K109">
        <v>0</v>
      </c>
      <c r="L109">
        <v>0</v>
      </c>
      <c r="M109">
        <v>0</v>
      </c>
      <c r="N109">
        <v>0</v>
      </c>
      <c r="O109">
        <v>-1</v>
      </c>
      <c r="P109">
        <v>0</v>
      </c>
      <c r="Q109">
        <v>0</v>
      </c>
      <c r="R109">
        <v>0</v>
      </c>
      <c r="S109">
        <v>0</v>
      </c>
      <c r="T109">
        <v>0</v>
      </c>
    </row>
    <row r="110" spans="1:20" x14ac:dyDescent="0.25">
      <c r="A110" t="s">
        <v>110</v>
      </c>
      <c r="B110">
        <v>99</v>
      </c>
      <c r="C110">
        <v>1</v>
      </c>
      <c r="D110">
        <v>94</v>
      </c>
      <c r="E110">
        <v>3</v>
      </c>
      <c r="F110">
        <v>97</v>
      </c>
      <c r="G110">
        <v>33.333333333333329</v>
      </c>
      <c r="H110">
        <v>0</v>
      </c>
      <c r="I110">
        <v>0</v>
      </c>
      <c r="J110">
        <v>0</v>
      </c>
      <c r="K110">
        <v>0</v>
      </c>
      <c r="L110">
        <v>0</v>
      </c>
      <c r="M110">
        <v>0</v>
      </c>
      <c r="N110">
        <v>0</v>
      </c>
      <c r="O110">
        <v>-1</v>
      </c>
      <c r="P110">
        <v>0</v>
      </c>
      <c r="Q110">
        <v>0</v>
      </c>
      <c r="R110">
        <v>0</v>
      </c>
      <c r="S110">
        <v>0</v>
      </c>
      <c r="T110">
        <v>0</v>
      </c>
    </row>
    <row r="111" spans="1:20" x14ac:dyDescent="0.25">
      <c r="A111" t="s">
        <v>111</v>
      </c>
      <c r="B111">
        <v>99</v>
      </c>
      <c r="C111">
        <v>1</v>
      </c>
      <c r="D111">
        <v>118</v>
      </c>
      <c r="E111">
        <v>1</v>
      </c>
      <c r="F111">
        <v>1</v>
      </c>
      <c r="G111">
        <v>100</v>
      </c>
      <c r="H111">
        <v>0</v>
      </c>
      <c r="I111">
        <v>0</v>
      </c>
      <c r="J111">
        <v>0</v>
      </c>
      <c r="K111">
        <v>0</v>
      </c>
      <c r="L111">
        <v>0</v>
      </c>
      <c r="M111">
        <v>0</v>
      </c>
      <c r="N111">
        <v>0</v>
      </c>
      <c r="O111">
        <v>-1</v>
      </c>
      <c r="P111">
        <v>0</v>
      </c>
      <c r="Q111">
        <v>0</v>
      </c>
      <c r="R111">
        <v>0</v>
      </c>
      <c r="S111">
        <v>0</v>
      </c>
      <c r="T111">
        <v>0</v>
      </c>
    </row>
    <row r="112" spans="1:20" x14ac:dyDescent="0.25">
      <c r="A112" t="s">
        <v>112</v>
      </c>
      <c r="B112">
        <v>99</v>
      </c>
      <c r="C112">
        <v>1</v>
      </c>
      <c r="D112">
        <v>104</v>
      </c>
      <c r="E112">
        <v>2</v>
      </c>
      <c r="F112">
        <v>71</v>
      </c>
      <c r="G112">
        <v>50</v>
      </c>
      <c r="H112">
        <v>0</v>
      </c>
      <c r="I112">
        <v>0</v>
      </c>
      <c r="J112">
        <v>0</v>
      </c>
      <c r="K112">
        <v>0</v>
      </c>
      <c r="L112">
        <v>0</v>
      </c>
      <c r="M112">
        <v>0</v>
      </c>
      <c r="N112">
        <v>0</v>
      </c>
      <c r="O112">
        <v>-1</v>
      </c>
      <c r="P112">
        <v>0</v>
      </c>
      <c r="Q112">
        <v>0</v>
      </c>
      <c r="R112">
        <v>0</v>
      </c>
      <c r="S112">
        <v>0</v>
      </c>
      <c r="T112">
        <v>0</v>
      </c>
    </row>
    <row r="113" spans="1:20" x14ac:dyDescent="0.25">
      <c r="A113" t="s">
        <v>113</v>
      </c>
      <c r="B113">
        <v>99</v>
      </c>
      <c r="C113">
        <v>1</v>
      </c>
      <c r="D113">
        <v>118</v>
      </c>
      <c r="E113">
        <v>1</v>
      </c>
      <c r="F113">
        <v>1</v>
      </c>
      <c r="G113">
        <v>100</v>
      </c>
      <c r="H113">
        <v>0</v>
      </c>
      <c r="I113">
        <v>0</v>
      </c>
      <c r="J113">
        <v>0</v>
      </c>
      <c r="K113">
        <v>0</v>
      </c>
      <c r="L113">
        <v>0</v>
      </c>
      <c r="M113">
        <v>0</v>
      </c>
      <c r="N113">
        <v>0</v>
      </c>
      <c r="O113">
        <v>-1</v>
      </c>
      <c r="P113">
        <v>0</v>
      </c>
      <c r="Q113">
        <v>0</v>
      </c>
      <c r="R113">
        <v>0</v>
      </c>
      <c r="S113">
        <v>0</v>
      </c>
      <c r="T113">
        <v>0</v>
      </c>
    </row>
    <row r="114" spans="1:20" x14ac:dyDescent="0.25">
      <c r="A114" t="s">
        <v>114</v>
      </c>
      <c r="B114">
        <v>99</v>
      </c>
      <c r="C114">
        <v>1</v>
      </c>
      <c r="D114">
        <v>77</v>
      </c>
      <c r="E114">
        <v>5</v>
      </c>
      <c r="F114">
        <v>118</v>
      </c>
      <c r="G114">
        <v>20</v>
      </c>
      <c r="H114">
        <v>0</v>
      </c>
      <c r="I114">
        <v>0</v>
      </c>
      <c r="J114">
        <v>0</v>
      </c>
      <c r="K114">
        <v>0</v>
      </c>
      <c r="L114">
        <v>0</v>
      </c>
      <c r="M114">
        <v>0</v>
      </c>
      <c r="N114">
        <v>0</v>
      </c>
      <c r="O114">
        <v>-1</v>
      </c>
      <c r="P114">
        <v>0</v>
      </c>
      <c r="Q114">
        <v>0</v>
      </c>
      <c r="R114">
        <v>0</v>
      </c>
      <c r="S114">
        <v>0</v>
      </c>
      <c r="T114">
        <v>0</v>
      </c>
    </row>
    <row r="115" spans="1:20" x14ac:dyDescent="0.25">
      <c r="A115" t="s">
        <v>115</v>
      </c>
      <c r="B115">
        <v>99</v>
      </c>
      <c r="C115">
        <v>1</v>
      </c>
      <c r="D115">
        <v>104</v>
      </c>
      <c r="E115">
        <v>2</v>
      </c>
      <c r="F115">
        <v>71</v>
      </c>
      <c r="G115">
        <v>50</v>
      </c>
      <c r="H115">
        <v>0</v>
      </c>
      <c r="I115">
        <v>0</v>
      </c>
      <c r="J115">
        <v>0</v>
      </c>
      <c r="K115">
        <v>0</v>
      </c>
      <c r="L115">
        <v>0</v>
      </c>
      <c r="M115">
        <v>0</v>
      </c>
      <c r="N115">
        <v>0</v>
      </c>
      <c r="O115">
        <v>-1</v>
      </c>
      <c r="P115">
        <v>0</v>
      </c>
      <c r="Q115">
        <v>0</v>
      </c>
      <c r="R115">
        <v>0</v>
      </c>
      <c r="S115">
        <v>0</v>
      </c>
      <c r="T115">
        <v>0</v>
      </c>
    </row>
    <row r="116" spans="1:20" x14ac:dyDescent="0.25">
      <c r="A116" t="s">
        <v>116</v>
      </c>
      <c r="B116">
        <v>99</v>
      </c>
      <c r="C116">
        <v>1</v>
      </c>
      <c r="D116">
        <v>51</v>
      </c>
      <c r="E116">
        <v>14</v>
      </c>
      <c r="F116">
        <v>134</v>
      </c>
      <c r="G116">
        <v>7.1428571428571423</v>
      </c>
      <c r="H116">
        <v>0</v>
      </c>
      <c r="I116">
        <v>0</v>
      </c>
      <c r="J116">
        <v>0</v>
      </c>
      <c r="K116">
        <v>0</v>
      </c>
      <c r="L116">
        <v>0</v>
      </c>
      <c r="M116">
        <v>0</v>
      </c>
      <c r="N116">
        <v>0</v>
      </c>
      <c r="O116">
        <v>-1</v>
      </c>
      <c r="P116">
        <v>0</v>
      </c>
      <c r="Q116">
        <v>0</v>
      </c>
      <c r="R116">
        <v>0</v>
      </c>
      <c r="S116">
        <v>0</v>
      </c>
      <c r="T116">
        <v>0</v>
      </c>
    </row>
    <row r="117" spans="1:20" x14ac:dyDescent="0.25">
      <c r="A117" t="s">
        <v>117</v>
      </c>
      <c r="B117">
        <v>99</v>
      </c>
      <c r="C117">
        <v>1</v>
      </c>
      <c r="D117">
        <v>118</v>
      </c>
      <c r="E117">
        <v>1</v>
      </c>
      <c r="F117">
        <v>1</v>
      </c>
      <c r="G117">
        <v>100</v>
      </c>
      <c r="H117">
        <v>0</v>
      </c>
      <c r="I117">
        <v>0</v>
      </c>
      <c r="J117">
        <v>0</v>
      </c>
      <c r="K117">
        <v>0</v>
      </c>
      <c r="L117">
        <v>0</v>
      </c>
      <c r="M117">
        <v>0</v>
      </c>
      <c r="N117">
        <v>0</v>
      </c>
      <c r="O117">
        <v>-1</v>
      </c>
      <c r="P117">
        <v>0</v>
      </c>
      <c r="Q117">
        <v>0</v>
      </c>
      <c r="R117">
        <v>0</v>
      </c>
      <c r="S117">
        <v>0</v>
      </c>
      <c r="T117">
        <v>0</v>
      </c>
    </row>
    <row r="118" spans="1:20" x14ac:dyDescent="0.25">
      <c r="A118" t="s">
        <v>118</v>
      </c>
      <c r="B118">
        <v>99</v>
      </c>
      <c r="C118">
        <v>1</v>
      </c>
      <c r="D118">
        <v>47</v>
      </c>
      <c r="E118">
        <v>16</v>
      </c>
      <c r="F118">
        <v>137</v>
      </c>
      <c r="G118">
        <v>6.25</v>
      </c>
      <c r="H118">
        <v>0</v>
      </c>
      <c r="I118">
        <v>0</v>
      </c>
      <c r="J118">
        <v>0</v>
      </c>
      <c r="K118">
        <v>0</v>
      </c>
      <c r="L118">
        <v>0</v>
      </c>
      <c r="M118">
        <v>0</v>
      </c>
      <c r="N118">
        <v>0</v>
      </c>
      <c r="O118">
        <v>-1</v>
      </c>
      <c r="P118">
        <v>0</v>
      </c>
      <c r="Q118">
        <v>0</v>
      </c>
      <c r="R118">
        <v>0</v>
      </c>
      <c r="S118">
        <v>0</v>
      </c>
      <c r="T118">
        <v>0</v>
      </c>
    </row>
    <row r="119" spans="1:20" x14ac:dyDescent="0.25">
      <c r="A119" t="s">
        <v>119</v>
      </c>
      <c r="B119">
        <v>99</v>
      </c>
      <c r="C119">
        <v>1</v>
      </c>
      <c r="D119">
        <v>104</v>
      </c>
      <c r="E119">
        <v>2</v>
      </c>
      <c r="F119">
        <v>71</v>
      </c>
      <c r="G119">
        <v>50</v>
      </c>
      <c r="H119">
        <v>0</v>
      </c>
      <c r="I119">
        <v>0</v>
      </c>
      <c r="J119">
        <v>0</v>
      </c>
      <c r="K119">
        <v>0</v>
      </c>
      <c r="L119">
        <v>0</v>
      </c>
      <c r="M119">
        <v>0</v>
      </c>
      <c r="N119">
        <v>0</v>
      </c>
      <c r="O119">
        <v>-1</v>
      </c>
      <c r="P119">
        <v>0</v>
      </c>
      <c r="Q119">
        <v>0</v>
      </c>
      <c r="R119">
        <v>0</v>
      </c>
      <c r="S119">
        <v>0</v>
      </c>
      <c r="T119">
        <v>0</v>
      </c>
    </row>
    <row r="120" spans="1:20" x14ac:dyDescent="0.25">
      <c r="A120" t="s">
        <v>120</v>
      </c>
      <c r="B120">
        <v>99</v>
      </c>
      <c r="C120">
        <v>1</v>
      </c>
      <c r="D120">
        <v>118</v>
      </c>
      <c r="E120">
        <v>1</v>
      </c>
      <c r="F120">
        <v>1</v>
      </c>
      <c r="G120">
        <v>100</v>
      </c>
      <c r="H120">
        <v>0</v>
      </c>
      <c r="I120">
        <v>0</v>
      </c>
      <c r="J120">
        <v>0</v>
      </c>
      <c r="K120">
        <v>0</v>
      </c>
      <c r="L120">
        <v>0</v>
      </c>
      <c r="M120">
        <v>0</v>
      </c>
      <c r="N120">
        <v>0</v>
      </c>
      <c r="O120">
        <v>-1</v>
      </c>
      <c r="P120">
        <v>0</v>
      </c>
      <c r="Q120">
        <v>0</v>
      </c>
      <c r="R120">
        <v>0</v>
      </c>
      <c r="S120">
        <v>0</v>
      </c>
      <c r="T120">
        <v>0</v>
      </c>
    </row>
    <row r="121" spans="1:20" x14ac:dyDescent="0.25">
      <c r="A121" t="s">
        <v>121</v>
      </c>
      <c r="B121">
        <v>99</v>
      </c>
      <c r="C121">
        <v>1</v>
      </c>
      <c r="D121">
        <v>118</v>
      </c>
      <c r="E121">
        <v>1</v>
      </c>
      <c r="F121">
        <v>1</v>
      </c>
      <c r="G121">
        <v>100</v>
      </c>
      <c r="H121">
        <v>0</v>
      </c>
      <c r="I121">
        <v>0</v>
      </c>
      <c r="J121">
        <v>0</v>
      </c>
      <c r="K121">
        <v>0</v>
      </c>
      <c r="L121">
        <v>0</v>
      </c>
      <c r="M121">
        <v>0</v>
      </c>
      <c r="N121">
        <v>0</v>
      </c>
      <c r="O121">
        <v>-1</v>
      </c>
      <c r="P121">
        <v>0</v>
      </c>
      <c r="Q121">
        <v>0</v>
      </c>
      <c r="R121">
        <v>0</v>
      </c>
      <c r="S121">
        <v>0</v>
      </c>
      <c r="T121">
        <v>0</v>
      </c>
    </row>
    <row r="122" spans="1:20" x14ac:dyDescent="0.25">
      <c r="A122" t="s">
        <v>122</v>
      </c>
      <c r="B122">
        <v>99</v>
      </c>
      <c r="C122">
        <v>1</v>
      </c>
      <c r="D122">
        <v>118</v>
      </c>
      <c r="E122">
        <v>1</v>
      </c>
      <c r="F122">
        <v>1</v>
      </c>
      <c r="G122">
        <v>100</v>
      </c>
      <c r="H122">
        <v>0</v>
      </c>
      <c r="I122">
        <v>0</v>
      </c>
      <c r="J122">
        <v>0</v>
      </c>
      <c r="K122">
        <v>0</v>
      </c>
      <c r="L122">
        <v>0</v>
      </c>
      <c r="M122">
        <v>0</v>
      </c>
      <c r="N122">
        <v>0</v>
      </c>
      <c r="O122">
        <v>-1</v>
      </c>
      <c r="P122">
        <v>0</v>
      </c>
      <c r="Q122">
        <v>0</v>
      </c>
      <c r="R122">
        <v>0</v>
      </c>
      <c r="S122">
        <v>0</v>
      </c>
      <c r="T122">
        <v>0</v>
      </c>
    </row>
    <row r="123" spans="1:20" x14ac:dyDescent="0.25">
      <c r="A123" t="s">
        <v>123</v>
      </c>
      <c r="B123">
        <v>99</v>
      </c>
      <c r="C123">
        <v>1</v>
      </c>
      <c r="D123">
        <v>118</v>
      </c>
      <c r="E123">
        <v>1</v>
      </c>
      <c r="F123">
        <v>1</v>
      </c>
      <c r="G123">
        <v>100</v>
      </c>
      <c r="H123">
        <v>0</v>
      </c>
      <c r="I123">
        <v>0</v>
      </c>
      <c r="J123">
        <v>0</v>
      </c>
      <c r="K123">
        <v>0</v>
      </c>
      <c r="L123">
        <v>0</v>
      </c>
      <c r="M123">
        <v>0</v>
      </c>
      <c r="N123">
        <v>0</v>
      </c>
      <c r="O123">
        <v>-1</v>
      </c>
      <c r="P123">
        <v>0</v>
      </c>
      <c r="Q123">
        <v>0</v>
      </c>
      <c r="R123">
        <v>0</v>
      </c>
      <c r="S123">
        <v>0</v>
      </c>
      <c r="T123">
        <v>0</v>
      </c>
    </row>
    <row r="124" spans="1:20" x14ac:dyDescent="0.25">
      <c r="A124" t="s">
        <v>124</v>
      </c>
      <c r="B124">
        <v>99</v>
      </c>
      <c r="C124">
        <v>1</v>
      </c>
      <c r="D124">
        <v>118</v>
      </c>
      <c r="E124">
        <v>1</v>
      </c>
      <c r="F124">
        <v>1</v>
      </c>
      <c r="G124">
        <v>100</v>
      </c>
      <c r="H124">
        <v>0</v>
      </c>
      <c r="I124">
        <v>0</v>
      </c>
      <c r="J124">
        <v>0</v>
      </c>
      <c r="K124">
        <v>0</v>
      </c>
      <c r="L124">
        <v>0</v>
      </c>
      <c r="M124">
        <v>0</v>
      </c>
      <c r="N124">
        <v>0</v>
      </c>
      <c r="O124">
        <v>-1</v>
      </c>
      <c r="P124">
        <v>0</v>
      </c>
      <c r="Q124">
        <v>0</v>
      </c>
      <c r="R124">
        <v>0</v>
      </c>
      <c r="S124">
        <v>0</v>
      </c>
      <c r="T124">
        <v>0</v>
      </c>
    </row>
    <row r="125" spans="1:20" x14ac:dyDescent="0.25">
      <c r="A125" t="s">
        <v>125</v>
      </c>
      <c r="B125">
        <v>99</v>
      </c>
      <c r="C125">
        <v>1</v>
      </c>
      <c r="D125">
        <v>118</v>
      </c>
      <c r="E125">
        <v>1</v>
      </c>
      <c r="F125">
        <v>1</v>
      </c>
      <c r="G125">
        <v>100</v>
      </c>
      <c r="H125">
        <v>0</v>
      </c>
      <c r="I125">
        <v>0</v>
      </c>
      <c r="J125">
        <v>0</v>
      </c>
      <c r="K125">
        <v>0</v>
      </c>
      <c r="L125">
        <v>0</v>
      </c>
      <c r="M125">
        <v>0</v>
      </c>
      <c r="N125">
        <v>0</v>
      </c>
      <c r="O125">
        <v>-1</v>
      </c>
      <c r="P125">
        <v>0</v>
      </c>
      <c r="Q125">
        <v>0</v>
      </c>
      <c r="R125">
        <v>0</v>
      </c>
      <c r="S125">
        <v>0</v>
      </c>
      <c r="T125">
        <v>0</v>
      </c>
    </row>
    <row r="126" spans="1:20" x14ac:dyDescent="0.25">
      <c r="A126" t="s">
        <v>126</v>
      </c>
      <c r="B126">
        <v>99</v>
      </c>
      <c r="C126">
        <v>1</v>
      </c>
      <c r="D126">
        <v>118</v>
      </c>
      <c r="E126">
        <v>1</v>
      </c>
      <c r="F126">
        <v>1</v>
      </c>
      <c r="G126">
        <v>100</v>
      </c>
      <c r="H126">
        <v>0</v>
      </c>
      <c r="I126">
        <v>0</v>
      </c>
      <c r="J126">
        <v>0</v>
      </c>
      <c r="K126">
        <v>0</v>
      </c>
      <c r="L126">
        <v>0</v>
      </c>
      <c r="M126">
        <v>0</v>
      </c>
      <c r="N126">
        <v>0</v>
      </c>
      <c r="O126">
        <v>-1</v>
      </c>
      <c r="P126">
        <v>0</v>
      </c>
      <c r="Q126">
        <v>0</v>
      </c>
      <c r="R126">
        <v>0</v>
      </c>
      <c r="S126">
        <v>0</v>
      </c>
      <c r="T126">
        <v>0</v>
      </c>
    </row>
    <row r="127" spans="1:20" x14ac:dyDescent="0.25">
      <c r="A127" t="s">
        <v>127</v>
      </c>
      <c r="B127">
        <v>99</v>
      </c>
      <c r="C127">
        <v>1</v>
      </c>
      <c r="D127">
        <v>85</v>
      </c>
      <c r="E127">
        <v>4</v>
      </c>
      <c r="F127">
        <v>109</v>
      </c>
      <c r="G127">
        <v>25</v>
      </c>
      <c r="H127">
        <v>0</v>
      </c>
      <c r="I127">
        <v>0</v>
      </c>
      <c r="J127">
        <v>0</v>
      </c>
      <c r="K127">
        <v>0</v>
      </c>
      <c r="L127">
        <v>0</v>
      </c>
      <c r="M127">
        <v>0</v>
      </c>
      <c r="N127">
        <v>0</v>
      </c>
      <c r="O127">
        <v>-1</v>
      </c>
      <c r="P127">
        <v>0</v>
      </c>
      <c r="Q127">
        <v>0</v>
      </c>
      <c r="R127">
        <v>0</v>
      </c>
      <c r="S127">
        <v>0</v>
      </c>
      <c r="T127">
        <v>0</v>
      </c>
    </row>
    <row r="128" spans="1:20" x14ac:dyDescent="0.25">
      <c r="A128" t="s">
        <v>128</v>
      </c>
      <c r="B128">
        <v>99</v>
      </c>
      <c r="C128">
        <v>1</v>
      </c>
      <c r="D128">
        <v>65</v>
      </c>
      <c r="E128">
        <v>8</v>
      </c>
      <c r="F128">
        <v>128</v>
      </c>
      <c r="G128">
        <v>12.5</v>
      </c>
      <c r="H128">
        <v>0</v>
      </c>
      <c r="I128">
        <v>0</v>
      </c>
      <c r="J128">
        <v>0</v>
      </c>
      <c r="K128">
        <v>0</v>
      </c>
      <c r="L128">
        <v>0</v>
      </c>
      <c r="M128">
        <v>0</v>
      </c>
      <c r="N128">
        <v>0</v>
      </c>
      <c r="O128">
        <v>-1</v>
      </c>
      <c r="P128">
        <v>0</v>
      </c>
      <c r="Q128">
        <v>0</v>
      </c>
      <c r="R128">
        <v>0</v>
      </c>
      <c r="S128">
        <v>0</v>
      </c>
      <c r="T128">
        <v>0</v>
      </c>
    </row>
    <row r="129" spans="1:20" x14ac:dyDescent="0.25">
      <c r="A129" t="s">
        <v>129</v>
      </c>
      <c r="B129">
        <v>99</v>
      </c>
      <c r="C129">
        <v>1</v>
      </c>
      <c r="D129">
        <v>118</v>
      </c>
      <c r="E129">
        <v>1</v>
      </c>
      <c r="F129">
        <v>1</v>
      </c>
      <c r="G129">
        <v>100</v>
      </c>
      <c r="H129">
        <v>0</v>
      </c>
      <c r="I129">
        <v>0</v>
      </c>
      <c r="J129">
        <v>0</v>
      </c>
      <c r="K129">
        <v>0</v>
      </c>
      <c r="L129">
        <v>0</v>
      </c>
      <c r="M129">
        <v>0</v>
      </c>
      <c r="N129">
        <v>0</v>
      </c>
      <c r="O129">
        <v>-1</v>
      </c>
      <c r="P129">
        <v>0</v>
      </c>
      <c r="Q129">
        <v>0</v>
      </c>
      <c r="R129">
        <v>0</v>
      </c>
      <c r="S129">
        <v>0</v>
      </c>
      <c r="T129">
        <v>0</v>
      </c>
    </row>
    <row r="130" spans="1:20" x14ac:dyDescent="0.25">
      <c r="A130" t="s">
        <v>130</v>
      </c>
      <c r="B130">
        <v>99</v>
      </c>
      <c r="C130">
        <v>1</v>
      </c>
      <c r="D130">
        <v>104</v>
      </c>
      <c r="E130">
        <v>2</v>
      </c>
      <c r="F130">
        <v>71</v>
      </c>
      <c r="G130">
        <v>50</v>
      </c>
      <c r="H130">
        <v>0</v>
      </c>
      <c r="I130">
        <v>0</v>
      </c>
      <c r="J130">
        <v>0</v>
      </c>
      <c r="K130">
        <v>0</v>
      </c>
      <c r="L130">
        <v>0</v>
      </c>
      <c r="M130">
        <v>0</v>
      </c>
      <c r="N130">
        <v>0</v>
      </c>
      <c r="O130">
        <v>-1</v>
      </c>
      <c r="P130">
        <v>0</v>
      </c>
      <c r="Q130">
        <v>0</v>
      </c>
      <c r="R130">
        <v>0</v>
      </c>
      <c r="S130">
        <v>0</v>
      </c>
      <c r="T130">
        <v>0</v>
      </c>
    </row>
    <row r="131" spans="1:20" x14ac:dyDescent="0.25">
      <c r="A131" t="s">
        <v>131</v>
      </c>
      <c r="B131">
        <v>99</v>
      </c>
      <c r="C131">
        <v>1</v>
      </c>
      <c r="D131">
        <v>118</v>
      </c>
      <c r="E131">
        <v>1</v>
      </c>
      <c r="F131">
        <v>1</v>
      </c>
      <c r="G131">
        <v>100</v>
      </c>
      <c r="H131">
        <v>0</v>
      </c>
      <c r="I131">
        <v>0</v>
      </c>
      <c r="J131">
        <v>0</v>
      </c>
      <c r="K131">
        <v>0</v>
      </c>
      <c r="L131">
        <v>0</v>
      </c>
      <c r="M131">
        <v>0</v>
      </c>
      <c r="N131">
        <v>0</v>
      </c>
      <c r="O131">
        <v>-1</v>
      </c>
      <c r="P131">
        <v>0</v>
      </c>
      <c r="Q131">
        <v>0</v>
      </c>
      <c r="R131">
        <v>0</v>
      </c>
      <c r="S131">
        <v>0</v>
      </c>
      <c r="T131">
        <v>0</v>
      </c>
    </row>
    <row r="132" spans="1:20" x14ac:dyDescent="0.25">
      <c r="A132" t="s">
        <v>132</v>
      </c>
      <c r="B132">
        <v>99</v>
      </c>
      <c r="C132">
        <v>1</v>
      </c>
      <c r="D132">
        <v>118</v>
      </c>
      <c r="E132">
        <v>1</v>
      </c>
      <c r="F132">
        <v>1</v>
      </c>
      <c r="G132">
        <v>100</v>
      </c>
      <c r="H132">
        <v>0</v>
      </c>
      <c r="I132">
        <v>0</v>
      </c>
      <c r="J132">
        <v>0</v>
      </c>
      <c r="K132">
        <v>0</v>
      </c>
      <c r="L132">
        <v>0</v>
      </c>
      <c r="M132">
        <v>0</v>
      </c>
      <c r="N132">
        <v>0</v>
      </c>
      <c r="O132">
        <v>-1</v>
      </c>
      <c r="P132">
        <v>0</v>
      </c>
      <c r="Q132">
        <v>0</v>
      </c>
      <c r="R132">
        <v>0</v>
      </c>
      <c r="S132">
        <v>0</v>
      </c>
      <c r="T132">
        <v>0</v>
      </c>
    </row>
    <row r="133" spans="1:20" x14ac:dyDescent="0.25">
      <c r="A133" t="s">
        <v>133</v>
      </c>
      <c r="B133">
        <v>99</v>
      </c>
      <c r="C133">
        <v>1</v>
      </c>
      <c r="D133">
        <v>118</v>
      </c>
      <c r="E133">
        <v>1</v>
      </c>
      <c r="F133">
        <v>1</v>
      </c>
      <c r="G133">
        <v>100</v>
      </c>
      <c r="H133">
        <v>0</v>
      </c>
      <c r="I133">
        <v>0</v>
      </c>
      <c r="J133">
        <v>0</v>
      </c>
      <c r="K133">
        <v>0</v>
      </c>
      <c r="L133">
        <v>0</v>
      </c>
      <c r="M133">
        <v>0</v>
      </c>
      <c r="N133">
        <v>0</v>
      </c>
      <c r="O133">
        <v>-1</v>
      </c>
      <c r="P133">
        <v>0</v>
      </c>
      <c r="Q133">
        <v>0</v>
      </c>
      <c r="R133">
        <v>0</v>
      </c>
      <c r="S133">
        <v>0</v>
      </c>
      <c r="T133">
        <v>0</v>
      </c>
    </row>
    <row r="134" spans="1:20" x14ac:dyDescent="0.25">
      <c r="A134" t="s">
        <v>134</v>
      </c>
      <c r="B134">
        <v>99</v>
      </c>
      <c r="C134">
        <v>1</v>
      </c>
      <c r="D134">
        <v>118</v>
      </c>
      <c r="E134">
        <v>1</v>
      </c>
      <c r="F134">
        <v>1</v>
      </c>
      <c r="G134">
        <v>100</v>
      </c>
      <c r="H134">
        <v>0</v>
      </c>
      <c r="I134">
        <v>0</v>
      </c>
      <c r="J134">
        <v>0</v>
      </c>
      <c r="K134">
        <v>0</v>
      </c>
      <c r="L134">
        <v>0</v>
      </c>
      <c r="M134">
        <v>0</v>
      </c>
      <c r="N134">
        <v>0</v>
      </c>
      <c r="O134">
        <v>-1</v>
      </c>
      <c r="P134">
        <v>0</v>
      </c>
      <c r="Q134">
        <v>0</v>
      </c>
      <c r="R134">
        <v>0</v>
      </c>
      <c r="S134">
        <v>0</v>
      </c>
      <c r="T134">
        <v>0</v>
      </c>
    </row>
    <row r="135" spans="1:20" x14ac:dyDescent="0.25">
      <c r="A135" t="s">
        <v>135</v>
      </c>
      <c r="B135">
        <v>99</v>
      </c>
      <c r="C135">
        <v>1</v>
      </c>
      <c r="D135">
        <v>118</v>
      </c>
      <c r="E135">
        <v>1</v>
      </c>
      <c r="F135">
        <v>1</v>
      </c>
      <c r="G135">
        <v>100</v>
      </c>
      <c r="H135">
        <v>0</v>
      </c>
      <c r="I135">
        <v>0</v>
      </c>
      <c r="J135">
        <v>0</v>
      </c>
      <c r="K135">
        <v>0</v>
      </c>
      <c r="L135">
        <v>0</v>
      </c>
      <c r="M135">
        <v>0</v>
      </c>
      <c r="N135">
        <v>0</v>
      </c>
      <c r="O135">
        <v>-1</v>
      </c>
      <c r="P135">
        <v>0</v>
      </c>
      <c r="Q135">
        <v>0</v>
      </c>
      <c r="R135">
        <v>0</v>
      </c>
      <c r="S135">
        <v>0</v>
      </c>
      <c r="T135">
        <v>0</v>
      </c>
    </row>
    <row r="136" spans="1:20" x14ac:dyDescent="0.25">
      <c r="A136" t="s">
        <v>136</v>
      </c>
      <c r="B136">
        <v>99</v>
      </c>
      <c r="C136">
        <v>1</v>
      </c>
      <c r="D136">
        <v>85</v>
      </c>
      <c r="E136">
        <v>4</v>
      </c>
      <c r="F136">
        <v>109</v>
      </c>
      <c r="G136">
        <v>25</v>
      </c>
      <c r="H136">
        <v>0</v>
      </c>
      <c r="I136">
        <v>0</v>
      </c>
      <c r="J136">
        <v>0</v>
      </c>
      <c r="K136">
        <v>0</v>
      </c>
      <c r="L136">
        <v>0</v>
      </c>
      <c r="M136">
        <v>0</v>
      </c>
      <c r="N136">
        <v>0</v>
      </c>
      <c r="O136">
        <v>-1</v>
      </c>
      <c r="P136">
        <v>0</v>
      </c>
      <c r="Q136">
        <v>0</v>
      </c>
      <c r="R136">
        <v>0</v>
      </c>
      <c r="S136">
        <v>0</v>
      </c>
      <c r="T136">
        <v>0</v>
      </c>
    </row>
    <row r="137" spans="1:20" x14ac:dyDescent="0.25">
      <c r="A137" t="s">
        <v>137</v>
      </c>
      <c r="B137">
        <v>99</v>
      </c>
      <c r="C137">
        <v>1</v>
      </c>
      <c r="D137">
        <v>67</v>
      </c>
      <c r="E137">
        <v>7</v>
      </c>
      <c r="F137">
        <v>126</v>
      </c>
      <c r="G137">
        <v>14.285714285714285</v>
      </c>
      <c r="H137">
        <v>0</v>
      </c>
      <c r="I137">
        <v>0</v>
      </c>
      <c r="J137">
        <v>0</v>
      </c>
      <c r="K137">
        <v>0</v>
      </c>
      <c r="L137">
        <v>0</v>
      </c>
      <c r="M137">
        <v>0</v>
      </c>
      <c r="N137">
        <v>0</v>
      </c>
      <c r="O137">
        <v>-1</v>
      </c>
      <c r="P137">
        <v>0</v>
      </c>
      <c r="Q137">
        <v>0</v>
      </c>
      <c r="R137">
        <v>0</v>
      </c>
      <c r="S137">
        <v>0</v>
      </c>
      <c r="T137">
        <v>0</v>
      </c>
    </row>
    <row r="138" spans="1:20" x14ac:dyDescent="0.25">
      <c r="A138" t="s">
        <v>138</v>
      </c>
      <c r="B138">
        <v>99</v>
      </c>
      <c r="C138">
        <v>1</v>
      </c>
      <c r="D138">
        <v>118</v>
      </c>
      <c r="E138">
        <v>1</v>
      </c>
      <c r="F138">
        <v>1</v>
      </c>
      <c r="G138">
        <v>100</v>
      </c>
      <c r="H138">
        <v>0</v>
      </c>
      <c r="I138">
        <v>0</v>
      </c>
      <c r="J138">
        <v>0</v>
      </c>
      <c r="K138">
        <v>0</v>
      </c>
      <c r="L138">
        <v>0</v>
      </c>
      <c r="M138">
        <v>0</v>
      </c>
      <c r="N138">
        <v>0</v>
      </c>
      <c r="O138">
        <v>-1</v>
      </c>
      <c r="P138">
        <v>0</v>
      </c>
      <c r="Q138">
        <v>0</v>
      </c>
      <c r="R138">
        <v>0</v>
      </c>
      <c r="S138">
        <v>0</v>
      </c>
      <c r="T138">
        <v>0</v>
      </c>
    </row>
    <row r="139" spans="1:20" x14ac:dyDescent="0.25">
      <c r="A139" t="s">
        <v>139</v>
      </c>
      <c r="B139">
        <v>99</v>
      </c>
      <c r="C139">
        <v>1</v>
      </c>
      <c r="D139">
        <v>118</v>
      </c>
      <c r="E139">
        <v>1</v>
      </c>
      <c r="F139">
        <v>1</v>
      </c>
      <c r="G139">
        <v>100</v>
      </c>
      <c r="H139">
        <v>0</v>
      </c>
      <c r="I139">
        <v>0</v>
      </c>
      <c r="J139">
        <v>0</v>
      </c>
      <c r="K139">
        <v>0</v>
      </c>
      <c r="L139">
        <v>0</v>
      </c>
      <c r="M139">
        <v>0</v>
      </c>
      <c r="N139">
        <v>0</v>
      </c>
      <c r="O139">
        <v>-1</v>
      </c>
      <c r="P139">
        <v>0</v>
      </c>
      <c r="Q139">
        <v>0</v>
      </c>
      <c r="R139">
        <v>0</v>
      </c>
      <c r="S139">
        <v>0</v>
      </c>
      <c r="T139">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7"/>
  <sheetViews>
    <sheetView workbookViewId="0">
      <selection activeCell="D8" sqref="D8"/>
    </sheetView>
  </sheetViews>
  <sheetFormatPr defaultRowHeight="15" x14ac:dyDescent="0.25"/>
  <cols>
    <col min="1" max="1" width="23.5703125" customWidth="1"/>
  </cols>
  <sheetData>
    <row r="1" spans="1:2" x14ac:dyDescent="0.25">
      <c r="A1" t="s">
        <v>140</v>
      </c>
    </row>
    <row r="2" spans="1:2" x14ac:dyDescent="0.25">
      <c r="A2" t="s">
        <v>1</v>
      </c>
      <c r="B2" t="s">
        <v>2</v>
      </c>
    </row>
    <row r="3" spans="1:2" x14ac:dyDescent="0.25">
      <c r="A3" t="s">
        <v>3</v>
      </c>
      <c r="B3">
        <v>3811</v>
      </c>
    </row>
    <row r="4" spans="1:2" x14ac:dyDescent="0.25">
      <c r="A4" t="s">
        <v>4</v>
      </c>
      <c r="B4">
        <v>2610</v>
      </c>
    </row>
    <row r="5" spans="1:2" x14ac:dyDescent="0.25">
      <c r="A5" t="s">
        <v>5</v>
      </c>
      <c r="B5">
        <v>2144</v>
      </c>
    </row>
    <row r="6" spans="1:2" x14ac:dyDescent="0.25">
      <c r="A6" t="s">
        <v>6</v>
      </c>
      <c r="B6">
        <v>1319</v>
      </c>
    </row>
    <row r="7" spans="1:2" x14ac:dyDescent="0.25">
      <c r="A7" t="s">
        <v>9</v>
      </c>
      <c r="B7">
        <v>1180</v>
      </c>
    </row>
    <row r="8" spans="1:2" x14ac:dyDescent="0.25">
      <c r="A8" t="s">
        <v>12</v>
      </c>
      <c r="B8">
        <v>886</v>
      </c>
    </row>
    <row r="9" spans="1:2" x14ac:dyDescent="0.25">
      <c r="A9" t="s">
        <v>8</v>
      </c>
      <c r="B9">
        <v>719</v>
      </c>
    </row>
    <row r="10" spans="1:2" x14ac:dyDescent="0.25">
      <c r="A10" t="s">
        <v>7</v>
      </c>
      <c r="B10">
        <v>675</v>
      </c>
    </row>
    <row r="11" spans="1:2" x14ac:dyDescent="0.25">
      <c r="A11" t="s">
        <v>17</v>
      </c>
      <c r="B11">
        <v>611</v>
      </c>
    </row>
    <row r="12" spans="1:2" x14ac:dyDescent="0.25">
      <c r="A12" t="s">
        <v>10</v>
      </c>
      <c r="B12">
        <v>557</v>
      </c>
    </row>
    <row r="13" spans="1:2" x14ac:dyDescent="0.25">
      <c r="A13" t="s">
        <v>11</v>
      </c>
      <c r="B13">
        <v>447</v>
      </c>
    </row>
    <row r="14" spans="1:2" x14ac:dyDescent="0.25">
      <c r="A14" t="s">
        <v>13</v>
      </c>
      <c r="B14">
        <v>279</v>
      </c>
    </row>
    <row r="15" spans="1:2" x14ac:dyDescent="0.25">
      <c r="A15" t="s">
        <v>21</v>
      </c>
      <c r="B15">
        <v>231</v>
      </c>
    </row>
    <row r="16" spans="1:2" x14ac:dyDescent="0.25">
      <c r="A16" t="s">
        <v>15</v>
      </c>
      <c r="B16">
        <v>227</v>
      </c>
    </row>
    <row r="17" spans="1:2" x14ac:dyDescent="0.25">
      <c r="A17" t="s">
        <v>14</v>
      </c>
      <c r="B17">
        <v>209</v>
      </c>
    </row>
    <row r="18" spans="1:2" x14ac:dyDescent="0.25">
      <c r="A18" t="s">
        <v>18</v>
      </c>
      <c r="B18">
        <v>186</v>
      </c>
    </row>
    <row r="19" spans="1:2" x14ac:dyDescent="0.25">
      <c r="A19" t="s">
        <v>24</v>
      </c>
      <c r="B19">
        <v>179</v>
      </c>
    </row>
    <row r="20" spans="1:2" x14ac:dyDescent="0.25">
      <c r="A20" t="s">
        <v>16</v>
      </c>
      <c r="B20">
        <v>171</v>
      </c>
    </row>
    <row r="21" spans="1:2" x14ac:dyDescent="0.25">
      <c r="A21" t="s">
        <v>31</v>
      </c>
      <c r="B21">
        <v>166</v>
      </c>
    </row>
    <row r="22" spans="1:2" x14ac:dyDescent="0.25">
      <c r="A22" t="s">
        <v>29</v>
      </c>
      <c r="B22">
        <v>141</v>
      </c>
    </row>
    <row r="23" spans="1:2" x14ac:dyDescent="0.25">
      <c r="A23" t="s">
        <v>26</v>
      </c>
      <c r="B23">
        <v>141</v>
      </c>
    </row>
    <row r="24" spans="1:2" x14ac:dyDescent="0.25">
      <c r="A24" t="s">
        <v>19</v>
      </c>
      <c r="B24">
        <v>136</v>
      </c>
    </row>
    <row r="25" spans="1:2" x14ac:dyDescent="0.25">
      <c r="A25" t="s">
        <v>27</v>
      </c>
      <c r="B25">
        <v>129</v>
      </c>
    </row>
    <row r="26" spans="1:2" x14ac:dyDescent="0.25">
      <c r="A26" t="s">
        <v>141</v>
      </c>
      <c r="B26">
        <v>127</v>
      </c>
    </row>
    <row r="27" spans="1:2" x14ac:dyDescent="0.25">
      <c r="A27" t="s">
        <v>45</v>
      </c>
      <c r="B27">
        <v>117</v>
      </c>
    </row>
    <row r="28" spans="1:2" x14ac:dyDescent="0.25">
      <c r="A28" t="s">
        <v>39</v>
      </c>
      <c r="B28">
        <v>94</v>
      </c>
    </row>
    <row r="29" spans="1:2" x14ac:dyDescent="0.25">
      <c r="A29" t="s">
        <v>34</v>
      </c>
      <c r="B29">
        <v>86</v>
      </c>
    </row>
    <row r="30" spans="1:2" x14ac:dyDescent="0.25">
      <c r="A30" t="s">
        <v>20</v>
      </c>
      <c r="B30">
        <v>83</v>
      </c>
    </row>
    <row r="31" spans="1:2" x14ac:dyDescent="0.25">
      <c r="A31" t="s">
        <v>48</v>
      </c>
      <c r="B31">
        <v>76</v>
      </c>
    </row>
    <row r="32" spans="1:2" x14ac:dyDescent="0.25">
      <c r="A32" t="s">
        <v>47</v>
      </c>
      <c r="B32">
        <v>69</v>
      </c>
    </row>
    <row r="33" spans="1:2" x14ac:dyDescent="0.25">
      <c r="A33" t="s">
        <v>22</v>
      </c>
      <c r="B33">
        <v>60</v>
      </c>
    </row>
    <row r="34" spans="1:2" x14ac:dyDescent="0.25">
      <c r="A34" t="s">
        <v>36</v>
      </c>
      <c r="B34">
        <v>58</v>
      </c>
    </row>
    <row r="35" spans="1:2" x14ac:dyDescent="0.25">
      <c r="A35" t="s">
        <v>23</v>
      </c>
      <c r="B35">
        <v>56</v>
      </c>
    </row>
    <row r="36" spans="1:2" x14ac:dyDescent="0.25">
      <c r="A36" t="s">
        <v>25</v>
      </c>
      <c r="B36">
        <v>49</v>
      </c>
    </row>
    <row r="37" spans="1:2" x14ac:dyDescent="0.25">
      <c r="A37" t="s">
        <v>44</v>
      </c>
      <c r="B37">
        <v>46</v>
      </c>
    </row>
    <row r="38" spans="1:2" x14ac:dyDescent="0.25">
      <c r="A38" t="s">
        <v>49</v>
      </c>
      <c r="B38">
        <v>46</v>
      </c>
    </row>
    <row r="39" spans="1:2" x14ac:dyDescent="0.25">
      <c r="A39" t="s">
        <v>33</v>
      </c>
      <c r="B39">
        <v>44</v>
      </c>
    </row>
    <row r="40" spans="1:2" x14ac:dyDescent="0.25">
      <c r="A40" t="s">
        <v>35</v>
      </c>
      <c r="B40">
        <v>43</v>
      </c>
    </row>
    <row r="41" spans="1:2" x14ac:dyDescent="0.25">
      <c r="A41" t="s">
        <v>28</v>
      </c>
      <c r="B41">
        <v>38</v>
      </c>
    </row>
    <row r="42" spans="1:2" x14ac:dyDescent="0.25">
      <c r="A42" t="s">
        <v>142</v>
      </c>
      <c r="B42">
        <v>38</v>
      </c>
    </row>
    <row r="43" spans="1:2" x14ac:dyDescent="0.25">
      <c r="A43" t="s">
        <v>57</v>
      </c>
      <c r="B43">
        <v>34</v>
      </c>
    </row>
    <row r="44" spans="1:2" x14ac:dyDescent="0.25">
      <c r="A44" t="s">
        <v>40</v>
      </c>
      <c r="B44">
        <v>34</v>
      </c>
    </row>
    <row r="45" spans="1:2" x14ac:dyDescent="0.25">
      <c r="A45" t="s">
        <v>50</v>
      </c>
      <c r="B45">
        <v>31</v>
      </c>
    </row>
    <row r="46" spans="1:2" x14ac:dyDescent="0.25">
      <c r="A46" t="s">
        <v>30</v>
      </c>
      <c r="B46">
        <v>31</v>
      </c>
    </row>
    <row r="47" spans="1:2" x14ac:dyDescent="0.25">
      <c r="A47" t="s">
        <v>41</v>
      </c>
      <c r="B47">
        <v>30</v>
      </c>
    </row>
    <row r="48" spans="1:2" x14ac:dyDescent="0.25">
      <c r="A48" t="s">
        <v>32</v>
      </c>
      <c r="B48">
        <v>25</v>
      </c>
    </row>
    <row r="49" spans="1:2" x14ac:dyDescent="0.25">
      <c r="A49" t="s">
        <v>143</v>
      </c>
      <c r="B49">
        <v>21</v>
      </c>
    </row>
    <row r="50" spans="1:2" x14ac:dyDescent="0.25">
      <c r="A50" t="s">
        <v>42</v>
      </c>
      <c r="B50">
        <v>20</v>
      </c>
    </row>
    <row r="51" spans="1:2" x14ac:dyDescent="0.25">
      <c r="A51" t="s">
        <v>144</v>
      </c>
      <c r="B51">
        <v>19</v>
      </c>
    </row>
    <row r="52" spans="1:2" x14ac:dyDescent="0.25">
      <c r="A52" t="s">
        <v>145</v>
      </c>
      <c r="B52">
        <v>19</v>
      </c>
    </row>
    <row r="53" spans="1:2" x14ac:dyDescent="0.25">
      <c r="A53" t="s">
        <v>146</v>
      </c>
      <c r="B53">
        <v>18</v>
      </c>
    </row>
    <row r="54" spans="1:2" x14ac:dyDescent="0.25">
      <c r="A54" t="s">
        <v>147</v>
      </c>
      <c r="B54">
        <v>18</v>
      </c>
    </row>
    <row r="55" spans="1:2" x14ac:dyDescent="0.25">
      <c r="A55" t="s">
        <v>60</v>
      </c>
      <c r="B55">
        <v>17</v>
      </c>
    </row>
    <row r="56" spans="1:2" x14ac:dyDescent="0.25">
      <c r="A56" t="s">
        <v>118</v>
      </c>
      <c r="B56">
        <v>16</v>
      </c>
    </row>
    <row r="57" spans="1:2" x14ac:dyDescent="0.25">
      <c r="A57" t="s">
        <v>52</v>
      </c>
      <c r="B57">
        <v>16</v>
      </c>
    </row>
    <row r="58" spans="1:2" x14ac:dyDescent="0.25">
      <c r="A58" t="s">
        <v>148</v>
      </c>
      <c r="B58">
        <v>16</v>
      </c>
    </row>
    <row r="59" spans="1:2" x14ac:dyDescent="0.25">
      <c r="A59" t="s">
        <v>37</v>
      </c>
      <c r="B59">
        <v>16</v>
      </c>
    </row>
    <row r="60" spans="1:2" x14ac:dyDescent="0.25">
      <c r="A60" t="s">
        <v>149</v>
      </c>
      <c r="B60">
        <v>16</v>
      </c>
    </row>
    <row r="61" spans="1:2" x14ac:dyDescent="0.25">
      <c r="A61" t="s">
        <v>98</v>
      </c>
      <c r="B61">
        <v>16</v>
      </c>
    </row>
    <row r="62" spans="1:2" x14ac:dyDescent="0.25">
      <c r="A62" t="s">
        <v>150</v>
      </c>
      <c r="B62">
        <v>14</v>
      </c>
    </row>
    <row r="63" spans="1:2" x14ac:dyDescent="0.25">
      <c r="A63" t="s">
        <v>104</v>
      </c>
      <c r="B63">
        <v>14</v>
      </c>
    </row>
    <row r="64" spans="1:2" x14ac:dyDescent="0.25">
      <c r="A64" t="s">
        <v>151</v>
      </c>
      <c r="B64">
        <v>14</v>
      </c>
    </row>
    <row r="65" spans="1:2" x14ac:dyDescent="0.25">
      <c r="A65" t="s">
        <v>116</v>
      </c>
      <c r="B65">
        <v>14</v>
      </c>
    </row>
    <row r="66" spans="1:2" x14ac:dyDescent="0.25">
      <c r="A66" t="s">
        <v>152</v>
      </c>
      <c r="B66">
        <v>13</v>
      </c>
    </row>
    <row r="67" spans="1:2" x14ac:dyDescent="0.25">
      <c r="A67" t="s">
        <v>54</v>
      </c>
      <c r="B67">
        <v>13</v>
      </c>
    </row>
    <row r="68" spans="1:2" x14ac:dyDescent="0.25">
      <c r="A68" t="s">
        <v>59</v>
      </c>
      <c r="B68">
        <v>13</v>
      </c>
    </row>
    <row r="69" spans="1:2" x14ac:dyDescent="0.25">
      <c r="A69" t="s">
        <v>51</v>
      </c>
      <c r="B69">
        <v>13</v>
      </c>
    </row>
    <row r="70" spans="1:2" x14ac:dyDescent="0.25">
      <c r="A70" t="s">
        <v>153</v>
      </c>
      <c r="B70">
        <v>13</v>
      </c>
    </row>
    <row r="71" spans="1:2" x14ac:dyDescent="0.25">
      <c r="A71" t="s">
        <v>46</v>
      </c>
      <c r="B71">
        <v>12</v>
      </c>
    </row>
    <row r="72" spans="1:2" x14ac:dyDescent="0.25">
      <c r="A72" t="s">
        <v>38</v>
      </c>
      <c r="B72">
        <v>12</v>
      </c>
    </row>
    <row r="73" spans="1:2" x14ac:dyDescent="0.25">
      <c r="A73" t="s">
        <v>85</v>
      </c>
      <c r="B73">
        <v>11</v>
      </c>
    </row>
    <row r="74" spans="1:2" x14ac:dyDescent="0.25">
      <c r="A74" t="s">
        <v>77</v>
      </c>
      <c r="B74">
        <v>11</v>
      </c>
    </row>
    <row r="75" spans="1:2" x14ac:dyDescent="0.25">
      <c r="A75" t="s">
        <v>91</v>
      </c>
      <c r="B75">
        <v>11</v>
      </c>
    </row>
    <row r="76" spans="1:2" x14ac:dyDescent="0.25">
      <c r="A76" t="s">
        <v>43</v>
      </c>
      <c r="B76">
        <v>11</v>
      </c>
    </row>
    <row r="77" spans="1:2" x14ac:dyDescent="0.25">
      <c r="A77" t="s">
        <v>58</v>
      </c>
      <c r="B77">
        <v>9</v>
      </c>
    </row>
    <row r="78" spans="1:2" x14ac:dyDescent="0.25">
      <c r="A78" t="s">
        <v>74</v>
      </c>
      <c r="B78">
        <v>9</v>
      </c>
    </row>
    <row r="79" spans="1:2" x14ac:dyDescent="0.25">
      <c r="A79" t="s">
        <v>154</v>
      </c>
      <c r="B79">
        <v>9</v>
      </c>
    </row>
    <row r="80" spans="1:2" x14ac:dyDescent="0.25">
      <c r="A80" t="s">
        <v>61</v>
      </c>
      <c r="B80">
        <v>9</v>
      </c>
    </row>
    <row r="81" spans="1:2" x14ac:dyDescent="0.25">
      <c r="A81" t="s">
        <v>155</v>
      </c>
      <c r="B81">
        <v>8</v>
      </c>
    </row>
    <row r="82" spans="1:2" x14ac:dyDescent="0.25">
      <c r="A82" t="s">
        <v>156</v>
      </c>
      <c r="B82">
        <v>8</v>
      </c>
    </row>
    <row r="83" spans="1:2" x14ac:dyDescent="0.25">
      <c r="A83" t="s">
        <v>75</v>
      </c>
      <c r="B83">
        <v>8</v>
      </c>
    </row>
    <row r="84" spans="1:2" x14ac:dyDescent="0.25">
      <c r="A84" t="s">
        <v>128</v>
      </c>
      <c r="B84">
        <v>8</v>
      </c>
    </row>
    <row r="85" spans="1:2" x14ac:dyDescent="0.25">
      <c r="A85" t="s">
        <v>68</v>
      </c>
      <c r="B85">
        <v>7</v>
      </c>
    </row>
    <row r="86" spans="1:2" x14ac:dyDescent="0.25">
      <c r="A86" t="s">
        <v>82</v>
      </c>
      <c r="B86">
        <v>7</v>
      </c>
    </row>
    <row r="87" spans="1:2" x14ac:dyDescent="0.25">
      <c r="A87" t="s">
        <v>102</v>
      </c>
      <c r="B87">
        <v>7</v>
      </c>
    </row>
    <row r="88" spans="1:2" x14ac:dyDescent="0.25">
      <c r="A88" t="s">
        <v>53</v>
      </c>
      <c r="B88">
        <v>7</v>
      </c>
    </row>
    <row r="89" spans="1:2" x14ac:dyDescent="0.25">
      <c r="A89" t="s">
        <v>56</v>
      </c>
      <c r="B89">
        <v>7</v>
      </c>
    </row>
    <row r="90" spans="1:2" x14ac:dyDescent="0.25">
      <c r="A90" t="s">
        <v>157</v>
      </c>
      <c r="B90">
        <v>7</v>
      </c>
    </row>
    <row r="91" spans="1:2" x14ac:dyDescent="0.25">
      <c r="A91" t="s">
        <v>158</v>
      </c>
      <c r="B91">
        <v>7</v>
      </c>
    </row>
    <row r="92" spans="1:2" x14ac:dyDescent="0.25">
      <c r="A92" t="s">
        <v>80</v>
      </c>
      <c r="B92">
        <v>7</v>
      </c>
    </row>
    <row r="93" spans="1:2" x14ac:dyDescent="0.25">
      <c r="A93" t="s">
        <v>159</v>
      </c>
      <c r="B93">
        <v>7</v>
      </c>
    </row>
    <row r="94" spans="1:2" x14ac:dyDescent="0.25">
      <c r="A94" t="s">
        <v>137</v>
      </c>
      <c r="B94">
        <v>7</v>
      </c>
    </row>
    <row r="95" spans="1:2" x14ac:dyDescent="0.25">
      <c r="A95" t="s">
        <v>160</v>
      </c>
      <c r="B95">
        <v>7</v>
      </c>
    </row>
    <row r="96" spans="1:2" x14ac:dyDescent="0.25">
      <c r="A96" t="s">
        <v>161</v>
      </c>
      <c r="B96">
        <v>7</v>
      </c>
    </row>
    <row r="97" spans="1:2" x14ac:dyDescent="0.25">
      <c r="A97" t="s">
        <v>162</v>
      </c>
      <c r="B97">
        <v>6</v>
      </c>
    </row>
    <row r="98" spans="1:2" x14ac:dyDescent="0.25">
      <c r="A98" t="s">
        <v>55</v>
      </c>
      <c r="B98">
        <v>6</v>
      </c>
    </row>
    <row r="99" spans="1:2" x14ac:dyDescent="0.25">
      <c r="A99" t="s">
        <v>63</v>
      </c>
      <c r="B99">
        <v>6</v>
      </c>
    </row>
    <row r="100" spans="1:2" x14ac:dyDescent="0.25">
      <c r="A100" t="s">
        <v>79</v>
      </c>
      <c r="B100">
        <v>6</v>
      </c>
    </row>
    <row r="101" spans="1:2" x14ac:dyDescent="0.25">
      <c r="A101" t="s">
        <v>163</v>
      </c>
      <c r="B101">
        <v>6</v>
      </c>
    </row>
    <row r="102" spans="1:2" x14ac:dyDescent="0.25">
      <c r="A102" t="s">
        <v>164</v>
      </c>
      <c r="B102">
        <v>6</v>
      </c>
    </row>
    <row r="103" spans="1:2" x14ac:dyDescent="0.25">
      <c r="A103" t="s">
        <v>70</v>
      </c>
      <c r="B103">
        <v>5</v>
      </c>
    </row>
    <row r="104" spans="1:2" x14ac:dyDescent="0.25">
      <c r="A104" t="s">
        <v>72</v>
      </c>
      <c r="B104">
        <v>5</v>
      </c>
    </row>
    <row r="105" spans="1:2" x14ac:dyDescent="0.25">
      <c r="A105" t="s">
        <v>165</v>
      </c>
      <c r="B105">
        <v>5</v>
      </c>
    </row>
    <row r="106" spans="1:2" x14ac:dyDescent="0.25">
      <c r="A106" t="s">
        <v>166</v>
      </c>
      <c r="B106">
        <v>5</v>
      </c>
    </row>
    <row r="107" spans="1:2" x14ac:dyDescent="0.25">
      <c r="A107" t="s">
        <v>88</v>
      </c>
      <c r="B107">
        <v>5</v>
      </c>
    </row>
    <row r="108" spans="1:2" x14ac:dyDescent="0.25">
      <c r="A108" t="s">
        <v>167</v>
      </c>
      <c r="B108">
        <v>5</v>
      </c>
    </row>
    <row r="109" spans="1:2" x14ac:dyDescent="0.25">
      <c r="A109" t="s">
        <v>114</v>
      </c>
      <c r="B109">
        <v>5</v>
      </c>
    </row>
    <row r="110" spans="1:2" x14ac:dyDescent="0.25">
      <c r="A110" t="s">
        <v>64</v>
      </c>
      <c r="B110">
        <v>5</v>
      </c>
    </row>
    <row r="111" spans="1:2" x14ac:dyDescent="0.25">
      <c r="A111" t="s">
        <v>168</v>
      </c>
      <c r="B111">
        <v>5</v>
      </c>
    </row>
    <row r="112" spans="1:2" x14ac:dyDescent="0.25">
      <c r="A112" t="s">
        <v>169</v>
      </c>
      <c r="B112">
        <v>5</v>
      </c>
    </row>
    <row r="113" spans="1:2" x14ac:dyDescent="0.25">
      <c r="A113" t="s">
        <v>62</v>
      </c>
      <c r="B113">
        <v>5</v>
      </c>
    </row>
    <row r="114" spans="1:2" x14ac:dyDescent="0.25">
      <c r="A114" t="s">
        <v>66</v>
      </c>
      <c r="B114">
        <v>5</v>
      </c>
    </row>
    <row r="115" spans="1:2" x14ac:dyDescent="0.25">
      <c r="A115" t="s">
        <v>67</v>
      </c>
      <c r="B115">
        <v>5</v>
      </c>
    </row>
    <row r="116" spans="1:2" x14ac:dyDescent="0.25">
      <c r="A116" t="s">
        <v>170</v>
      </c>
      <c r="B116">
        <v>4</v>
      </c>
    </row>
    <row r="117" spans="1:2" x14ac:dyDescent="0.25">
      <c r="A117" t="s">
        <v>171</v>
      </c>
      <c r="B117">
        <v>4</v>
      </c>
    </row>
    <row r="118" spans="1:2" x14ac:dyDescent="0.25">
      <c r="A118" t="s">
        <v>172</v>
      </c>
      <c r="B118">
        <v>4</v>
      </c>
    </row>
    <row r="119" spans="1:2" x14ac:dyDescent="0.25">
      <c r="A119" t="s">
        <v>173</v>
      </c>
      <c r="B119">
        <v>4</v>
      </c>
    </row>
    <row r="120" spans="1:2" x14ac:dyDescent="0.25">
      <c r="A120" t="s">
        <v>84</v>
      </c>
      <c r="B120">
        <v>4</v>
      </c>
    </row>
    <row r="121" spans="1:2" x14ac:dyDescent="0.25">
      <c r="A121" t="s">
        <v>87</v>
      </c>
      <c r="B121">
        <v>4</v>
      </c>
    </row>
    <row r="122" spans="1:2" x14ac:dyDescent="0.25">
      <c r="A122" t="s">
        <v>90</v>
      </c>
      <c r="B122">
        <v>4</v>
      </c>
    </row>
    <row r="123" spans="1:2" x14ac:dyDescent="0.25">
      <c r="A123" t="s">
        <v>76</v>
      </c>
      <c r="B123">
        <v>4</v>
      </c>
    </row>
    <row r="124" spans="1:2" x14ac:dyDescent="0.25">
      <c r="A124" t="s">
        <v>174</v>
      </c>
      <c r="B124">
        <v>4</v>
      </c>
    </row>
    <row r="125" spans="1:2" x14ac:dyDescent="0.25">
      <c r="A125" t="s">
        <v>175</v>
      </c>
      <c r="B125">
        <v>4</v>
      </c>
    </row>
    <row r="126" spans="1:2" x14ac:dyDescent="0.25">
      <c r="A126" t="s">
        <v>176</v>
      </c>
      <c r="B126">
        <v>4</v>
      </c>
    </row>
    <row r="127" spans="1:2" x14ac:dyDescent="0.25">
      <c r="A127" t="s">
        <v>127</v>
      </c>
      <c r="B127">
        <v>4</v>
      </c>
    </row>
    <row r="128" spans="1:2" x14ac:dyDescent="0.25">
      <c r="A128" t="s">
        <v>95</v>
      </c>
      <c r="B128">
        <v>4</v>
      </c>
    </row>
    <row r="129" spans="1:2" x14ac:dyDescent="0.25">
      <c r="A129" t="s">
        <v>96</v>
      </c>
      <c r="B129">
        <v>4</v>
      </c>
    </row>
    <row r="130" spans="1:2" x14ac:dyDescent="0.25">
      <c r="A130" t="s">
        <v>177</v>
      </c>
      <c r="B130">
        <v>4</v>
      </c>
    </row>
    <row r="131" spans="1:2" x14ac:dyDescent="0.25">
      <c r="A131" t="s">
        <v>65</v>
      </c>
      <c r="B131">
        <v>4</v>
      </c>
    </row>
    <row r="132" spans="1:2" x14ac:dyDescent="0.25">
      <c r="A132" t="s">
        <v>178</v>
      </c>
      <c r="B132">
        <v>4</v>
      </c>
    </row>
    <row r="133" spans="1:2" x14ac:dyDescent="0.25">
      <c r="A133" t="s">
        <v>136</v>
      </c>
      <c r="B133">
        <v>4</v>
      </c>
    </row>
    <row r="134" spans="1:2" x14ac:dyDescent="0.25">
      <c r="A134" t="s">
        <v>179</v>
      </c>
      <c r="B134">
        <v>3</v>
      </c>
    </row>
    <row r="135" spans="1:2" x14ac:dyDescent="0.25">
      <c r="A135" t="s">
        <v>180</v>
      </c>
      <c r="B135">
        <v>3</v>
      </c>
    </row>
    <row r="136" spans="1:2" x14ac:dyDescent="0.25">
      <c r="A136" t="s">
        <v>69</v>
      </c>
      <c r="B136">
        <v>3</v>
      </c>
    </row>
    <row r="137" spans="1:2" x14ac:dyDescent="0.25">
      <c r="A137" t="s">
        <v>71</v>
      </c>
      <c r="B137">
        <v>3</v>
      </c>
    </row>
    <row r="138" spans="1:2" x14ac:dyDescent="0.25">
      <c r="A138" t="s">
        <v>105</v>
      </c>
      <c r="B138">
        <v>3</v>
      </c>
    </row>
    <row r="139" spans="1:2" x14ac:dyDescent="0.25">
      <c r="A139" t="s">
        <v>73</v>
      </c>
      <c r="B139">
        <v>3</v>
      </c>
    </row>
    <row r="140" spans="1:2" x14ac:dyDescent="0.25">
      <c r="A140" t="s">
        <v>107</v>
      </c>
      <c r="B140">
        <v>3</v>
      </c>
    </row>
    <row r="141" spans="1:2" x14ac:dyDescent="0.25">
      <c r="A141" t="s">
        <v>110</v>
      </c>
      <c r="B141">
        <v>3</v>
      </c>
    </row>
    <row r="142" spans="1:2" x14ac:dyDescent="0.25">
      <c r="A142" t="s">
        <v>181</v>
      </c>
      <c r="B142">
        <v>3</v>
      </c>
    </row>
    <row r="143" spans="1:2" x14ac:dyDescent="0.25">
      <c r="A143" t="s">
        <v>182</v>
      </c>
      <c r="B143">
        <v>3</v>
      </c>
    </row>
    <row r="144" spans="1:2" x14ac:dyDescent="0.25">
      <c r="A144" t="s">
        <v>183</v>
      </c>
      <c r="B144">
        <v>3</v>
      </c>
    </row>
    <row r="145" spans="1:2" x14ac:dyDescent="0.25">
      <c r="A145" t="s">
        <v>184</v>
      </c>
      <c r="B145">
        <v>3</v>
      </c>
    </row>
    <row r="146" spans="1:2" x14ac:dyDescent="0.25">
      <c r="A146" t="s">
        <v>78</v>
      </c>
      <c r="B146">
        <v>3</v>
      </c>
    </row>
    <row r="147" spans="1:2" x14ac:dyDescent="0.25">
      <c r="A147" t="s">
        <v>92</v>
      </c>
      <c r="B147">
        <v>3</v>
      </c>
    </row>
    <row r="148" spans="1:2" x14ac:dyDescent="0.25">
      <c r="A148" t="s">
        <v>185</v>
      </c>
      <c r="B148">
        <v>3</v>
      </c>
    </row>
    <row r="149" spans="1:2" x14ac:dyDescent="0.25">
      <c r="A149" t="s">
        <v>186</v>
      </c>
      <c r="B149">
        <v>3</v>
      </c>
    </row>
    <row r="150" spans="1:2" x14ac:dyDescent="0.25">
      <c r="A150" t="s">
        <v>187</v>
      </c>
      <c r="B150">
        <v>3</v>
      </c>
    </row>
    <row r="151" spans="1:2" x14ac:dyDescent="0.25">
      <c r="A151" t="s">
        <v>188</v>
      </c>
      <c r="B151">
        <v>3</v>
      </c>
    </row>
    <row r="152" spans="1:2" x14ac:dyDescent="0.25">
      <c r="A152" t="s">
        <v>189</v>
      </c>
      <c r="B152">
        <v>3</v>
      </c>
    </row>
    <row r="153" spans="1:2" x14ac:dyDescent="0.25">
      <c r="A153" t="s">
        <v>99</v>
      </c>
      <c r="B153">
        <v>3</v>
      </c>
    </row>
    <row r="154" spans="1:2" x14ac:dyDescent="0.25">
      <c r="A154" t="s">
        <v>190</v>
      </c>
      <c r="B154">
        <v>3</v>
      </c>
    </row>
    <row r="155" spans="1:2" x14ac:dyDescent="0.25">
      <c r="A155" t="s">
        <v>81</v>
      </c>
      <c r="B155">
        <v>3</v>
      </c>
    </row>
    <row r="156" spans="1:2" x14ac:dyDescent="0.25">
      <c r="A156" t="s">
        <v>191</v>
      </c>
      <c r="B156">
        <v>2</v>
      </c>
    </row>
    <row r="157" spans="1:2" x14ac:dyDescent="0.25">
      <c r="A157" t="s">
        <v>192</v>
      </c>
      <c r="B157">
        <v>2</v>
      </c>
    </row>
    <row r="158" spans="1:2" x14ac:dyDescent="0.25">
      <c r="A158" t="s">
        <v>193</v>
      </c>
      <c r="B158">
        <v>2</v>
      </c>
    </row>
    <row r="159" spans="1:2" x14ac:dyDescent="0.25">
      <c r="A159" t="s">
        <v>194</v>
      </c>
      <c r="B159">
        <v>2</v>
      </c>
    </row>
    <row r="160" spans="1:2" x14ac:dyDescent="0.25">
      <c r="A160" t="s">
        <v>195</v>
      </c>
      <c r="B160">
        <v>2</v>
      </c>
    </row>
    <row r="161" spans="1:2" x14ac:dyDescent="0.25">
      <c r="A161" t="s">
        <v>101</v>
      </c>
      <c r="B161">
        <v>2</v>
      </c>
    </row>
    <row r="162" spans="1:2" x14ac:dyDescent="0.25">
      <c r="A162" t="s">
        <v>196</v>
      </c>
      <c r="B162">
        <v>2</v>
      </c>
    </row>
    <row r="163" spans="1:2" x14ac:dyDescent="0.25">
      <c r="A163" t="s">
        <v>197</v>
      </c>
      <c r="B163">
        <v>2</v>
      </c>
    </row>
    <row r="164" spans="1:2" x14ac:dyDescent="0.25">
      <c r="A164" t="s">
        <v>83</v>
      </c>
      <c r="B164">
        <v>2</v>
      </c>
    </row>
    <row r="165" spans="1:2" x14ac:dyDescent="0.25">
      <c r="A165" t="s">
        <v>198</v>
      </c>
      <c r="B165">
        <v>2</v>
      </c>
    </row>
    <row r="166" spans="1:2" x14ac:dyDescent="0.25">
      <c r="A166" t="s">
        <v>108</v>
      </c>
      <c r="B166">
        <v>2</v>
      </c>
    </row>
    <row r="167" spans="1:2" x14ac:dyDescent="0.25">
      <c r="A167" t="s">
        <v>109</v>
      </c>
      <c r="B167">
        <v>2</v>
      </c>
    </row>
    <row r="168" spans="1:2" x14ac:dyDescent="0.25">
      <c r="A168" t="s">
        <v>199</v>
      </c>
      <c r="B168">
        <v>2</v>
      </c>
    </row>
    <row r="169" spans="1:2" x14ac:dyDescent="0.25">
      <c r="A169" t="s">
        <v>86</v>
      </c>
      <c r="B169">
        <v>2</v>
      </c>
    </row>
    <row r="170" spans="1:2" x14ac:dyDescent="0.25">
      <c r="A170" t="s">
        <v>200</v>
      </c>
      <c r="B170">
        <v>2</v>
      </c>
    </row>
    <row r="171" spans="1:2" x14ac:dyDescent="0.25">
      <c r="A171" t="s">
        <v>89</v>
      </c>
      <c r="B171">
        <v>2</v>
      </c>
    </row>
    <row r="172" spans="1:2" x14ac:dyDescent="0.25">
      <c r="A172" t="s">
        <v>112</v>
      </c>
      <c r="B172">
        <v>2</v>
      </c>
    </row>
    <row r="173" spans="1:2" x14ac:dyDescent="0.25">
      <c r="A173" t="s">
        <v>115</v>
      </c>
      <c r="B173">
        <v>2</v>
      </c>
    </row>
    <row r="174" spans="1:2" x14ac:dyDescent="0.25">
      <c r="A174" t="s">
        <v>201</v>
      </c>
      <c r="B174">
        <v>2</v>
      </c>
    </row>
    <row r="175" spans="1:2" x14ac:dyDescent="0.25">
      <c r="A175" t="s">
        <v>202</v>
      </c>
      <c r="B175">
        <v>2</v>
      </c>
    </row>
    <row r="176" spans="1:2" x14ac:dyDescent="0.25">
      <c r="A176" t="s">
        <v>203</v>
      </c>
      <c r="B176">
        <v>2</v>
      </c>
    </row>
    <row r="177" spans="1:2" x14ac:dyDescent="0.25">
      <c r="A177" t="s">
        <v>204</v>
      </c>
      <c r="B177">
        <v>2</v>
      </c>
    </row>
    <row r="178" spans="1:2" x14ac:dyDescent="0.25">
      <c r="A178" t="s">
        <v>119</v>
      </c>
      <c r="B178">
        <v>2</v>
      </c>
    </row>
    <row r="179" spans="1:2" x14ac:dyDescent="0.25">
      <c r="A179" t="s">
        <v>93</v>
      </c>
      <c r="B179">
        <v>2</v>
      </c>
    </row>
    <row r="180" spans="1:2" x14ac:dyDescent="0.25">
      <c r="A180" t="s">
        <v>205</v>
      </c>
      <c r="B180">
        <v>2</v>
      </c>
    </row>
    <row r="181" spans="1:2" x14ac:dyDescent="0.25">
      <c r="A181" t="s">
        <v>206</v>
      </c>
      <c r="B181">
        <v>2</v>
      </c>
    </row>
    <row r="182" spans="1:2" x14ac:dyDescent="0.25">
      <c r="A182" t="s">
        <v>207</v>
      </c>
      <c r="B182">
        <v>2</v>
      </c>
    </row>
    <row r="183" spans="1:2" x14ac:dyDescent="0.25">
      <c r="A183" t="s">
        <v>208</v>
      </c>
      <c r="B183">
        <v>2</v>
      </c>
    </row>
    <row r="184" spans="1:2" x14ac:dyDescent="0.25">
      <c r="A184" t="s">
        <v>94</v>
      </c>
      <c r="B184">
        <v>2</v>
      </c>
    </row>
    <row r="185" spans="1:2" x14ac:dyDescent="0.25">
      <c r="A185" t="s">
        <v>209</v>
      </c>
      <c r="B185">
        <v>2</v>
      </c>
    </row>
    <row r="186" spans="1:2" x14ac:dyDescent="0.25">
      <c r="A186" t="s">
        <v>210</v>
      </c>
      <c r="B186">
        <v>2</v>
      </c>
    </row>
    <row r="187" spans="1:2" x14ac:dyDescent="0.25">
      <c r="A187" t="s">
        <v>211</v>
      </c>
      <c r="B187">
        <v>2</v>
      </c>
    </row>
    <row r="188" spans="1:2" x14ac:dyDescent="0.25">
      <c r="A188" t="s">
        <v>130</v>
      </c>
      <c r="B188">
        <v>2</v>
      </c>
    </row>
    <row r="189" spans="1:2" x14ac:dyDescent="0.25">
      <c r="A189" t="s">
        <v>212</v>
      </c>
      <c r="B189">
        <v>2</v>
      </c>
    </row>
    <row r="190" spans="1:2" x14ac:dyDescent="0.25">
      <c r="A190" t="s">
        <v>97</v>
      </c>
      <c r="B190">
        <v>2</v>
      </c>
    </row>
    <row r="191" spans="1:2" x14ac:dyDescent="0.25">
      <c r="A191" t="s">
        <v>213</v>
      </c>
      <c r="B191">
        <v>2</v>
      </c>
    </row>
    <row r="192" spans="1:2" x14ac:dyDescent="0.25">
      <c r="A192" t="s">
        <v>214</v>
      </c>
      <c r="B192">
        <v>2</v>
      </c>
    </row>
    <row r="193" spans="1:2" x14ac:dyDescent="0.25">
      <c r="A193" t="s">
        <v>215</v>
      </c>
      <c r="B193">
        <v>2</v>
      </c>
    </row>
    <row r="194" spans="1:2" x14ac:dyDescent="0.25">
      <c r="A194" t="s">
        <v>216</v>
      </c>
      <c r="B194">
        <v>2</v>
      </c>
    </row>
    <row r="195" spans="1:2" x14ac:dyDescent="0.25">
      <c r="A195" t="s">
        <v>217</v>
      </c>
      <c r="B195">
        <v>2</v>
      </c>
    </row>
    <row r="196" spans="1:2" x14ac:dyDescent="0.25">
      <c r="A196" t="s">
        <v>218</v>
      </c>
      <c r="B196">
        <v>2</v>
      </c>
    </row>
    <row r="197" spans="1:2" x14ac:dyDescent="0.25">
      <c r="A197" t="s">
        <v>100</v>
      </c>
      <c r="B197">
        <v>2</v>
      </c>
    </row>
    <row r="198" spans="1:2" x14ac:dyDescent="0.25">
      <c r="A198" t="s">
        <v>219</v>
      </c>
      <c r="B198">
        <v>2</v>
      </c>
    </row>
    <row r="199" spans="1:2" x14ac:dyDescent="0.25">
      <c r="A199" t="s">
        <v>220</v>
      </c>
      <c r="B199">
        <v>1</v>
      </c>
    </row>
    <row r="200" spans="1:2" x14ac:dyDescent="0.25">
      <c r="A200" t="s">
        <v>221</v>
      </c>
      <c r="B200">
        <v>1</v>
      </c>
    </row>
    <row r="201" spans="1:2" x14ac:dyDescent="0.25">
      <c r="A201" t="s">
        <v>222</v>
      </c>
      <c r="B201">
        <v>1</v>
      </c>
    </row>
    <row r="202" spans="1:2" x14ac:dyDescent="0.25">
      <c r="A202" t="s">
        <v>223</v>
      </c>
      <c r="B202">
        <v>1</v>
      </c>
    </row>
    <row r="203" spans="1:2" x14ac:dyDescent="0.25">
      <c r="A203" t="s">
        <v>103</v>
      </c>
      <c r="B203">
        <v>1</v>
      </c>
    </row>
    <row r="204" spans="1:2" x14ac:dyDescent="0.25">
      <c r="A204" t="s">
        <v>224</v>
      </c>
      <c r="B204">
        <v>1</v>
      </c>
    </row>
    <row r="205" spans="1:2" x14ac:dyDescent="0.25">
      <c r="A205" t="s">
        <v>225</v>
      </c>
      <c r="B205">
        <v>1</v>
      </c>
    </row>
    <row r="206" spans="1:2" x14ac:dyDescent="0.25">
      <c r="A206" t="s">
        <v>106</v>
      </c>
      <c r="B206">
        <v>1</v>
      </c>
    </row>
    <row r="207" spans="1:2" x14ac:dyDescent="0.25">
      <c r="A207" t="s">
        <v>226</v>
      </c>
      <c r="B207">
        <v>1</v>
      </c>
    </row>
    <row r="208" spans="1:2" x14ac:dyDescent="0.25">
      <c r="A208" t="s">
        <v>227</v>
      </c>
      <c r="B208">
        <v>1</v>
      </c>
    </row>
    <row r="209" spans="1:2" x14ac:dyDescent="0.25">
      <c r="A209" t="s">
        <v>228</v>
      </c>
      <c r="B209">
        <v>1</v>
      </c>
    </row>
    <row r="210" spans="1:2" x14ac:dyDescent="0.25">
      <c r="A210" t="s">
        <v>229</v>
      </c>
      <c r="B210">
        <v>1</v>
      </c>
    </row>
    <row r="211" spans="1:2" x14ac:dyDescent="0.25">
      <c r="A211" t="s">
        <v>230</v>
      </c>
      <c r="B211">
        <v>1</v>
      </c>
    </row>
    <row r="212" spans="1:2" x14ac:dyDescent="0.25">
      <c r="A212" t="s">
        <v>231</v>
      </c>
      <c r="B212">
        <v>1</v>
      </c>
    </row>
    <row r="213" spans="1:2" x14ac:dyDescent="0.25">
      <c r="A213" t="s">
        <v>232</v>
      </c>
      <c r="B213">
        <v>1</v>
      </c>
    </row>
    <row r="214" spans="1:2" x14ac:dyDescent="0.25">
      <c r="A214" t="s">
        <v>233</v>
      </c>
      <c r="B214">
        <v>1</v>
      </c>
    </row>
    <row r="215" spans="1:2" x14ac:dyDescent="0.25">
      <c r="A215" t="s">
        <v>111</v>
      </c>
      <c r="B215">
        <v>1</v>
      </c>
    </row>
    <row r="216" spans="1:2" x14ac:dyDescent="0.25">
      <c r="A216" t="s">
        <v>234</v>
      </c>
      <c r="B216">
        <v>1</v>
      </c>
    </row>
    <row r="217" spans="1:2" x14ac:dyDescent="0.25">
      <c r="A217" t="s">
        <v>235</v>
      </c>
      <c r="B217">
        <v>1</v>
      </c>
    </row>
    <row r="218" spans="1:2" x14ac:dyDescent="0.25">
      <c r="A218" t="s">
        <v>236</v>
      </c>
      <c r="B218">
        <v>1</v>
      </c>
    </row>
    <row r="219" spans="1:2" x14ac:dyDescent="0.25">
      <c r="A219" t="s">
        <v>237</v>
      </c>
      <c r="B219">
        <v>1</v>
      </c>
    </row>
    <row r="220" spans="1:2" x14ac:dyDescent="0.25">
      <c r="A220" t="s">
        <v>238</v>
      </c>
      <c r="B220">
        <v>1</v>
      </c>
    </row>
    <row r="221" spans="1:2" x14ac:dyDescent="0.25">
      <c r="A221" t="s">
        <v>239</v>
      </c>
      <c r="B221">
        <v>1</v>
      </c>
    </row>
    <row r="222" spans="1:2" x14ac:dyDescent="0.25">
      <c r="A222" t="s">
        <v>240</v>
      </c>
      <c r="B222">
        <v>1</v>
      </c>
    </row>
    <row r="223" spans="1:2" x14ac:dyDescent="0.25">
      <c r="A223" t="s">
        <v>113</v>
      </c>
      <c r="B223">
        <v>1</v>
      </c>
    </row>
    <row r="224" spans="1:2" x14ac:dyDescent="0.25">
      <c r="A224" t="s">
        <v>117</v>
      </c>
      <c r="B224">
        <v>1</v>
      </c>
    </row>
    <row r="225" spans="1:2" x14ac:dyDescent="0.25">
      <c r="A225" t="s">
        <v>241</v>
      </c>
      <c r="B225">
        <v>1</v>
      </c>
    </row>
    <row r="226" spans="1:2" x14ac:dyDescent="0.25">
      <c r="A226" t="s">
        <v>242</v>
      </c>
      <c r="B226">
        <v>1</v>
      </c>
    </row>
    <row r="227" spans="1:2" x14ac:dyDescent="0.25">
      <c r="A227" t="s">
        <v>243</v>
      </c>
      <c r="B227">
        <v>1</v>
      </c>
    </row>
    <row r="228" spans="1:2" x14ac:dyDescent="0.25">
      <c r="A228" t="s">
        <v>244</v>
      </c>
      <c r="B228">
        <v>1</v>
      </c>
    </row>
    <row r="229" spans="1:2" x14ac:dyDescent="0.25">
      <c r="A229" t="s">
        <v>245</v>
      </c>
      <c r="B229">
        <v>1</v>
      </c>
    </row>
    <row r="230" spans="1:2" x14ac:dyDescent="0.25">
      <c r="A230" t="s">
        <v>246</v>
      </c>
      <c r="B230">
        <v>1</v>
      </c>
    </row>
    <row r="231" spans="1:2" x14ac:dyDescent="0.25">
      <c r="A231" t="s">
        <v>247</v>
      </c>
      <c r="B231">
        <v>1</v>
      </c>
    </row>
    <row r="232" spans="1:2" x14ac:dyDescent="0.25">
      <c r="A232" t="s">
        <v>248</v>
      </c>
      <c r="B232">
        <v>1</v>
      </c>
    </row>
    <row r="233" spans="1:2" x14ac:dyDescent="0.25">
      <c r="A233" t="s">
        <v>249</v>
      </c>
      <c r="B233">
        <v>1</v>
      </c>
    </row>
    <row r="234" spans="1:2" x14ac:dyDescent="0.25">
      <c r="A234" t="s">
        <v>250</v>
      </c>
      <c r="B234">
        <v>1</v>
      </c>
    </row>
    <row r="235" spans="1:2" x14ac:dyDescent="0.25">
      <c r="A235" t="s">
        <v>251</v>
      </c>
      <c r="B235">
        <v>1</v>
      </c>
    </row>
    <row r="236" spans="1:2" x14ac:dyDescent="0.25">
      <c r="A236" t="s">
        <v>252</v>
      </c>
      <c r="B236">
        <v>1</v>
      </c>
    </row>
    <row r="237" spans="1:2" x14ac:dyDescent="0.25">
      <c r="A237" t="s">
        <v>253</v>
      </c>
      <c r="B237">
        <v>1</v>
      </c>
    </row>
    <row r="238" spans="1:2" x14ac:dyDescent="0.25">
      <c r="A238" t="s">
        <v>254</v>
      </c>
      <c r="B238">
        <v>1</v>
      </c>
    </row>
    <row r="239" spans="1:2" x14ac:dyDescent="0.25">
      <c r="A239" t="s">
        <v>120</v>
      </c>
      <c r="B239">
        <v>1</v>
      </c>
    </row>
    <row r="240" spans="1:2" x14ac:dyDescent="0.25">
      <c r="A240" t="s">
        <v>255</v>
      </c>
      <c r="B240">
        <v>1</v>
      </c>
    </row>
    <row r="241" spans="1:2" x14ac:dyDescent="0.25">
      <c r="A241" t="s">
        <v>256</v>
      </c>
      <c r="B241">
        <v>1</v>
      </c>
    </row>
    <row r="242" spans="1:2" x14ac:dyDescent="0.25">
      <c r="A242" t="s">
        <v>121</v>
      </c>
      <c r="B242">
        <v>1</v>
      </c>
    </row>
    <row r="243" spans="1:2" x14ac:dyDescent="0.25">
      <c r="A243" t="s">
        <v>257</v>
      </c>
      <c r="B243">
        <v>1</v>
      </c>
    </row>
    <row r="244" spans="1:2" x14ac:dyDescent="0.25">
      <c r="A244" t="s">
        <v>258</v>
      </c>
      <c r="B244">
        <v>1</v>
      </c>
    </row>
    <row r="245" spans="1:2" x14ac:dyDescent="0.25">
      <c r="A245" t="s">
        <v>259</v>
      </c>
      <c r="B245">
        <v>1</v>
      </c>
    </row>
    <row r="246" spans="1:2" x14ac:dyDescent="0.25">
      <c r="A246" t="s">
        <v>260</v>
      </c>
      <c r="B246">
        <v>1</v>
      </c>
    </row>
    <row r="247" spans="1:2" x14ac:dyDescent="0.25">
      <c r="A247" t="s">
        <v>261</v>
      </c>
      <c r="B247">
        <v>1</v>
      </c>
    </row>
    <row r="248" spans="1:2" x14ac:dyDescent="0.25">
      <c r="A248" t="s">
        <v>262</v>
      </c>
      <c r="B248">
        <v>1</v>
      </c>
    </row>
    <row r="249" spans="1:2" x14ac:dyDescent="0.25">
      <c r="A249" t="s">
        <v>263</v>
      </c>
      <c r="B249">
        <v>1</v>
      </c>
    </row>
    <row r="250" spans="1:2" x14ac:dyDescent="0.25">
      <c r="A250" t="s">
        <v>264</v>
      </c>
      <c r="B250">
        <v>1</v>
      </c>
    </row>
    <row r="251" spans="1:2" x14ac:dyDescent="0.25">
      <c r="A251" t="s">
        <v>265</v>
      </c>
      <c r="B251">
        <v>1</v>
      </c>
    </row>
    <row r="252" spans="1:2" x14ac:dyDescent="0.25">
      <c r="A252" t="s">
        <v>266</v>
      </c>
      <c r="B252">
        <v>1</v>
      </c>
    </row>
    <row r="253" spans="1:2" x14ac:dyDescent="0.25">
      <c r="A253" t="s">
        <v>267</v>
      </c>
      <c r="B253">
        <v>1</v>
      </c>
    </row>
    <row r="254" spans="1:2" x14ac:dyDescent="0.25">
      <c r="A254" t="s">
        <v>122</v>
      </c>
      <c r="B254">
        <v>1</v>
      </c>
    </row>
    <row r="255" spans="1:2" x14ac:dyDescent="0.25">
      <c r="A255" t="s">
        <v>268</v>
      </c>
      <c r="B255">
        <v>1</v>
      </c>
    </row>
    <row r="256" spans="1:2" x14ac:dyDescent="0.25">
      <c r="A256" t="s">
        <v>269</v>
      </c>
      <c r="B256">
        <v>1</v>
      </c>
    </row>
    <row r="257" spans="1:2" x14ac:dyDescent="0.25">
      <c r="A257" t="s">
        <v>270</v>
      </c>
      <c r="B257">
        <v>1</v>
      </c>
    </row>
    <row r="258" spans="1:2" x14ac:dyDescent="0.25">
      <c r="A258" t="s">
        <v>271</v>
      </c>
      <c r="B258">
        <v>1</v>
      </c>
    </row>
    <row r="259" spans="1:2" x14ac:dyDescent="0.25">
      <c r="A259" t="s">
        <v>123</v>
      </c>
      <c r="B259">
        <v>1</v>
      </c>
    </row>
    <row r="260" spans="1:2" x14ac:dyDescent="0.25">
      <c r="A260" t="s">
        <v>272</v>
      </c>
      <c r="B260">
        <v>1</v>
      </c>
    </row>
    <row r="261" spans="1:2" x14ac:dyDescent="0.25">
      <c r="A261" t="s">
        <v>273</v>
      </c>
      <c r="B261">
        <v>1</v>
      </c>
    </row>
    <row r="262" spans="1:2" x14ac:dyDescent="0.25">
      <c r="A262" t="s">
        <v>124</v>
      </c>
      <c r="B262">
        <v>1</v>
      </c>
    </row>
    <row r="263" spans="1:2" x14ac:dyDescent="0.25">
      <c r="A263" t="s">
        <v>274</v>
      </c>
      <c r="B263">
        <v>1</v>
      </c>
    </row>
    <row r="264" spans="1:2" x14ac:dyDescent="0.25">
      <c r="A264" t="s">
        <v>275</v>
      </c>
      <c r="B264">
        <v>1</v>
      </c>
    </row>
    <row r="265" spans="1:2" x14ac:dyDescent="0.25">
      <c r="A265" t="s">
        <v>125</v>
      </c>
      <c r="B265">
        <v>1</v>
      </c>
    </row>
    <row r="266" spans="1:2" x14ac:dyDescent="0.25">
      <c r="A266" t="s">
        <v>276</v>
      </c>
      <c r="B266">
        <v>1</v>
      </c>
    </row>
    <row r="267" spans="1:2" x14ac:dyDescent="0.25">
      <c r="A267" t="s">
        <v>277</v>
      </c>
      <c r="B267">
        <v>1</v>
      </c>
    </row>
    <row r="268" spans="1:2" x14ac:dyDescent="0.25">
      <c r="A268" t="s">
        <v>126</v>
      </c>
      <c r="B268">
        <v>1</v>
      </c>
    </row>
    <row r="269" spans="1:2" x14ac:dyDescent="0.25">
      <c r="A269" t="s">
        <v>278</v>
      </c>
      <c r="B269">
        <v>1</v>
      </c>
    </row>
    <row r="270" spans="1:2" x14ac:dyDescent="0.25">
      <c r="A270" t="s">
        <v>279</v>
      </c>
      <c r="B270">
        <v>1</v>
      </c>
    </row>
    <row r="271" spans="1:2" x14ac:dyDescent="0.25">
      <c r="A271" t="s">
        <v>280</v>
      </c>
      <c r="B271">
        <v>1</v>
      </c>
    </row>
    <row r="272" spans="1:2" x14ac:dyDescent="0.25">
      <c r="A272" t="s">
        <v>281</v>
      </c>
      <c r="B272">
        <v>1</v>
      </c>
    </row>
    <row r="273" spans="1:2" x14ac:dyDescent="0.25">
      <c r="A273" t="s">
        <v>282</v>
      </c>
      <c r="B273">
        <v>1</v>
      </c>
    </row>
    <row r="274" spans="1:2" x14ac:dyDescent="0.25">
      <c r="A274" t="s">
        <v>283</v>
      </c>
      <c r="B274">
        <v>1</v>
      </c>
    </row>
    <row r="275" spans="1:2" x14ac:dyDescent="0.25">
      <c r="A275" t="s">
        <v>129</v>
      </c>
      <c r="B275">
        <v>1</v>
      </c>
    </row>
    <row r="276" spans="1:2" x14ac:dyDescent="0.25">
      <c r="A276" t="s">
        <v>284</v>
      </c>
      <c r="B276">
        <v>1</v>
      </c>
    </row>
    <row r="277" spans="1:2" x14ac:dyDescent="0.25">
      <c r="A277" t="s">
        <v>285</v>
      </c>
      <c r="B277">
        <v>1</v>
      </c>
    </row>
    <row r="278" spans="1:2" x14ac:dyDescent="0.25">
      <c r="A278" t="s">
        <v>286</v>
      </c>
      <c r="B278">
        <v>1</v>
      </c>
    </row>
    <row r="279" spans="1:2" x14ac:dyDescent="0.25">
      <c r="A279" t="s">
        <v>287</v>
      </c>
      <c r="B279">
        <v>1</v>
      </c>
    </row>
    <row r="280" spans="1:2" x14ac:dyDescent="0.25">
      <c r="A280" t="s">
        <v>288</v>
      </c>
      <c r="B280">
        <v>1</v>
      </c>
    </row>
    <row r="281" spans="1:2" x14ac:dyDescent="0.25">
      <c r="A281" t="s">
        <v>289</v>
      </c>
      <c r="B281">
        <v>1</v>
      </c>
    </row>
    <row r="282" spans="1:2" x14ac:dyDescent="0.25">
      <c r="A282" t="s">
        <v>131</v>
      </c>
      <c r="B282">
        <v>1</v>
      </c>
    </row>
    <row r="283" spans="1:2" x14ac:dyDescent="0.25">
      <c r="A283" t="s">
        <v>290</v>
      </c>
      <c r="B283">
        <v>1</v>
      </c>
    </row>
    <row r="284" spans="1:2" x14ac:dyDescent="0.25">
      <c r="A284" t="s">
        <v>291</v>
      </c>
      <c r="B284">
        <v>1</v>
      </c>
    </row>
    <row r="285" spans="1:2" x14ac:dyDescent="0.25">
      <c r="A285" t="s">
        <v>292</v>
      </c>
      <c r="B285">
        <v>1</v>
      </c>
    </row>
    <row r="286" spans="1:2" x14ac:dyDescent="0.25">
      <c r="A286" t="s">
        <v>293</v>
      </c>
      <c r="B286">
        <v>1</v>
      </c>
    </row>
    <row r="287" spans="1:2" x14ac:dyDescent="0.25">
      <c r="A287" t="s">
        <v>132</v>
      </c>
      <c r="B287">
        <v>1</v>
      </c>
    </row>
    <row r="288" spans="1:2" x14ac:dyDescent="0.25">
      <c r="A288" t="s">
        <v>133</v>
      </c>
      <c r="B288">
        <v>1</v>
      </c>
    </row>
    <row r="289" spans="1:2" x14ac:dyDescent="0.25">
      <c r="A289" t="s">
        <v>294</v>
      </c>
      <c r="B289">
        <v>1</v>
      </c>
    </row>
    <row r="290" spans="1:2" x14ac:dyDescent="0.25">
      <c r="A290" t="s">
        <v>295</v>
      </c>
      <c r="B290">
        <v>1</v>
      </c>
    </row>
    <row r="291" spans="1:2" x14ac:dyDescent="0.25">
      <c r="A291" t="s">
        <v>296</v>
      </c>
      <c r="B291">
        <v>1</v>
      </c>
    </row>
    <row r="292" spans="1:2" x14ac:dyDescent="0.25">
      <c r="A292" t="s">
        <v>134</v>
      </c>
      <c r="B292">
        <v>1</v>
      </c>
    </row>
    <row r="293" spans="1:2" x14ac:dyDescent="0.25">
      <c r="A293" t="s">
        <v>297</v>
      </c>
      <c r="B293">
        <v>1</v>
      </c>
    </row>
    <row r="294" spans="1:2" x14ac:dyDescent="0.25">
      <c r="A294" t="s">
        <v>298</v>
      </c>
      <c r="B294">
        <v>1</v>
      </c>
    </row>
    <row r="295" spans="1:2" x14ac:dyDescent="0.25">
      <c r="A295" t="s">
        <v>135</v>
      </c>
      <c r="B295">
        <v>1</v>
      </c>
    </row>
    <row r="296" spans="1:2" x14ac:dyDescent="0.25">
      <c r="A296" t="s">
        <v>299</v>
      </c>
      <c r="B296">
        <v>1</v>
      </c>
    </row>
    <row r="297" spans="1:2" x14ac:dyDescent="0.25">
      <c r="A297" t="s">
        <v>300</v>
      </c>
      <c r="B297">
        <v>1</v>
      </c>
    </row>
    <row r="298" spans="1:2" x14ac:dyDescent="0.25">
      <c r="A298" t="s">
        <v>301</v>
      </c>
      <c r="B298">
        <v>1</v>
      </c>
    </row>
    <row r="299" spans="1:2" x14ac:dyDescent="0.25">
      <c r="A299" t="s">
        <v>302</v>
      </c>
      <c r="B299">
        <v>1</v>
      </c>
    </row>
    <row r="300" spans="1:2" x14ac:dyDescent="0.25">
      <c r="A300" t="s">
        <v>303</v>
      </c>
      <c r="B300">
        <v>1</v>
      </c>
    </row>
    <row r="301" spans="1:2" x14ac:dyDescent="0.25">
      <c r="A301" t="s">
        <v>304</v>
      </c>
      <c r="B301">
        <v>1</v>
      </c>
    </row>
    <row r="302" spans="1:2" x14ac:dyDescent="0.25">
      <c r="A302" t="s">
        <v>305</v>
      </c>
      <c r="B302">
        <v>1</v>
      </c>
    </row>
    <row r="303" spans="1:2" x14ac:dyDescent="0.25">
      <c r="A303" t="s">
        <v>306</v>
      </c>
      <c r="B303">
        <v>1</v>
      </c>
    </row>
    <row r="304" spans="1:2" x14ac:dyDescent="0.25">
      <c r="A304" t="s">
        <v>307</v>
      </c>
      <c r="B304">
        <v>1</v>
      </c>
    </row>
    <row r="305" spans="1:2" x14ac:dyDescent="0.25">
      <c r="A305" t="s">
        <v>308</v>
      </c>
      <c r="B305">
        <v>1</v>
      </c>
    </row>
    <row r="306" spans="1:2" x14ac:dyDescent="0.25">
      <c r="A306" t="s">
        <v>309</v>
      </c>
      <c r="B306">
        <v>1</v>
      </c>
    </row>
    <row r="307" spans="1:2" x14ac:dyDescent="0.25">
      <c r="A307" t="s">
        <v>310</v>
      </c>
      <c r="B307">
        <v>1</v>
      </c>
    </row>
    <row r="308" spans="1:2" x14ac:dyDescent="0.25">
      <c r="A308" t="s">
        <v>311</v>
      </c>
      <c r="B308">
        <v>1</v>
      </c>
    </row>
    <row r="309" spans="1:2" x14ac:dyDescent="0.25">
      <c r="A309" t="s">
        <v>312</v>
      </c>
      <c r="B309">
        <v>1</v>
      </c>
    </row>
    <row r="310" spans="1:2" x14ac:dyDescent="0.25">
      <c r="A310" t="s">
        <v>313</v>
      </c>
      <c r="B310">
        <v>1</v>
      </c>
    </row>
    <row r="311" spans="1:2" x14ac:dyDescent="0.25">
      <c r="A311" t="s">
        <v>314</v>
      </c>
      <c r="B311">
        <v>1</v>
      </c>
    </row>
    <row r="312" spans="1:2" x14ac:dyDescent="0.25">
      <c r="A312" t="s">
        <v>315</v>
      </c>
      <c r="B312">
        <v>1</v>
      </c>
    </row>
    <row r="313" spans="1:2" x14ac:dyDescent="0.25">
      <c r="A313" t="s">
        <v>316</v>
      </c>
      <c r="B313">
        <v>1</v>
      </c>
    </row>
    <row r="314" spans="1:2" x14ac:dyDescent="0.25">
      <c r="A314" t="s">
        <v>138</v>
      </c>
      <c r="B314">
        <v>1</v>
      </c>
    </row>
    <row r="315" spans="1:2" x14ac:dyDescent="0.25">
      <c r="A315" t="s">
        <v>317</v>
      </c>
      <c r="B315">
        <v>1</v>
      </c>
    </row>
    <row r="316" spans="1:2" x14ac:dyDescent="0.25">
      <c r="A316" t="s">
        <v>139</v>
      </c>
      <c r="B316">
        <v>1</v>
      </c>
    </row>
    <row r="317" spans="1:2" x14ac:dyDescent="0.25">
      <c r="A317" t="s">
        <v>318</v>
      </c>
      <c r="B31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1"/>
  <sheetViews>
    <sheetView workbookViewId="0">
      <selection activeCell="H6" sqref="H6:M6"/>
    </sheetView>
  </sheetViews>
  <sheetFormatPr defaultRowHeight="15" x14ac:dyDescent="0.25"/>
  <cols>
    <col min="7" max="7" width="60.42578125" bestFit="1" customWidth="1"/>
    <col min="8" max="8" width="16.28515625" bestFit="1" customWidth="1"/>
    <col min="9" max="9" width="7.140625" bestFit="1" customWidth="1"/>
    <col min="10" max="10" width="7" bestFit="1" customWidth="1"/>
    <col min="11" max="11" width="5.28515625" bestFit="1" customWidth="1"/>
    <col min="12" max="12" width="6.5703125" bestFit="1" customWidth="1"/>
    <col min="13" max="13" width="6.85546875" bestFit="1" customWidth="1"/>
    <col min="14" max="14" width="11.28515625" bestFit="1" customWidth="1"/>
  </cols>
  <sheetData>
    <row r="1" spans="1:14" x14ac:dyDescent="0.25">
      <c r="A1" t="s">
        <v>325</v>
      </c>
      <c r="B1" t="s">
        <v>326</v>
      </c>
      <c r="C1" t="s">
        <v>327</v>
      </c>
    </row>
    <row r="2" spans="1:14" x14ac:dyDescent="0.25">
      <c r="A2" t="s">
        <v>328</v>
      </c>
      <c r="B2" t="s">
        <v>102</v>
      </c>
      <c r="C2">
        <v>1</v>
      </c>
    </row>
    <row r="3" spans="1:14" x14ac:dyDescent="0.25">
      <c r="A3" t="s">
        <v>328</v>
      </c>
      <c r="B3" t="s">
        <v>101</v>
      </c>
      <c r="C3">
        <v>1</v>
      </c>
    </row>
    <row r="4" spans="1:14" x14ac:dyDescent="0.25">
      <c r="A4" t="s">
        <v>328</v>
      </c>
      <c r="B4" t="s">
        <v>100</v>
      </c>
      <c r="C4">
        <v>1</v>
      </c>
    </row>
    <row r="5" spans="1:14" x14ac:dyDescent="0.25">
      <c r="A5" t="s">
        <v>328</v>
      </c>
      <c r="B5" t="s">
        <v>99</v>
      </c>
      <c r="C5">
        <v>2</v>
      </c>
      <c r="G5" s="3" t="s">
        <v>334</v>
      </c>
      <c r="H5" s="3" t="s">
        <v>337</v>
      </c>
    </row>
    <row r="6" spans="1:14" x14ac:dyDescent="0.25">
      <c r="A6" t="s">
        <v>328</v>
      </c>
      <c r="B6" t="s">
        <v>98</v>
      </c>
      <c r="C6">
        <v>0</v>
      </c>
      <c r="G6" s="3" t="s">
        <v>335</v>
      </c>
      <c r="H6" t="s">
        <v>328</v>
      </c>
      <c r="I6" t="s">
        <v>333</v>
      </c>
      <c r="J6" t="s">
        <v>329</v>
      </c>
      <c r="K6" t="s">
        <v>331</v>
      </c>
      <c r="L6" t="s">
        <v>330</v>
      </c>
      <c r="M6" t="s">
        <v>332</v>
      </c>
      <c r="N6" t="s">
        <v>336</v>
      </c>
    </row>
    <row r="7" spans="1:14" x14ac:dyDescent="0.25">
      <c r="A7" t="s">
        <v>328</v>
      </c>
      <c r="B7" t="s">
        <v>97</v>
      </c>
      <c r="C7">
        <v>2</v>
      </c>
      <c r="G7" s="4" t="s">
        <v>14</v>
      </c>
      <c r="H7" s="1">
        <v>102</v>
      </c>
      <c r="I7" s="1">
        <v>5</v>
      </c>
      <c r="J7" s="1">
        <v>24</v>
      </c>
      <c r="K7" s="1">
        <v>28</v>
      </c>
      <c r="L7" s="1">
        <v>68</v>
      </c>
      <c r="M7" s="1">
        <v>1</v>
      </c>
      <c r="N7" s="1">
        <v>228</v>
      </c>
    </row>
    <row r="8" spans="1:14" x14ac:dyDescent="0.25">
      <c r="A8" t="s">
        <v>328</v>
      </c>
      <c r="B8" t="s">
        <v>96</v>
      </c>
      <c r="C8">
        <v>1</v>
      </c>
      <c r="G8" s="4" t="s">
        <v>68</v>
      </c>
      <c r="H8" s="1">
        <v>3</v>
      </c>
      <c r="I8" s="1">
        <v>0</v>
      </c>
      <c r="J8" s="1">
        <v>0</v>
      </c>
      <c r="K8" s="1">
        <v>0</v>
      </c>
      <c r="L8" s="1">
        <v>0</v>
      </c>
      <c r="M8" s="1">
        <v>3</v>
      </c>
      <c r="N8" s="1">
        <v>6</v>
      </c>
    </row>
    <row r="9" spans="1:14" x14ac:dyDescent="0.25">
      <c r="A9" t="s">
        <v>328</v>
      </c>
      <c r="B9" t="s">
        <v>95</v>
      </c>
      <c r="C9">
        <v>2</v>
      </c>
      <c r="G9" s="4" t="s">
        <v>101</v>
      </c>
      <c r="H9" s="1">
        <v>1</v>
      </c>
      <c r="I9" s="1">
        <v>0</v>
      </c>
      <c r="J9" s="1">
        <v>0</v>
      </c>
      <c r="K9" s="1">
        <v>0</v>
      </c>
      <c r="L9" s="1">
        <v>1</v>
      </c>
      <c r="M9" s="1">
        <v>0</v>
      </c>
      <c r="N9" s="1">
        <v>2</v>
      </c>
    </row>
    <row r="10" spans="1:14" x14ac:dyDescent="0.25">
      <c r="A10" t="s">
        <v>328</v>
      </c>
      <c r="B10" t="s">
        <v>94</v>
      </c>
      <c r="C10">
        <v>2</v>
      </c>
      <c r="G10" s="4" t="s">
        <v>69</v>
      </c>
      <c r="H10" s="1">
        <v>3</v>
      </c>
      <c r="I10" s="1">
        <v>1</v>
      </c>
      <c r="J10" s="1">
        <v>0</v>
      </c>
      <c r="K10" s="1">
        <v>0</v>
      </c>
      <c r="L10" s="1">
        <v>2</v>
      </c>
      <c r="M10" s="1">
        <v>0</v>
      </c>
      <c r="N10" s="1">
        <v>6</v>
      </c>
    </row>
    <row r="11" spans="1:14" x14ac:dyDescent="0.25">
      <c r="A11" t="s">
        <v>328</v>
      </c>
      <c r="B11" t="s">
        <v>93</v>
      </c>
      <c r="C11">
        <v>0</v>
      </c>
      <c r="G11" s="4" t="s">
        <v>70</v>
      </c>
      <c r="H11" s="1">
        <v>3</v>
      </c>
      <c r="I11" s="1">
        <v>0</v>
      </c>
      <c r="J11" s="1">
        <v>0</v>
      </c>
      <c r="K11" s="1">
        <v>0</v>
      </c>
      <c r="L11" s="1">
        <v>3</v>
      </c>
      <c r="M11" s="1">
        <v>0</v>
      </c>
      <c r="N11" s="1">
        <v>6</v>
      </c>
    </row>
    <row r="12" spans="1:14" x14ac:dyDescent="0.25">
      <c r="A12" t="s">
        <v>328</v>
      </c>
      <c r="B12" t="s">
        <v>92</v>
      </c>
      <c r="C12">
        <v>2</v>
      </c>
      <c r="G12" s="4" t="s">
        <v>25</v>
      </c>
      <c r="H12" s="1">
        <v>31</v>
      </c>
      <c r="I12" s="1">
        <v>0</v>
      </c>
      <c r="J12" s="1">
        <v>4</v>
      </c>
      <c r="K12" s="1">
        <v>19</v>
      </c>
      <c r="L12" s="1">
        <v>12</v>
      </c>
      <c r="M12" s="1">
        <v>0</v>
      </c>
      <c r="N12" s="1">
        <v>66</v>
      </c>
    </row>
    <row r="13" spans="1:14" x14ac:dyDescent="0.25">
      <c r="A13" t="s">
        <v>328</v>
      </c>
      <c r="B13" t="s">
        <v>91</v>
      </c>
      <c r="C13">
        <v>1</v>
      </c>
      <c r="G13" s="4" t="s">
        <v>82</v>
      </c>
      <c r="H13" s="1">
        <v>1</v>
      </c>
      <c r="I13" s="1">
        <v>0</v>
      </c>
      <c r="J13" s="1">
        <v>1</v>
      </c>
      <c r="K13" s="1">
        <v>0</v>
      </c>
      <c r="L13" s="1">
        <v>1</v>
      </c>
      <c r="M13" s="1">
        <v>0</v>
      </c>
      <c r="N13" s="1">
        <v>3</v>
      </c>
    </row>
    <row r="14" spans="1:14" x14ac:dyDescent="0.25">
      <c r="A14" t="s">
        <v>328</v>
      </c>
      <c r="B14" t="s">
        <v>90</v>
      </c>
      <c r="C14">
        <v>0</v>
      </c>
      <c r="G14" s="4" t="s">
        <v>71</v>
      </c>
      <c r="H14" s="1">
        <v>3</v>
      </c>
      <c r="I14" s="1">
        <v>1</v>
      </c>
      <c r="J14" s="1">
        <v>0</v>
      </c>
      <c r="K14" s="1">
        <v>0</v>
      </c>
      <c r="L14" s="1">
        <v>2</v>
      </c>
      <c r="M14" s="1">
        <v>0</v>
      </c>
      <c r="N14" s="1">
        <v>6</v>
      </c>
    </row>
    <row r="15" spans="1:14" x14ac:dyDescent="0.25">
      <c r="A15" t="s">
        <v>328</v>
      </c>
      <c r="B15" t="s">
        <v>89</v>
      </c>
      <c r="C15">
        <v>1</v>
      </c>
      <c r="G15" s="4" t="s">
        <v>20</v>
      </c>
      <c r="H15" s="1">
        <v>75</v>
      </c>
      <c r="I15" s="1">
        <v>22</v>
      </c>
      <c r="J15" s="1">
        <v>0</v>
      </c>
      <c r="K15" s="1">
        <v>1</v>
      </c>
      <c r="L15" s="1">
        <v>46</v>
      </c>
      <c r="M15" s="1">
        <v>6</v>
      </c>
      <c r="N15" s="1">
        <v>150</v>
      </c>
    </row>
    <row r="16" spans="1:14" x14ac:dyDescent="0.25">
      <c r="A16" t="s">
        <v>328</v>
      </c>
      <c r="B16" t="s">
        <v>88</v>
      </c>
      <c r="C16">
        <v>2</v>
      </c>
      <c r="G16" s="4" t="s">
        <v>8</v>
      </c>
      <c r="H16" s="1">
        <v>341</v>
      </c>
      <c r="I16" s="1">
        <v>9</v>
      </c>
      <c r="J16" s="1">
        <v>214</v>
      </c>
      <c r="K16" s="1">
        <v>17</v>
      </c>
      <c r="L16" s="1">
        <v>282</v>
      </c>
      <c r="M16" s="1">
        <v>33</v>
      </c>
      <c r="N16" s="1">
        <v>896</v>
      </c>
    </row>
    <row r="17" spans="1:14" x14ac:dyDescent="0.25">
      <c r="A17" t="s">
        <v>328</v>
      </c>
      <c r="B17" t="s">
        <v>87</v>
      </c>
      <c r="C17">
        <v>1</v>
      </c>
      <c r="G17" s="4" t="s">
        <v>36</v>
      </c>
      <c r="H17" s="1">
        <v>11</v>
      </c>
      <c r="I17" s="1">
        <v>11</v>
      </c>
      <c r="J17" s="1">
        <v>1</v>
      </c>
      <c r="K17" s="1">
        <v>0</v>
      </c>
      <c r="L17" s="1">
        <v>0</v>
      </c>
      <c r="M17" s="1">
        <v>0</v>
      </c>
      <c r="N17" s="1">
        <v>23</v>
      </c>
    </row>
    <row r="18" spans="1:14" x14ac:dyDescent="0.25">
      <c r="A18" t="s">
        <v>328</v>
      </c>
      <c r="B18" t="s">
        <v>86</v>
      </c>
      <c r="C18">
        <v>2</v>
      </c>
      <c r="G18" s="4" t="s">
        <v>102</v>
      </c>
      <c r="H18" s="1">
        <v>1</v>
      </c>
      <c r="I18" s="1">
        <v>1</v>
      </c>
      <c r="J18" s="1">
        <v>0</v>
      </c>
      <c r="K18" s="1">
        <v>0</v>
      </c>
      <c r="L18" s="1">
        <v>0</v>
      </c>
      <c r="M18" s="1">
        <v>0</v>
      </c>
      <c r="N18" s="1">
        <v>2</v>
      </c>
    </row>
    <row r="19" spans="1:14" x14ac:dyDescent="0.25">
      <c r="A19" t="s">
        <v>328</v>
      </c>
      <c r="B19" t="s">
        <v>85</v>
      </c>
      <c r="C19">
        <v>1</v>
      </c>
      <c r="G19" s="4" t="s">
        <v>83</v>
      </c>
      <c r="H19" s="1">
        <v>0</v>
      </c>
      <c r="I19" s="1">
        <v>0</v>
      </c>
      <c r="J19" s="1">
        <v>2</v>
      </c>
      <c r="K19" s="1">
        <v>0</v>
      </c>
      <c r="L19" s="1">
        <v>0</v>
      </c>
      <c r="M19" s="1">
        <v>0</v>
      </c>
      <c r="N19" s="1">
        <v>2</v>
      </c>
    </row>
    <row r="20" spans="1:14" x14ac:dyDescent="0.25">
      <c r="A20" t="s">
        <v>328</v>
      </c>
      <c r="B20" t="s">
        <v>84</v>
      </c>
      <c r="C20">
        <v>2</v>
      </c>
      <c r="G20" s="4" t="s">
        <v>22</v>
      </c>
      <c r="H20" s="1">
        <v>34</v>
      </c>
      <c r="I20" s="1">
        <v>14</v>
      </c>
      <c r="J20" s="1">
        <v>15</v>
      </c>
      <c r="K20" s="1">
        <v>4</v>
      </c>
      <c r="L20" s="1">
        <v>11</v>
      </c>
      <c r="M20" s="1">
        <v>5</v>
      </c>
      <c r="N20" s="1">
        <v>83</v>
      </c>
    </row>
    <row r="21" spans="1:14" x14ac:dyDescent="0.25">
      <c r="A21" t="s">
        <v>328</v>
      </c>
      <c r="B21" t="s">
        <v>83</v>
      </c>
      <c r="C21">
        <v>0</v>
      </c>
      <c r="G21" s="4" t="s">
        <v>31</v>
      </c>
      <c r="H21" s="1">
        <v>10</v>
      </c>
      <c r="I21" s="1">
        <v>0</v>
      </c>
      <c r="J21" s="1">
        <v>10</v>
      </c>
      <c r="K21" s="1">
        <v>0</v>
      </c>
      <c r="L21" s="1">
        <v>4</v>
      </c>
      <c r="M21" s="1">
        <v>6</v>
      </c>
      <c r="N21" s="1">
        <v>30</v>
      </c>
    </row>
    <row r="22" spans="1:14" x14ac:dyDescent="0.25">
      <c r="A22" t="s">
        <v>328</v>
      </c>
      <c r="B22" t="s">
        <v>82</v>
      </c>
      <c r="C22">
        <v>1</v>
      </c>
      <c r="G22" s="4" t="s">
        <v>53</v>
      </c>
      <c r="H22" s="1">
        <v>6</v>
      </c>
      <c r="I22" s="1">
        <v>0</v>
      </c>
      <c r="J22" s="1">
        <v>0</v>
      </c>
      <c r="K22" s="1">
        <v>0</v>
      </c>
      <c r="L22" s="1">
        <v>1</v>
      </c>
      <c r="M22" s="1">
        <v>5</v>
      </c>
      <c r="N22" s="1">
        <v>12</v>
      </c>
    </row>
    <row r="23" spans="1:14" x14ac:dyDescent="0.25">
      <c r="A23" t="s">
        <v>328</v>
      </c>
      <c r="B23" t="s">
        <v>81</v>
      </c>
      <c r="C23">
        <v>0</v>
      </c>
      <c r="G23" s="4" t="s">
        <v>56</v>
      </c>
      <c r="H23" s="1">
        <v>5</v>
      </c>
      <c r="I23" s="1">
        <v>3</v>
      </c>
      <c r="J23" s="1">
        <v>0</v>
      </c>
      <c r="K23" s="1">
        <v>1</v>
      </c>
      <c r="L23" s="1">
        <v>1</v>
      </c>
      <c r="M23" s="1">
        <v>0</v>
      </c>
      <c r="N23" s="1">
        <v>10</v>
      </c>
    </row>
    <row r="24" spans="1:14" x14ac:dyDescent="0.25">
      <c r="A24" t="s">
        <v>328</v>
      </c>
      <c r="B24" t="s">
        <v>80</v>
      </c>
      <c r="C24">
        <v>1</v>
      </c>
      <c r="G24" s="4" t="s">
        <v>28</v>
      </c>
      <c r="H24" s="1">
        <v>29</v>
      </c>
      <c r="I24" s="1">
        <v>13</v>
      </c>
      <c r="J24" s="1">
        <v>1</v>
      </c>
      <c r="K24" s="1">
        <v>2</v>
      </c>
      <c r="L24" s="1">
        <v>5</v>
      </c>
      <c r="M24" s="1">
        <v>9</v>
      </c>
      <c r="N24" s="1">
        <v>59</v>
      </c>
    </row>
    <row r="25" spans="1:14" x14ac:dyDescent="0.25">
      <c r="A25" t="s">
        <v>328</v>
      </c>
      <c r="B25" t="s">
        <v>79</v>
      </c>
      <c r="C25">
        <v>3</v>
      </c>
      <c r="G25" s="4" t="s">
        <v>7</v>
      </c>
      <c r="H25" s="1">
        <v>635</v>
      </c>
      <c r="I25" s="1">
        <v>0</v>
      </c>
      <c r="J25" s="1">
        <v>10</v>
      </c>
      <c r="K25" s="1">
        <v>13</v>
      </c>
      <c r="L25" s="1">
        <v>127</v>
      </c>
      <c r="M25" s="1">
        <v>495</v>
      </c>
      <c r="N25" s="1">
        <v>1280</v>
      </c>
    </row>
    <row r="26" spans="1:14" x14ac:dyDescent="0.25">
      <c r="A26" t="s">
        <v>328</v>
      </c>
      <c r="B26" t="s">
        <v>78</v>
      </c>
      <c r="C26">
        <v>3</v>
      </c>
      <c r="G26" s="4" t="s">
        <v>54</v>
      </c>
      <c r="H26" s="1">
        <v>5</v>
      </c>
      <c r="I26" s="1">
        <v>3</v>
      </c>
      <c r="J26" s="1">
        <v>1</v>
      </c>
      <c r="K26" s="1">
        <v>0</v>
      </c>
      <c r="L26" s="1">
        <v>1</v>
      </c>
      <c r="M26" s="1">
        <v>1</v>
      </c>
      <c r="N26" s="1">
        <v>11</v>
      </c>
    </row>
    <row r="27" spans="1:14" x14ac:dyDescent="0.25">
      <c r="A27" t="s">
        <v>328</v>
      </c>
      <c r="B27" t="s">
        <v>77</v>
      </c>
      <c r="C27">
        <v>2</v>
      </c>
      <c r="G27" s="4" t="s">
        <v>29</v>
      </c>
      <c r="H27" s="1">
        <v>30</v>
      </c>
      <c r="I27" s="1">
        <v>26</v>
      </c>
      <c r="J27" s="1">
        <v>0</v>
      </c>
      <c r="K27" s="1">
        <v>0</v>
      </c>
      <c r="L27" s="1">
        <v>4</v>
      </c>
      <c r="M27" s="1">
        <v>0</v>
      </c>
      <c r="N27" s="1">
        <v>60</v>
      </c>
    </row>
    <row r="28" spans="1:14" x14ac:dyDescent="0.25">
      <c r="A28" t="s">
        <v>328</v>
      </c>
      <c r="B28" t="s">
        <v>76</v>
      </c>
      <c r="C28">
        <v>2</v>
      </c>
      <c r="G28" s="4" t="s">
        <v>72</v>
      </c>
      <c r="H28" s="1">
        <v>3</v>
      </c>
      <c r="I28" s="1">
        <v>0</v>
      </c>
      <c r="J28" s="1">
        <v>0</v>
      </c>
      <c r="K28" s="1">
        <v>0</v>
      </c>
      <c r="L28" s="1">
        <v>0</v>
      </c>
      <c r="M28" s="1">
        <v>3</v>
      </c>
      <c r="N28" s="1">
        <v>6</v>
      </c>
    </row>
    <row r="29" spans="1:14" x14ac:dyDescent="0.25">
      <c r="A29" t="s">
        <v>328</v>
      </c>
      <c r="B29" t="s">
        <v>75</v>
      </c>
      <c r="C29">
        <v>1</v>
      </c>
      <c r="G29" s="4" t="s">
        <v>73</v>
      </c>
      <c r="H29" s="1">
        <v>3</v>
      </c>
      <c r="I29" s="1">
        <v>1</v>
      </c>
      <c r="J29" s="1">
        <v>0</v>
      </c>
      <c r="K29" s="1">
        <v>1</v>
      </c>
      <c r="L29" s="1">
        <v>0</v>
      </c>
      <c r="M29" s="1">
        <v>1</v>
      </c>
      <c r="N29" s="1">
        <v>6</v>
      </c>
    </row>
    <row r="30" spans="1:14" x14ac:dyDescent="0.25">
      <c r="A30" t="s">
        <v>328</v>
      </c>
      <c r="B30" t="s">
        <v>74</v>
      </c>
      <c r="C30">
        <v>3</v>
      </c>
      <c r="G30" s="4" t="s">
        <v>39</v>
      </c>
      <c r="H30" s="1">
        <v>9</v>
      </c>
      <c r="I30" s="1">
        <v>6</v>
      </c>
      <c r="J30" s="1">
        <v>1</v>
      </c>
      <c r="K30" s="1">
        <v>0</v>
      </c>
      <c r="L30" s="1">
        <v>3</v>
      </c>
      <c r="M30" s="1">
        <v>0</v>
      </c>
      <c r="N30" s="1">
        <v>19</v>
      </c>
    </row>
    <row r="31" spans="1:14" x14ac:dyDescent="0.25">
      <c r="A31" t="s">
        <v>328</v>
      </c>
      <c r="B31" t="s">
        <v>73</v>
      </c>
      <c r="C31">
        <v>3</v>
      </c>
      <c r="G31" s="4" t="s">
        <v>19</v>
      </c>
      <c r="H31" s="1">
        <v>95</v>
      </c>
      <c r="I31" s="1">
        <v>5</v>
      </c>
      <c r="J31" s="1">
        <v>1</v>
      </c>
      <c r="K31" s="1">
        <v>48</v>
      </c>
      <c r="L31" s="1">
        <v>35</v>
      </c>
      <c r="M31" s="1">
        <v>7</v>
      </c>
      <c r="N31" s="1">
        <v>191</v>
      </c>
    </row>
    <row r="32" spans="1:14" x14ac:dyDescent="0.25">
      <c r="A32" t="s">
        <v>328</v>
      </c>
      <c r="B32" t="s">
        <v>72</v>
      </c>
      <c r="C32">
        <v>3</v>
      </c>
      <c r="G32" s="4" t="s">
        <v>57</v>
      </c>
      <c r="H32" s="1">
        <v>4</v>
      </c>
      <c r="I32" s="1">
        <v>2</v>
      </c>
      <c r="J32" s="1">
        <v>1</v>
      </c>
      <c r="K32" s="1">
        <v>0</v>
      </c>
      <c r="L32" s="1">
        <v>2</v>
      </c>
      <c r="M32" s="1">
        <v>0</v>
      </c>
      <c r="N32" s="1">
        <v>9</v>
      </c>
    </row>
    <row r="33" spans="1:14" x14ac:dyDescent="0.25">
      <c r="A33" t="s">
        <v>328</v>
      </c>
      <c r="B33" t="s">
        <v>71</v>
      </c>
      <c r="C33">
        <v>3</v>
      </c>
      <c r="G33" s="4" t="s">
        <v>21</v>
      </c>
      <c r="H33" s="1">
        <v>15</v>
      </c>
      <c r="I33" s="1">
        <v>0</v>
      </c>
      <c r="J33" s="1">
        <v>55</v>
      </c>
      <c r="K33" s="1">
        <v>0</v>
      </c>
      <c r="L33" s="1">
        <v>14</v>
      </c>
      <c r="M33" s="1">
        <v>1</v>
      </c>
      <c r="N33" s="1">
        <v>85</v>
      </c>
    </row>
    <row r="34" spans="1:14" x14ac:dyDescent="0.25">
      <c r="A34" t="s">
        <v>328</v>
      </c>
      <c r="B34" t="s">
        <v>70</v>
      </c>
      <c r="C34">
        <v>3</v>
      </c>
      <c r="G34" s="4" t="s">
        <v>58</v>
      </c>
      <c r="H34" s="1">
        <v>1</v>
      </c>
      <c r="I34" s="1">
        <v>0</v>
      </c>
      <c r="J34" s="1">
        <v>4</v>
      </c>
      <c r="K34" s="1">
        <v>0</v>
      </c>
      <c r="L34" s="1">
        <v>1</v>
      </c>
      <c r="M34" s="1">
        <v>0</v>
      </c>
      <c r="N34" s="1">
        <v>6</v>
      </c>
    </row>
    <row r="35" spans="1:14" x14ac:dyDescent="0.25">
      <c r="A35" t="s">
        <v>328</v>
      </c>
      <c r="B35" t="s">
        <v>69</v>
      </c>
      <c r="C35">
        <v>3</v>
      </c>
      <c r="G35" s="4" t="s">
        <v>55</v>
      </c>
      <c r="H35" s="1">
        <v>5</v>
      </c>
      <c r="I35" s="1">
        <v>0</v>
      </c>
      <c r="J35" s="1">
        <v>1</v>
      </c>
      <c r="K35" s="1">
        <v>1</v>
      </c>
      <c r="L35" s="1">
        <v>2</v>
      </c>
      <c r="M35" s="1">
        <v>2</v>
      </c>
      <c r="N35" s="1">
        <v>11</v>
      </c>
    </row>
    <row r="36" spans="1:14" x14ac:dyDescent="0.25">
      <c r="A36" t="s">
        <v>328</v>
      </c>
      <c r="B36" t="s">
        <v>68</v>
      </c>
      <c r="C36">
        <v>3</v>
      </c>
      <c r="G36" s="4" t="s">
        <v>50</v>
      </c>
      <c r="H36" s="1">
        <v>4</v>
      </c>
      <c r="I36" s="1">
        <v>0</v>
      </c>
      <c r="J36" s="1">
        <v>3</v>
      </c>
      <c r="K36" s="1">
        <v>1</v>
      </c>
      <c r="L36" s="1">
        <v>3</v>
      </c>
      <c r="M36" s="1">
        <v>0</v>
      </c>
      <c r="N36" s="1">
        <v>11</v>
      </c>
    </row>
    <row r="37" spans="1:14" x14ac:dyDescent="0.25">
      <c r="A37" t="s">
        <v>328</v>
      </c>
      <c r="B37" t="s">
        <v>67</v>
      </c>
      <c r="C37">
        <v>0</v>
      </c>
      <c r="G37" s="4" t="s">
        <v>27</v>
      </c>
      <c r="H37" s="1">
        <v>9</v>
      </c>
      <c r="I37" s="1">
        <v>7</v>
      </c>
      <c r="J37" s="1">
        <v>23</v>
      </c>
      <c r="K37" s="1">
        <v>0</v>
      </c>
      <c r="L37" s="1">
        <v>2</v>
      </c>
      <c r="M37" s="1">
        <v>0</v>
      </c>
      <c r="N37" s="1">
        <v>41</v>
      </c>
    </row>
    <row r="38" spans="1:14" x14ac:dyDescent="0.25">
      <c r="A38" t="s">
        <v>328</v>
      </c>
      <c r="B38" t="s">
        <v>66</v>
      </c>
      <c r="C38">
        <v>2</v>
      </c>
      <c r="G38" s="4" t="s">
        <v>18</v>
      </c>
      <c r="H38" s="1">
        <v>67</v>
      </c>
      <c r="I38" s="1">
        <v>62</v>
      </c>
      <c r="J38" s="1">
        <v>33</v>
      </c>
      <c r="K38" s="1">
        <v>0</v>
      </c>
      <c r="L38" s="1">
        <v>5</v>
      </c>
      <c r="M38" s="1">
        <v>0</v>
      </c>
      <c r="N38" s="1">
        <v>167</v>
      </c>
    </row>
    <row r="39" spans="1:14" x14ac:dyDescent="0.25">
      <c r="A39" t="s">
        <v>328</v>
      </c>
      <c r="B39" t="s">
        <v>65</v>
      </c>
      <c r="C39">
        <v>2</v>
      </c>
      <c r="G39" s="4" t="s">
        <v>85</v>
      </c>
      <c r="H39" s="1">
        <v>1</v>
      </c>
      <c r="I39" s="1">
        <v>0</v>
      </c>
      <c r="J39" s="1">
        <v>1</v>
      </c>
      <c r="K39" s="1">
        <v>0</v>
      </c>
      <c r="L39" s="1">
        <v>1</v>
      </c>
      <c r="M39" s="1">
        <v>0</v>
      </c>
      <c r="N39" s="1">
        <v>3</v>
      </c>
    </row>
    <row r="40" spans="1:14" x14ac:dyDescent="0.25">
      <c r="A40" t="s">
        <v>328</v>
      </c>
      <c r="B40" t="s">
        <v>64</v>
      </c>
      <c r="C40">
        <v>2</v>
      </c>
      <c r="G40" s="4" t="s">
        <v>86</v>
      </c>
      <c r="H40" s="1">
        <v>2</v>
      </c>
      <c r="I40" s="1">
        <v>0</v>
      </c>
      <c r="J40" s="1">
        <v>0</v>
      </c>
      <c r="K40" s="1">
        <v>2</v>
      </c>
      <c r="L40" s="1">
        <v>0</v>
      </c>
      <c r="M40" s="1">
        <v>0</v>
      </c>
      <c r="N40" s="1">
        <v>4</v>
      </c>
    </row>
    <row r="41" spans="1:14" x14ac:dyDescent="0.25">
      <c r="A41" t="s">
        <v>328</v>
      </c>
      <c r="B41" t="s">
        <v>63</v>
      </c>
      <c r="C41">
        <v>4</v>
      </c>
      <c r="G41" s="4" t="s">
        <v>84</v>
      </c>
      <c r="H41" s="1">
        <v>2</v>
      </c>
      <c r="I41" s="1">
        <v>0</v>
      </c>
      <c r="J41" s="1">
        <v>0</v>
      </c>
      <c r="K41" s="1">
        <v>2</v>
      </c>
      <c r="L41" s="1">
        <v>0</v>
      </c>
      <c r="M41" s="1">
        <v>0</v>
      </c>
      <c r="N41" s="1">
        <v>4</v>
      </c>
    </row>
    <row r="42" spans="1:14" x14ac:dyDescent="0.25">
      <c r="A42" t="s">
        <v>328</v>
      </c>
      <c r="B42" t="s">
        <v>62</v>
      </c>
      <c r="C42">
        <v>5</v>
      </c>
      <c r="G42" s="4" t="s">
        <v>24</v>
      </c>
      <c r="H42" s="1">
        <v>37</v>
      </c>
      <c r="I42" s="1">
        <v>2</v>
      </c>
      <c r="J42" s="1">
        <v>7</v>
      </c>
      <c r="K42" s="1">
        <v>6</v>
      </c>
      <c r="L42" s="1">
        <v>15</v>
      </c>
      <c r="M42" s="1">
        <v>14</v>
      </c>
      <c r="N42" s="1">
        <v>81</v>
      </c>
    </row>
    <row r="43" spans="1:14" x14ac:dyDescent="0.25">
      <c r="A43" t="s">
        <v>328</v>
      </c>
      <c r="B43" t="s">
        <v>61</v>
      </c>
      <c r="C43">
        <v>5</v>
      </c>
      <c r="G43" s="4" t="s">
        <v>40</v>
      </c>
      <c r="H43" s="1">
        <v>6</v>
      </c>
      <c r="I43" s="1">
        <v>0</v>
      </c>
      <c r="J43" s="1">
        <v>3</v>
      </c>
      <c r="K43" s="1">
        <v>1</v>
      </c>
      <c r="L43" s="1">
        <v>5</v>
      </c>
      <c r="M43" s="1">
        <v>0</v>
      </c>
      <c r="N43" s="1">
        <v>15</v>
      </c>
    </row>
    <row r="44" spans="1:14" x14ac:dyDescent="0.25">
      <c r="A44" t="s">
        <v>328</v>
      </c>
      <c r="B44" t="s">
        <v>60</v>
      </c>
      <c r="C44">
        <v>4</v>
      </c>
      <c r="G44" s="4" t="s">
        <v>88</v>
      </c>
      <c r="H44" s="1">
        <v>2</v>
      </c>
      <c r="I44" s="1">
        <v>1</v>
      </c>
      <c r="J44" s="1">
        <v>0</v>
      </c>
      <c r="K44" s="1">
        <v>1</v>
      </c>
      <c r="L44" s="1">
        <v>0</v>
      </c>
      <c r="M44" s="1">
        <v>0</v>
      </c>
      <c r="N44" s="1">
        <v>4</v>
      </c>
    </row>
    <row r="45" spans="1:14" x14ac:dyDescent="0.25">
      <c r="A45" t="s">
        <v>328</v>
      </c>
      <c r="B45" t="s">
        <v>59</v>
      </c>
      <c r="C45">
        <v>4</v>
      </c>
      <c r="G45" s="4" t="s">
        <v>89</v>
      </c>
      <c r="H45" s="1">
        <v>1</v>
      </c>
      <c r="I45" s="1">
        <v>0</v>
      </c>
      <c r="J45" s="1">
        <v>1</v>
      </c>
      <c r="K45" s="1">
        <v>0</v>
      </c>
      <c r="L45" s="1">
        <v>1</v>
      </c>
      <c r="M45" s="1">
        <v>0</v>
      </c>
      <c r="N45" s="1">
        <v>3</v>
      </c>
    </row>
    <row r="46" spans="1:14" x14ac:dyDescent="0.25">
      <c r="A46" t="s">
        <v>328</v>
      </c>
      <c r="B46" t="s">
        <v>58</v>
      </c>
      <c r="C46">
        <v>1</v>
      </c>
      <c r="G46" s="4" t="s">
        <v>63</v>
      </c>
      <c r="H46" s="1">
        <v>4</v>
      </c>
      <c r="I46" s="1">
        <v>2</v>
      </c>
      <c r="J46" s="1">
        <v>0</v>
      </c>
      <c r="K46" s="1">
        <v>0</v>
      </c>
      <c r="L46" s="1">
        <v>0</v>
      </c>
      <c r="M46" s="1">
        <v>2</v>
      </c>
      <c r="N46" s="1">
        <v>8</v>
      </c>
    </row>
    <row r="47" spans="1:14" x14ac:dyDescent="0.25">
      <c r="A47" t="s">
        <v>328</v>
      </c>
      <c r="B47" t="s">
        <v>57</v>
      </c>
      <c r="C47">
        <v>4</v>
      </c>
      <c r="G47" s="4" t="s">
        <v>32</v>
      </c>
      <c r="H47" s="1">
        <v>15</v>
      </c>
      <c r="I47" s="1">
        <v>0</v>
      </c>
      <c r="J47" s="1">
        <v>0</v>
      </c>
      <c r="K47" s="1">
        <v>15</v>
      </c>
      <c r="L47" s="1">
        <v>0</v>
      </c>
      <c r="M47" s="1">
        <v>0</v>
      </c>
      <c r="N47" s="1">
        <v>30</v>
      </c>
    </row>
    <row r="48" spans="1:14" x14ac:dyDescent="0.25">
      <c r="A48" t="s">
        <v>328</v>
      </c>
      <c r="B48" t="s">
        <v>56</v>
      </c>
      <c r="C48">
        <v>5</v>
      </c>
      <c r="G48" s="4" t="s">
        <v>87</v>
      </c>
      <c r="H48" s="1">
        <v>1</v>
      </c>
      <c r="I48" s="1">
        <v>0</v>
      </c>
      <c r="J48" s="1">
        <v>1</v>
      </c>
      <c r="K48" s="1">
        <v>0</v>
      </c>
      <c r="L48" s="1">
        <v>1</v>
      </c>
      <c r="M48" s="1">
        <v>0</v>
      </c>
      <c r="N48" s="1">
        <v>3</v>
      </c>
    </row>
    <row r="49" spans="1:14" x14ac:dyDescent="0.25">
      <c r="A49" t="s">
        <v>328</v>
      </c>
      <c r="B49" t="s">
        <v>55</v>
      </c>
      <c r="C49">
        <v>5</v>
      </c>
      <c r="G49" s="4" t="s">
        <v>44</v>
      </c>
      <c r="H49" s="1">
        <v>7</v>
      </c>
      <c r="I49" s="1">
        <v>1</v>
      </c>
      <c r="J49" s="1">
        <v>1</v>
      </c>
      <c r="K49" s="1">
        <v>4</v>
      </c>
      <c r="L49" s="1">
        <v>2</v>
      </c>
      <c r="M49" s="1">
        <v>0</v>
      </c>
      <c r="N49" s="1">
        <v>15</v>
      </c>
    </row>
    <row r="50" spans="1:14" x14ac:dyDescent="0.25">
      <c r="A50" t="s">
        <v>328</v>
      </c>
      <c r="B50" t="s">
        <v>54</v>
      </c>
      <c r="C50">
        <v>5</v>
      </c>
      <c r="G50" s="4" t="s">
        <v>41</v>
      </c>
      <c r="H50" s="1">
        <v>8</v>
      </c>
      <c r="I50" s="1">
        <v>5</v>
      </c>
      <c r="J50" s="1">
        <v>1</v>
      </c>
      <c r="K50" s="1">
        <v>1</v>
      </c>
      <c r="L50" s="1">
        <v>0</v>
      </c>
      <c r="M50" s="1">
        <v>2</v>
      </c>
      <c r="N50" s="1">
        <v>17</v>
      </c>
    </row>
    <row r="51" spans="1:14" x14ac:dyDescent="0.25">
      <c r="A51" t="s">
        <v>328</v>
      </c>
      <c r="B51" t="s">
        <v>53</v>
      </c>
      <c r="C51">
        <v>6</v>
      </c>
      <c r="G51" s="4" t="s">
        <v>43</v>
      </c>
      <c r="H51" s="1">
        <v>9</v>
      </c>
      <c r="I51" s="1">
        <v>0</v>
      </c>
      <c r="J51" s="1">
        <v>0</v>
      </c>
      <c r="K51" s="1">
        <v>9</v>
      </c>
      <c r="L51" s="1">
        <v>0</v>
      </c>
      <c r="M51" s="1">
        <v>0</v>
      </c>
      <c r="N51" s="1">
        <v>18</v>
      </c>
    </row>
    <row r="52" spans="1:14" x14ac:dyDescent="0.25">
      <c r="A52" t="s">
        <v>328</v>
      </c>
      <c r="B52" t="s">
        <v>52</v>
      </c>
      <c r="C52">
        <v>6</v>
      </c>
      <c r="G52" s="4" t="s">
        <v>3</v>
      </c>
      <c r="H52" s="1">
        <v>1213</v>
      </c>
      <c r="I52" s="1">
        <v>540</v>
      </c>
      <c r="J52" s="1">
        <v>522</v>
      </c>
      <c r="K52" s="1">
        <v>155</v>
      </c>
      <c r="L52" s="1">
        <v>417</v>
      </c>
      <c r="M52" s="1">
        <v>101</v>
      </c>
      <c r="N52" s="1">
        <v>2948</v>
      </c>
    </row>
    <row r="53" spans="1:14" x14ac:dyDescent="0.25">
      <c r="A53" t="s">
        <v>328</v>
      </c>
      <c r="B53" t="s">
        <v>51</v>
      </c>
      <c r="C53">
        <v>5</v>
      </c>
      <c r="G53" s="4" t="s">
        <v>45</v>
      </c>
      <c r="H53" s="1">
        <v>2</v>
      </c>
      <c r="I53" s="1">
        <v>0</v>
      </c>
      <c r="J53" s="1">
        <v>6</v>
      </c>
      <c r="K53" s="1">
        <v>0</v>
      </c>
      <c r="L53" s="1">
        <v>2</v>
      </c>
      <c r="M53" s="1">
        <v>0</v>
      </c>
      <c r="N53" s="1">
        <v>10</v>
      </c>
    </row>
    <row r="54" spans="1:14" x14ac:dyDescent="0.25">
      <c r="A54" t="s">
        <v>328</v>
      </c>
      <c r="B54" t="s">
        <v>50</v>
      </c>
      <c r="C54">
        <v>4</v>
      </c>
      <c r="G54" s="4" t="s">
        <v>74</v>
      </c>
      <c r="H54" s="1">
        <v>3</v>
      </c>
      <c r="I54" s="1">
        <v>0</v>
      </c>
      <c r="J54" s="1">
        <v>0</v>
      </c>
      <c r="K54" s="1">
        <v>3</v>
      </c>
      <c r="L54" s="1">
        <v>0</v>
      </c>
      <c r="M54" s="1">
        <v>0</v>
      </c>
      <c r="N54" s="1">
        <v>6</v>
      </c>
    </row>
    <row r="55" spans="1:14" x14ac:dyDescent="0.25">
      <c r="A55" t="s">
        <v>328</v>
      </c>
      <c r="B55" t="s">
        <v>49</v>
      </c>
      <c r="C55">
        <v>6</v>
      </c>
      <c r="G55" s="4" t="s">
        <v>11</v>
      </c>
      <c r="H55" s="1">
        <v>214</v>
      </c>
      <c r="I55" s="1">
        <v>0</v>
      </c>
      <c r="J55" s="1">
        <v>0</v>
      </c>
      <c r="K55" s="1">
        <v>214</v>
      </c>
      <c r="L55" s="1">
        <v>0</v>
      </c>
      <c r="M55" s="1">
        <v>0</v>
      </c>
      <c r="N55" s="1">
        <v>428</v>
      </c>
    </row>
    <row r="56" spans="1:14" x14ac:dyDescent="0.25">
      <c r="A56" t="s">
        <v>328</v>
      </c>
      <c r="B56" t="s">
        <v>48</v>
      </c>
      <c r="C56">
        <v>1</v>
      </c>
      <c r="G56" s="4" t="s">
        <v>90</v>
      </c>
      <c r="H56" s="1">
        <v>0</v>
      </c>
      <c r="I56" s="1">
        <v>0</v>
      </c>
      <c r="J56" s="1">
        <v>2</v>
      </c>
      <c r="K56" s="1">
        <v>0</v>
      </c>
      <c r="L56" s="1">
        <v>0</v>
      </c>
      <c r="M56" s="1">
        <v>0</v>
      </c>
      <c r="N56" s="1">
        <v>2</v>
      </c>
    </row>
    <row r="57" spans="1:14" x14ac:dyDescent="0.25">
      <c r="A57" t="s">
        <v>328</v>
      </c>
      <c r="B57" t="s">
        <v>47</v>
      </c>
      <c r="C57">
        <v>4</v>
      </c>
      <c r="G57" s="4" t="s">
        <v>75</v>
      </c>
      <c r="H57" s="1">
        <v>1</v>
      </c>
      <c r="I57" s="1">
        <v>0</v>
      </c>
      <c r="J57" s="1">
        <v>2</v>
      </c>
      <c r="K57" s="1">
        <v>1</v>
      </c>
      <c r="L57" s="1">
        <v>0</v>
      </c>
      <c r="M57" s="1">
        <v>0</v>
      </c>
      <c r="N57" s="1">
        <v>4</v>
      </c>
    </row>
    <row r="58" spans="1:14" x14ac:dyDescent="0.25">
      <c r="A58" t="s">
        <v>328</v>
      </c>
      <c r="B58" t="s">
        <v>46</v>
      </c>
      <c r="C58">
        <v>8</v>
      </c>
      <c r="G58" s="4" t="s">
        <v>76</v>
      </c>
      <c r="H58" s="1">
        <v>2</v>
      </c>
      <c r="I58" s="1">
        <v>0</v>
      </c>
      <c r="J58" s="1">
        <v>1</v>
      </c>
      <c r="K58" s="1">
        <v>0</v>
      </c>
      <c r="L58" s="1">
        <v>2</v>
      </c>
      <c r="M58" s="1">
        <v>0</v>
      </c>
      <c r="N58" s="1">
        <v>5</v>
      </c>
    </row>
    <row r="59" spans="1:14" x14ac:dyDescent="0.25">
      <c r="A59" t="s">
        <v>328</v>
      </c>
      <c r="B59" t="s">
        <v>45</v>
      </c>
      <c r="C59">
        <v>2</v>
      </c>
      <c r="G59" s="4" t="s">
        <v>35</v>
      </c>
      <c r="H59" s="1">
        <v>13</v>
      </c>
      <c r="I59" s="1">
        <v>1</v>
      </c>
      <c r="J59" s="1">
        <v>1</v>
      </c>
      <c r="K59" s="1">
        <v>12</v>
      </c>
      <c r="L59" s="1">
        <v>0</v>
      </c>
      <c r="M59" s="1">
        <v>0</v>
      </c>
      <c r="N59" s="1">
        <v>27</v>
      </c>
    </row>
    <row r="60" spans="1:14" x14ac:dyDescent="0.25">
      <c r="A60" t="s">
        <v>328</v>
      </c>
      <c r="B60" t="s">
        <v>44</v>
      </c>
      <c r="C60">
        <v>7</v>
      </c>
      <c r="G60" s="4" t="s">
        <v>77</v>
      </c>
      <c r="H60" s="1">
        <v>2</v>
      </c>
      <c r="I60" s="1">
        <v>0</v>
      </c>
      <c r="J60" s="1">
        <v>1</v>
      </c>
      <c r="K60" s="1">
        <v>0</v>
      </c>
      <c r="L60" s="1">
        <v>1</v>
      </c>
      <c r="M60" s="1">
        <v>1</v>
      </c>
      <c r="N60" s="1">
        <v>5</v>
      </c>
    </row>
    <row r="61" spans="1:14" x14ac:dyDescent="0.25">
      <c r="A61" t="s">
        <v>328</v>
      </c>
      <c r="B61" t="s">
        <v>43</v>
      </c>
      <c r="C61">
        <v>9</v>
      </c>
      <c r="G61" s="4" t="s">
        <v>78</v>
      </c>
      <c r="H61" s="1">
        <v>3</v>
      </c>
      <c r="I61" s="1">
        <v>0</v>
      </c>
      <c r="J61" s="1">
        <v>0</v>
      </c>
      <c r="K61" s="1">
        <v>3</v>
      </c>
      <c r="L61" s="1">
        <v>0</v>
      </c>
      <c r="M61" s="1">
        <v>0</v>
      </c>
      <c r="N61" s="1">
        <v>6</v>
      </c>
    </row>
    <row r="62" spans="1:14" x14ac:dyDescent="0.25">
      <c r="A62" t="s">
        <v>328</v>
      </c>
      <c r="B62" t="s">
        <v>42</v>
      </c>
      <c r="C62">
        <v>9</v>
      </c>
      <c r="G62" s="4" t="s">
        <v>6</v>
      </c>
      <c r="H62" s="1">
        <v>324</v>
      </c>
      <c r="I62" s="1">
        <v>3</v>
      </c>
      <c r="J62" s="1">
        <v>403</v>
      </c>
      <c r="K62" s="1">
        <v>9</v>
      </c>
      <c r="L62" s="1">
        <v>190</v>
      </c>
      <c r="M62" s="1">
        <v>122</v>
      </c>
      <c r="N62" s="1">
        <v>1051</v>
      </c>
    </row>
    <row r="63" spans="1:14" x14ac:dyDescent="0.25">
      <c r="A63" t="s">
        <v>328</v>
      </c>
      <c r="B63" t="s">
        <v>41</v>
      </c>
      <c r="C63">
        <v>8</v>
      </c>
      <c r="G63" s="4" t="s">
        <v>51</v>
      </c>
      <c r="H63" s="1">
        <v>5</v>
      </c>
      <c r="I63" s="1">
        <v>1</v>
      </c>
      <c r="J63" s="1">
        <v>2</v>
      </c>
      <c r="K63" s="1">
        <v>1</v>
      </c>
      <c r="L63" s="1">
        <v>2</v>
      </c>
      <c r="M63" s="1">
        <v>1</v>
      </c>
      <c r="N63" s="1">
        <v>12</v>
      </c>
    </row>
    <row r="64" spans="1:14" x14ac:dyDescent="0.25">
      <c r="A64" t="s">
        <v>328</v>
      </c>
      <c r="B64" t="s">
        <v>40</v>
      </c>
      <c r="C64">
        <v>6</v>
      </c>
      <c r="G64" s="4" t="s">
        <v>52</v>
      </c>
      <c r="H64" s="1">
        <v>6</v>
      </c>
      <c r="I64" s="1">
        <v>1</v>
      </c>
      <c r="J64" s="1">
        <v>1</v>
      </c>
      <c r="K64" s="1">
        <v>4</v>
      </c>
      <c r="L64" s="1">
        <v>1</v>
      </c>
      <c r="M64" s="1">
        <v>0</v>
      </c>
      <c r="N64" s="1">
        <v>13</v>
      </c>
    </row>
    <row r="65" spans="1:14" x14ac:dyDescent="0.25">
      <c r="A65" t="s">
        <v>328</v>
      </c>
      <c r="B65" t="s">
        <v>39</v>
      </c>
      <c r="C65">
        <v>9</v>
      </c>
      <c r="G65" s="4" t="s">
        <v>91</v>
      </c>
      <c r="H65" s="1">
        <v>1</v>
      </c>
      <c r="I65" s="1">
        <v>1</v>
      </c>
      <c r="J65" s="1">
        <v>1</v>
      </c>
      <c r="K65" s="1">
        <v>0</v>
      </c>
      <c r="L65" s="1">
        <v>0</v>
      </c>
      <c r="M65" s="1">
        <v>0</v>
      </c>
      <c r="N65" s="1">
        <v>3</v>
      </c>
    </row>
    <row r="66" spans="1:14" x14ac:dyDescent="0.25">
      <c r="A66" t="s">
        <v>328</v>
      </c>
      <c r="B66" t="s">
        <v>38</v>
      </c>
      <c r="C66">
        <v>11</v>
      </c>
      <c r="G66" s="4" t="s">
        <v>92</v>
      </c>
      <c r="H66" s="1">
        <v>2</v>
      </c>
      <c r="I66" s="1">
        <v>2</v>
      </c>
      <c r="J66" s="1">
        <v>0</v>
      </c>
      <c r="K66" s="1">
        <v>0</v>
      </c>
      <c r="L66" s="1">
        <v>0</v>
      </c>
      <c r="M66" s="1">
        <v>0</v>
      </c>
      <c r="N66" s="1">
        <v>4</v>
      </c>
    </row>
    <row r="67" spans="1:14" x14ac:dyDescent="0.25">
      <c r="A67" t="s">
        <v>328</v>
      </c>
      <c r="B67" t="s">
        <v>37</v>
      </c>
      <c r="C67">
        <v>12</v>
      </c>
      <c r="G67" s="4" t="s">
        <v>60</v>
      </c>
      <c r="H67" s="1">
        <v>4</v>
      </c>
      <c r="I67" s="1">
        <v>0</v>
      </c>
      <c r="J67" s="1">
        <v>1</v>
      </c>
      <c r="K67" s="1">
        <v>0</v>
      </c>
      <c r="L67" s="1">
        <v>4</v>
      </c>
      <c r="M67" s="1">
        <v>0</v>
      </c>
      <c r="N67" s="1">
        <v>9</v>
      </c>
    </row>
    <row r="68" spans="1:14" x14ac:dyDescent="0.25">
      <c r="A68" t="s">
        <v>328</v>
      </c>
      <c r="B68" t="s">
        <v>36</v>
      </c>
      <c r="C68">
        <v>11</v>
      </c>
      <c r="G68" s="4" t="s">
        <v>64</v>
      </c>
      <c r="H68" s="1">
        <v>2</v>
      </c>
      <c r="I68" s="1">
        <v>0</v>
      </c>
      <c r="J68" s="1">
        <v>2</v>
      </c>
      <c r="K68" s="1">
        <v>0</v>
      </c>
      <c r="L68" s="1">
        <v>1</v>
      </c>
      <c r="M68" s="1">
        <v>1</v>
      </c>
      <c r="N68" s="1">
        <v>6</v>
      </c>
    </row>
    <row r="69" spans="1:14" x14ac:dyDescent="0.25">
      <c r="A69" t="s">
        <v>328</v>
      </c>
      <c r="B69" t="s">
        <v>35</v>
      </c>
      <c r="C69">
        <v>13</v>
      </c>
      <c r="G69" s="4" t="s">
        <v>16</v>
      </c>
      <c r="H69" s="1">
        <v>102</v>
      </c>
      <c r="I69" s="1">
        <v>0</v>
      </c>
      <c r="J69" s="1">
        <v>17</v>
      </c>
      <c r="K69" s="1">
        <v>20</v>
      </c>
      <c r="L69" s="1">
        <v>57</v>
      </c>
      <c r="M69" s="1">
        <v>25</v>
      </c>
      <c r="N69" s="1">
        <v>221</v>
      </c>
    </row>
    <row r="70" spans="1:14" x14ac:dyDescent="0.25">
      <c r="A70" t="s">
        <v>328</v>
      </c>
      <c r="B70" t="s">
        <v>34</v>
      </c>
      <c r="C70">
        <v>14</v>
      </c>
      <c r="G70" s="4" t="s">
        <v>59</v>
      </c>
      <c r="H70" s="1">
        <v>4</v>
      </c>
      <c r="I70" s="1">
        <v>0</v>
      </c>
      <c r="J70" s="1">
        <v>1</v>
      </c>
      <c r="K70" s="1">
        <v>0</v>
      </c>
      <c r="L70" s="1">
        <v>4</v>
      </c>
      <c r="M70" s="1">
        <v>0</v>
      </c>
      <c r="N70" s="1">
        <v>9</v>
      </c>
    </row>
    <row r="71" spans="1:14" x14ac:dyDescent="0.25">
      <c r="A71" t="s">
        <v>328</v>
      </c>
      <c r="B71" t="s">
        <v>33</v>
      </c>
      <c r="C71">
        <v>12</v>
      </c>
      <c r="G71" s="4" t="s">
        <v>79</v>
      </c>
      <c r="H71" s="1">
        <v>3</v>
      </c>
      <c r="I71" s="1">
        <v>0</v>
      </c>
      <c r="J71" s="1">
        <v>0</v>
      </c>
      <c r="K71" s="1">
        <v>3</v>
      </c>
      <c r="L71" s="1">
        <v>0</v>
      </c>
      <c r="M71" s="1">
        <v>0</v>
      </c>
      <c r="N71" s="1">
        <v>6</v>
      </c>
    </row>
    <row r="72" spans="1:14" x14ac:dyDescent="0.25">
      <c r="A72" t="s">
        <v>328</v>
      </c>
      <c r="B72" t="s">
        <v>32</v>
      </c>
      <c r="C72">
        <v>15</v>
      </c>
      <c r="G72" s="4" t="s">
        <v>93</v>
      </c>
      <c r="H72" s="1">
        <v>0</v>
      </c>
      <c r="I72" s="1">
        <v>0</v>
      </c>
      <c r="J72" s="1">
        <v>2</v>
      </c>
      <c r="K72" s="1">
        <v>0</v>
      </c>
      <c r="L72" s="1">
        <v>0</v>
      </c>
      <c r="M72" s="1">
        <v>0</v>
      </c>
      <c r="N72" s="1">
        <v>2</v>
      </c>
    </row>
    <row r="73" spans="1:14" x14ac:dyDescent="0.25">
      <c r="A73" t="s">
        <v>328</v>
      </c>
      <c r="B73" t="s">
        <v>31</v>
      </c>
      <c r="C73">
        <v>10</v>
      </c>
      <c r="G73" s="4" t="s">
        <v>80</v>
      </c>
      <c r="H73" s="1">
        <v>1</v>
      </c>
      <c r="I73" s="1">
        <v>1</v>
      </c>
      <c r="J73" s="1">
        <v>2</v>
      </c>
      <c r="K73" s="1">
        <v>0</v>
      </c>
      <c r="L73" s="1">
        <v>0</v>
      </c>
      <c r="M73" s="1">
        <v>0</v>
      </c>
      <c r="N73" s="1">
        <v>4</v>
      </c>
    </row>
    <row r="74" spans="1:14" x14ac:dyDescent="0.25">
      <c r="A74" t="s">
        <v>328</v>
      </c>
      <c r="B74" t="s">
        <v>30</v>
      </c>
      <c r="C74">
        <v>23</v>
      </c>
      <c r="G74" s="4" t="s">
        <v>33</v>
      </c>
      <c r="H74" s="1">
        <v>12</v>
      </c>
      <c r="I74" s="1">
        <v>3</v>
      </c>
      <c r="J74" s="1">
        <v>3</v>
      </c>
      <c r="K74" s="1">
        <v>0</v>
      </c>
      <c r="L74" s="1">
        <v>7</v>
      </c>
      <c r="M74" s="1">
        <v>2</v>
      </c>
      <c r="N74" s="1">
        <v>27</v>
      </c>
    </row>
    <row r="75" spans="1:14" x14ac:dyDescent="0.25">
      <c r="A75" t="s">
        <v>328</v>
      </c>
      <c r="B75" t="s">
        <v>29</v>
      </c>
      <c r="C75">
        <v>30</v>
      </c>
      <c r="G75" s="4" t="s">
        <v>10</v>
      </c>
      <c r="H75" s="1">
        <v>245</v>
      </c>
      <c r="I75" s="1">
        <v>0</v>
      </c>
      <c r="J75" s="1">
        <v>0</v>
      </c>
      <c r="K75" s="1">
        <v>244</v>
      </c>
      <c r="L75" s="1">
        <v>1</v>
      </c>
      <c r="M75" s="1">
        <v>0</v>
      </c>
      <c r="N75" s="1">
        <v>490</v>
      </c>
    </row>
    <row r="76" spans="1:14" x14ac:dyDescent="0.25">
      <c r="A76" t="s">
        <v>328</v>
      </c>
      <c r="B76" t="s">
        <v>28</v>
      </c>
      <c r="C76">
        <v>29</v>
      </c>
      <c r="G76" s="4" t="s">
        <v>42</v>
      </c>
      <c r="H76" s="1">
        <v>9</v>
      </c>
      <c r="I76" s="1">
        <v>6</v>
      </c>
      <c r="J76" s="1">
        <v>0</v>
      </c>
      <c r="K76" s="1">
        <v>1</v>
      </c>
      <c r="L76" s="1">
        <v>2</v>
      </c>
      <c r="M76" s="1">
        <v>0</v>
      </c>
      <c r="N76" s="1">
        <v>18</v>
      </c>
    </row>
    <row r="77" spans="1:14" x14ac:dyDescent="0.25">
      <c r="A77" t="s">
        <v>328</v>
      </c>
      <c r="B77" t="s">
        <v>27</v>
      </c>
      <c r="C77">
        <v>9</v>
      </c>
      <c r="G77" s="4" t="s">
        <v>46</v>
      </c>
      <c r="H77" s="1">
        <v>8</v>
      </c>
      <c r="I77" s="1">
        <v>3</v>
      </c>
      <c r="J77" s="1">
        <v>0</v>
      </c>
      <c r="K77" s="1">
        <v>0</v>
      </c>
      <c r="L77" s="1">
        <v>5</v>
      </c>
      <c r="M77" s="1">
        <v>0</v>
      </c>
      <c r="N77" s="1">
        <v>16</v>
      </c>
    </row>
    <row r="78" spans="1:14" x14ac:dyDescent="0.25">
      <c r="A78" t="s">
        <v>328</v>
      </c>
      <c r="B78" t="s">
        <v>26</v>
      </c>
      <c r="C78">
        <v>29</v>
      </c>
      <c r="G78" s="4" t="s">
        <v>94</v>
      </c>
      <c r="H78" s="1">
        <v>2</v>
      </c>
      <c r="I78" s="1">
        <v>0</v>
      </c>
      <c r="J78" s="1">
        <v>0</v>
      </c>
      <c r="K78" s="1">
        <v>0</v>
      </c>
      <c r="L78" s="1">
        <v>2</v>
      </c>
      <c r="M78" s="1">
        <v>0</v>
      </c>
      <c r="N78" s="1">
        <v>4</v>
      </c>
    </row>
    <row r="79" spans="1:14" x14ac:dyDescent="0.25">
      <c r="A79" t="s">
        <v>328</v>
      </c>
      <c r="B79" t="s">
        <v>25</v>
      </c>
      <c r="C79">
        <v>31</v>
      </c>
      <c r="G79" s="4" t="s">
        <v>9</v>
      </c>
      <c r="H79" s="1">
        <v>317</v>
      </c>
      <c r="I79" s="1">
        <v>89</v>
      </c>
      <c r="J79" s="1">
        <v>26</v>
      </c>
      <c r="K79" s="1">
        <v>93</v>
      </c>
      <c r="L79" s="1">
        <v>57</v>
      </c>
      <c r="M79" s="1">
        <v>78</v>
      </c>
      <c r="N79" s="1">
        <v>660</v>
      </c>
    </row>
    <row r="80" spans="1:14" x14ac:dyDescent="0.25">
      <c r="A80" t="s">
        <v>328</v>
      </c>
      <c r="B80" t="s">
        <v>24</v>
      </c>
      <c r="C80">
        <v>37</v>
      </c>
      <c r="G80" s="4" t="s">
        <v>37</v>
      </c>
      <c r="H80" s="1">
        <v>12</v>
      </c>
      <c r="I80" s="1">
        <v>0</v>
      </c>
      <c r="J80" s="1">
        <v>0</v>
      </c>
      <c r="K80" s="1">
        <v>12</v>
      </c>
      <c r="L80" s="1">
        <v>0</v>
      </c>
      <c r="M80" s="1">
        <v>0</v>
      </c>
      <c r="N80" s="1">
        <v>24</v>
      </c>
    </row>
    <row r="81" spans="1:14" x14ac:dyDescent="0.25">
      <c r="A81" t="s">
        <v>328</v>
      </c>
      <c r="B81" t="s">
        <v>23</v>
      </c>
      <c r="C81">
        <v>49</v>
      </c>
      <c r="G81" s="4" t="s">
        <v>95</v>
      </c>
      <c r="H81" s="1">
        <v>2</v>
      </c>
      <c r="I81" s="1">
        <v>0</v>
      </c>
      <c r="J81" s="1">
        <v>0</v>
      </c>
      <c r="K81" s="1">
        <v>0</v>
      </c>
      <c r="L81" s="1">
        <v>1</v>
      </c>
      <c r="M81" s="1">
        <v>1</v>
      </c>
      <c r="N81" s="1">
        <v>4</v>
      </c>
    </row>
    <row r="82" spans="1:14" x14ac:dyDescent="0.25">
      <c r="A82" t="s">
        <v>328</v>
      </c>
      <c r="B82" t="s">
        <v>22</v>
      </c>
      <c r="C82">
        <v>34</v>
      </c>
      <c r="G82" s="4" t="s">
        <v>61</v>
      </c>
      <c r="H82" s="1">
        <v>5</v>
      </c>
      <c r="I82" s="1">
        <v>0</v>
      </c>
      <c r="J82" s="1">
        <v>0</v>
      </c>
      <c r="K82" s="1">
        <v>0</v>
      </c>
      <c r="L82" s="1">
        <v>5</v>
      </c>
      <c r="M82" s="1">
        <v>0</v>
      </c>
      <c r="N82" s="1">
        <v>10</v>
      </c>
    </row>
    <row r="83" spans="1:14" x14ac:dyDescent="0.25">
      <c r="A83" t="s">
        <v>328</v>
      </c>
      <c r="B83" t="s">
        <v>21</v>
      </c>
      <c r="C83">
        <v>15</v>
      </c>
      <c r="G83" s="4" t="s">
        <v>23</v>
      </c>
      <c r="H83" s="1">
        <v>49</v>
      </c>
      <c r="I83" s="1">
        <v>22</v>
      </c>
      <c r="J83" s="1">
        <v>0</v>
      </c>
      <c r="K83" s="1">
        <v>0</v>
      </c>
      <c r="L83" s="1">
        <v>12</v>
      </c>
      <c r="M83" s="1">
        <v>15</v>
      </c>
      <c r="N83" s="1">
        <v>98</v>
      </c>
    </row>
    <row r="84" spans="1:14" x14ac:dyDescent="0.25">
      <c r="A84" t="s">
        <v>328</v>
      </c>
      <c r="B84" t="s">
        <v>20</v>
      </c>
      <c r="C84">
        <v>75</v>
      </c>
      <c r="G84" s="4" t="s">
        <v>15</v>
      </c>
      <c r="H84" s="1">
        <v>120</v>
      </c>
      <c r="I84" s="1">
        <v>0</v>
      </c>
      <c r="J84" s="1">
        <v>0</v>
      </c>
      <c r="K84" s="1">
        <v>120</v>
      </c>
      <c r="L84" s="1">
        <v>0</v>
      </c>
      <c r="M84" s="1">
        <v>0</v>
      </c>
      <c r="N84" s="1">
        <v>240</v>
      </c>
    </row>
    <row r="85" spans="1:14" x14ac:dyDescent="0.25">
      <c r="A85" t="s">
        <v>328</v>
      </c>
      <c r="B85" t="s">
        <v>19</v>
      </c>
      <c r="C85">
        <v>95</v>
      </c>
      <c r="G85" s="4" t="s">
        <v>96</v>
      </c>
      <c r="H85" s="1">
        <v>1</v>
      </c>
      <c r="I85" s="1">
        <v>0</v>
      </c>
      <c r="J85" s="1">
        <v>1</v>
      </c>
      <c r="K85" s="1">
        <v>0</v>
      </c>
      <c r="L85" s="1">
        <v>1</v>
      </c>
      <c r="M85" s="1">
        <v>0</v>
      </c>
      <c r="N85" s="1">
        <v>3</v>
      </c>
    </row>
    <row r="86" spans="1:14" x14ac:dyDescent="0.25">
      <c r="A86" t="s">
        <v>328</v>
      </c>
      <c r="B86" t="s">
        <v>18</v>
      </c>
      <c r="C86">
        <v>67</v>
      </c>
      <c r="G86" s="4" t="s">
        <v>62</v>
      </c>
      <c r="H86" s="1">
        <v>5</v>
      </c>
      <c r="I86" s="1">
        <v>0</v>
      </c>
      <c r="J86" s="1">
        <v>0</v>
      </c>
      <c r="K86" s="1">
        <v>0</v>
      </c>
      <c r="L86" s="1">
        <v>0</v>
      </c>
      <c r="M86" s="1">
        <v>5</v>
      </c>
      <c r="N86" s="1">
        <v>10</v>
      </c>
    </row>
    <row r="87" spans="1:14" x14ac:dyDescent="0.25">
      <c r="A87" t="s">
        <v>328</v>
      </c>
      <c r="B87" t="s">
        <v>17</v>
      </c>
      <c r="C87">
        <v>65</v>
      </c>
      <c r="G87" s="4" t="s">
        <v>13</v>
      </c>
      <c r="H87" s="1">
        <v>152</v>
      </c>
      <c r="I87" s="1">
        <v>0</v>
      </c>
      <c r="J87" s="1">
        <v>53</v>
      </c>
      <c r="K87" s="1">
        <v>21</v>
      </c>
      <c r="L87" s="1">
        <v>72</v>
      </c>
      <c r="M87" s="1">
        <v>59</v>
      </c>
      <c r="N87" s="1">
        <v>357</v>
      </c>
    </row>
    <row r="88" spans="1:14" x14ac:dyDescent="0.25">
      <c r="A88" t="s">
        <v>328</v>
      </c>
      <c r="B88" t="s">
        <v>16</v>
      </c>
      <c r="C88">
        <v>102</v>
      </c>
      <c r="G88" s="4" t="s">
        <v>17</v>
      </c>
      <c r="H88" s="1">
        <v>65</v>
      </c>
      <c r="I88" s="1">
        <v>26</v>
      </c>
      <c r="J88" s="1">
        <v>51</v>
      </c>
      <c r="K88" s="1">
        <v>6</v>
      </c>
      <c r="L88" s="1">
        <v>31</v>
      </c>
      <c r="M88" s="1">
        <v>2</v>
      </c>
      <c r="N88" s="1">
        <v>181</v>
      </c>
    </row>
    <row r="89" spans="1:14" x14ac:dyDescent="0.25">
      <c r="A89" t="s">
        <v>328</v>
      </c>
      <c r="B89" t="s">
        <v>15</v>
      </c>
      <c r="C89">
        <v>120</v>
      </c>
      <c r="G89" s="4" t="s">
        <v>26</v>
      </c>
      <c r="H89" s="1">
        <v>29</v>
      </c>
      <c r="I89" s="1">
        <v>0</v>
      </c>
      <c r="J89" s="1">
        <v>4</v>
      </c>
      <c r="K89" s="1">
        <v>5</v>
      </c>
      <c r="L89" s="1">
        <v>1</v>
      </c>
      <c r="M89" s="1">
        <v>23</v>
      </c>
      <c r="N89" s="1">
        <v>62</v>
      </c>
    </row>
    <row r="90" spans="1:14" x14ac:dyDescent="0.25">
      <c r="A90" t="s">
        <v>328</v>
      </c>
      <c r="B90" t="s">
        <v>14</v>
      </c>
      <c r="C90">
        <v>102</v>
      </c>
      <c r="G90" s="4" t="s">
        <v>65</v>
      </c>
      <c r="H90" s="1">
        <v>2</v>
      </c>
      <c r="I90" s="1">
        <v>1</v>
      </c>
      <c r="J90" s="1">
        <v>2</v>
      </c>
      <c r="K90" s="1">
        <v>0</v>
      </c>
      <c r="L90" s="1">
        <v>1</v>
      </c>
      <c r="M90" s="1">
        <v>0</v>
      </c>
      <c r="N90" s="1">
        <v>6</v>
      </c>
    </row>
    <row r="91" spans="1:14" x14ac:dyDescent="0.25">
      <c r="A91" t="s">
        <v>328</v>
      </c>
      <c r="B91" t="s">
        <v>13</v>
      </c>
      <c r="C91">
        <v>152</v>
      </c>
      <c r="G91" s="4" t="s">
        <v>66</v>
      </c>
      <c r="H91" s="1">
        <v>2</v>
      </c>
      <c r="I91" s="1">
        <v>0</v>
      </c>
      <c r="J91" s="1">
        <v>2</v>
      </c>
      <c r="K91" s="1">
        <v>0</v>
      </c>
      <c r="L91" s="1">
        <v>2</v>
      </c>
      <c r="M91" s="1">
        <v>0</v>
      </c>
      <c r="N91" s="1">
        <v>6</v>
      </c>
    </row>
    <row r="92" spans="1:14" x14ac:dyDescent="0.25">
      <c r="A92" t="s">
        <v>328</v>
      </c>
      <c r="B92" t="s">
        <v>12</v>
      </c>
      <c r="C92">
        <v>109</v>
      </c>
      <c r="G92" s="4" t="s">
        <v>47</v>
      </c>
      <c r="H92" s="1">
        <v>4</v>
      </c>
      <c r="I92" s="1">
        <v>0</v>
      </c>
      <c r="J92" s="1">
        <v>4</v>
      </c>
      <c r="K92" s="1">
        <v>0</v>
      </c>
      <c r="L92" s="1">
        <v>1</v>
      </c>
      <c r="M92" s="1">
        <v>3</v>
      </c>
      <c r="N92" s="1">
        <v>12</v>
      </c>
    </row>
    <row r="93" spans="1:14" x14ac:dyDescent="0.25">
      <c r="A93" t="s">
        <v>328</v>
      </c>
      <c r="B93" t="s">
        <v>11</v>
      </c>
      <c r="C93">
        <v>214</v>
      </c>
      <c r="G93" s="4" t="s">
        <v>4</v>
      </c>
      <c r="H93" s="1">
        <v>971</v>
      </c>
      <c r="I93" s="1">
        <v>19</v>
      </c>
      <c r="J93" s="1">
        <v>370</v>
      </c>
      <c r="K93" s="1">
        <v>661</v>
      </c>
      <c r="L93" s="1">
        <v>232</v>
      </c>
      <c r="M93" s="1">
        <v>59</v>
      </c>
      <c r="N93" s="1">
        <v>2312</v>
      </c>
    </row>
    <row r="94" spans="1:14" x14ac:dyDescent="0.25">
      <c r="A94" t="s">
        <v>328</v>
      </c>
      <c r="B94" t="s">
        <v>10</v>
      </c>
      <c r="C94">
        <v>245</v>
      </c>
      <c r="G94" s="4" t="s">
        <v>12</v>
      </c>
      <c r="H94" s="1">
        <v>109</v>
      </c>
      <c r="I94" s="1">
        <v>9</v>
      </c>
      <c r="J94" s="1">
        <v>98</v>
      </c>
      <c r="K94" s="1">
        <v>20</v>
      </c>
      <c r="L94" s="1">
        <v>73</v>
      </c>
      <c r="M94" s="1">
        <v>7</v>
      </c>
      <c r="N94" s="1">
        <v>316</v>
      </c>
    </row>
    <row r="95" spans="1:14" x14ac:dyDescent="0.25">
      <c r="A95" t="s">
        <v>328</v>
      </c>
      <c r="B95" t="s">
        <v>9</v>
      </c>
      <c r="C95">
        <v>317</v>
      </c>
      <c r="G95" s="4" t="s">
        <v>97</v>
      </c>
      <c r="H95" s="1">
        <v>2</v>
      </c>
      <c r="I95" s="1">
        <v>1</v>
      </c>
      <c r="J95" s="1">
        <v>0</v>
      </c>
      <c r="K95" s="1">
        <v>1</v>
      </c>
      <c r="L95" s="1">
        <v>0</v>
      </c>
      <c r="M95" s="1">
        <v>0</v>
      </c>
      <c r="N95" s="1">
        <v>4</v>
      </c>
    </row>
    <row r="96" spans="1:14" x14ac:dyDescent="0.25">
      <c r="A96" t="s">
        <v>328</v>
      </c>
      <c r="B96" t="s">
        <v>8</v>
      </c>
      <c r="C96">
        <v>341</v>
      </c>
      <c r="G96" s="4" t="s">
        <v>38</v>
      </c>
      <c r="H96" s="1">
        <v>11</v>
      </c>
      <c r="I96" s="1">
        <v>1</v>
      </c>
      <c r="J96" s="1">
        <v>0</v>
      </c>
      <c r="K96" s="1">
        <v>2</v>
      </c>
      <c r="L96" s="1">
        <v>1</v>
      </c>
      <c r="M96" s="1">
        <v>7</v>
      </c>
      <c r="N96" s="1">
        <v>22</v>
      </c>
    </row>
    <row r="97" spans="1:14" x14ac:dyDescent="0.25">
      <c r="A97" t="s">
        <v>328</v>
      </c>
      <c r="B97" t="s">
        <v>7</v>
      </c>
      <c r="C97">
        <v>635</v>
      </c>
      <c r="G97" s="4" t="s">
        <v>48</v>
      </c>
      <c r="H97" s="1">
        <v>1</v>
      </c>
      <c r="I97" s="1">
        <v>0</v>
      </c>
      <c r="J97" s="1">
        <v>7</v>
      </c>
      <c r="K97" s="1">
        <v>1</v>
      </c>
      <c r="L97" s="1">
        <v>0</v>
      </c>
      <c r="M97" s="1">
        <v>0</v>
      </c>
      <c r="N97" s="1">
        <v>9</v>
      </c>
    </row>
    <row r="98" spans="1:14" x14ac:dyDescent="0.25">
      <c r="A98" t="s">
        <v>328</v>
      </c>
      <c r="B98" t="s">
        <v>6</v>
      </c>
      <c r="C98">
        <v>324</v>
      </c>
      <c r="G98" s="4" t="s">
        <v>30</v>
      </c>
      <c r="H98" s="1">
        <v>23</v>
      </c>
      <c r="I98" s="1">
        <v>12</v>
      </c>
      <c r="J98" s="1">
        <v>1</v>
      </c>
      <c r="K98" s="1">
        <v>5</v>
      </c>
      <c r="L98" s="1">
        <v>1</v>
      </c>
      <c r="M98" s="1">
        <v>5</v>
      </c>
      <c r="N98" s="1">
        <v>47</v>
      </c>
    </row>
    <row r="99" spans="1:14" x14ac:dyDescent="0.25">
      <c r="A99" t="s">
        <v>328</v>
      </c>
      <c r="B99" t="s">
        <v>5</v>
      </c>
      <c r="C99">
        <v>668</v>
      </c>
      <c r="G99" s="4" t="s">
        <v>98</v>
      </c>
      <c r="H99" s="1">
        <v>0</v>
      </c>
      <c r="I99" s="1">
        <v>0</v>
      </c>
      <c r="J99" s="1">
        <v>2</v>
      </c>
      <c r="K99" s="1">
        <v>0</v>
      </c>
      <c r="L99" s="1">
        <v>0</v>
      </c>
      <c r="M99" s="1">
        <v>0</v>
      </c>
      <c r="N99" s="1">
        <v>2</v>
      </c>
    </row>
    <row r="100" spans="1:14" x14ac:dyDescent="0.25">
      <c r="A100" t="s">
        <v>328</v>
      </c>
      <c r="B100" t="s">
        <v>4</v>
      </c>
      <c r="C100">
        <v>971</v>
      </c>
      <c r="G100" s="4" t="s">
        <v>99</v>
      </c>
      <c r="H100" s="1">
        <v>2</v>
      </c>
      <c r="I100" s="1">
        <v>0</v>
      </c>
      <c r="J100" s="1">
        <v>0</v>
      </c>
      <c r="K100" s="1">
        <v>0</v>
      </c>
      <c r="L100" s="1">
        <v>2</v>
      </c>
      <c r="M100" s="1">
        <v>0</v>
      </c>
      <c r="N100" s="1">
        <v>4</v>
      </c>
    </row>
    <row r="101" spans="1:14" x14ac:dyDescent="0.25">
      <c r="A101" t="s">
        <v>328</v>
      </c>
      <c r="B101" t="s">
        <v>3</v>
      </c>
      <c r="C101">
        <v>1213</v>
      </c>
      <c r="G101" s="4" t="s">
        <v>100</v>
      </c>
      <c r="H101" s="1">
        <v>1</v>
      </c>
      <c r="I101" s="1">
        <v>0</v>
      </c>
      <c r="J101" s="1">
        <v>1</v>
      </c>
      <c r="K101" s="1">
        <v>0</v>
      </c>
      <c r="L101" s="1">
        <v>1</v>
      </c>
      <c r="M101" s="1">
        <v>0</v>
      </c>
      <c r="N101" s="1">
        <v>3</v>
      </c>
    </row>
    <row r="102" spans="1:14" x14ac:dyDescent="0.25">
      <c r="A102" t="s">
        <v>329</v>
      </c>
      <c r="B102" t="s">
        <v>102</v>
      </c>
      <c r="C102">
        <v>0</v>
      </c>
      <c r="G102" s="4" t="s">
        <v>67</v>
      </c>
      <c r="H102" s="1">
        <v>0</v>
      </c>
      <c r="I102" s="1">
        <v>0</v>
      </c>
      <c r="J102" s="1">
        <v>4</v>
      </c>
      <c r="K102" s="1">
        <v>0</v>
      </c>
      <c r="L102" s="1">
        <v>0</v>
      </c>
      <c r="M102" s="1">
        <v>0</v>
      </c>
      <c r="N102" s="1">
        <v>4</v>
      </c>
    </row>
    <row r="103" spans="1:14" x14ac:dyDescent="0.25">
      <c r="A103" t="s">
        <v>329</v>
      </c>
      <c r="B103" t="s">
        <v>101</v>
      </c>
      <c r="C103">
        <v>0</v>
      </c>
      <c r="G103" s="4" t="s">
        <v>5</v>
      </c>
      <c r="H103" s="1">
        <v>668</v>
      </c>
      <c r="I103" s="1">
        <v>166</v>
      </c>
      <c r="J103" s="1">
        <v>253</v>
      </c>
      <c r="K103" s="1">
        <v>123</v>
      </c>
      <c r="L103" s="1">
        <v>260</v>
      </c>
      <c r="M103" s="1">
        <v>119</v>
      </c>
      <c r="N103" s="1">
        <v>1589</v>
      </c>
    </row>
    <row r="104" spans="1:14" x14ac:dyDescent="0.25">
      <c r="A104" t="s">
        <v>329</v>
      </c>
      <c r="B104" t="s">
        <v>100</v>
      </c>
      <c r="C104">
        <v>1</v>
      </c>
      <c r="G104" s="4" t="s">
        <v>81</v>
      </c>
      <c r="H104" s="1">
        <v>0</v>
      </c>
      <c r="I104" s="1">
        <v>0</v>
      </c>
      <c r="J104" s="1">
        <v>3</v>
      </c>
      <c r="K104" s="1">
        <v>0</v>
      </c>
      <c r="L104" s="1">
        <v>0</v>
      </c>
      <c r="M104" s="1">
        <v>0</v>
      </c>
      <c r="N104" s="1">
        <v>3</v>
      </c>
    </row>
    <row r="105" spans="1:14" x14ac:dyDescent="0.25">
      <c r="A105" t="s">
        <v>329</v>
      </c>
      <c r="B105" t="s">
        <v>99</v>
      </c>
      <c r="C105">
        <v>0</v>
      </c>
      <c r="G105" s="4" t="s">
        <v>34</v>
      </c>
      <c r="H105" s="1">
        <v>14</v>
      </c>
      <c r="I105" s="1">
        <v>2</v>
      </c>
      <c r="J105" s="1">
        <v>1</v>
      </c>
      <c r="K105" s="1">
        <v>2</v>
      </c>
      <c r="L105" s="1">
        <v>9</v>
      </c>
      <c r="M105" s="1">
        <v>1</v>
      </c>
      <c r="N105" s="1">
        <v>29</v>
      </c>
    </row>
    <row r="106" spans="1:14" x14ac:dyDescent="0.25">
      <c r="A106" t="s">
        <v>329</v>
      </c>
      <c r="B106" t="s">
        <v>98</v>
      </c>
      <c r="C106">
        <v>2</v>
      </c>
      <c r="G106" s="4" t="s">
        <v>49</v>
      </c>
      <c r="H106" s="1">
        <v>6</v>
      </c>
      <c r="I106" s="1">
        <v>0</v>
      </c>
      <c r="J106" s="1">
        <v>2</v>
      </c>
      <c r="K106" s="1">
        <v>0</v>
      </c>
      <c r="L106" s="1">
        <v>6</v>
      </c>
      <c r="M106" s="1">
        <v>0</v>
      </c>
      <c r="N106" s="1">
        <v>14</v>
      </c>
    </row>
    <row r="107" spans="1:14" x14ac:dyDescent="0.25">
      <c r="A107" t="s">
        <v>329</v>
      </c>
      <c r="B107" t="s">
        <v>97</v>
      </c>
      <c r="C107">
        <v>0</v>
      </c>
      <c r="G107" s="4" t="s">
        <v>336</v>
      </c>
      <c r="H107" s="1">
        <v>6395</v>
      </c>
      <c r="I107" s="1">
        <v>1113</v>
      </c>
      <c r="J107" s="1">
        <v>2275</v>
      </c>
      <c r="K107" s="1">
        <v>1919</v>
      </c>
      <c r="L107" s="1">
        <v>2130</v>
      </c>
      <c r="M107" s="1">
        <v>1233</v>
      </c>
      <c r="N107" s="1">
        <v>15065</v>
      </c>
    </row>
    <row r="108" spans="1:14" x14ac:dyDescent="0.25">
      <c r="A108" t="s">
        <v>329</v>
      </c>
      <c r="B108" t="s">
        <v>96</v>
      </c>
      <c r="C108">
        <v>1</v>
      </c>
    </row>
    <row r="109" spans="1:14" x14ac:dyDescent="0.25">
      <c r="A109" t="s">
        <v>329</v>
      </c>
      <c r="B109" t="s">
        <v>95</v>
      </c>
      <c r="C109">
        <v>0</v>
      </c>
    </row>
    <row r="110" spans="1:14" x14ac:dyDescent="0.25">
      <c r="A110" t="s">
        <v>329</v>
      </c>
      <c r="B110" t="s">
        <v>94</v>
      </c>
      <c r="C110">
        <v>0</v>
      </c>
    </row>
    <row r="111" spans="1:14" x14ac:dyDescent="0.25">
      <c r="A111" t="s">
        <v>329</v>
      </c>
      <c r="B111" t="s">
        <v>93</v>
      </c>
      <c r="C111">
        <v>2</v>
      </c>
    </row>
    <row r="112" spans="1:14" x14ac:dyDescent="0.25">
      <c r="A112" t="s">
        <v>329</v>
      </c>
      <c r="B112" t="s">
        <v>92</v>
      </c>
      <c r="C112">
        <v>0</v>
      </c>
    </row>
    <row r="113" spans="1:3" x14ac:dyDescent="0.25">
      <c r="A113" t="s">
        <v>329</v>
      </c>
      <c r="B113" t="s">
        <v>91</v>
      </c>
      <c r="C113">
        <v>1</v>
      </c>
    </row>
    <row r="114" spans="1:3" x14ac:dyDescent="0.25">
      <c r="A114" t="s">
        <v>329</v>
      </c>
      <c r="B114" t="s">
        <v>90</v>
      </c>
      <c r="C114">
        <v>2</v>
      </c>
    </row>
    <row r="115" spans="1:3" x14ac:dyDescent="0.25">
      <c r="A115" t="s">
        <v>329</v>
      </c>
      <c r="B115" t="s">
        <v>89</v>
      </c>
      <c r="C115">
        <v>1</v>
      </c>
    </row>
    <row r="116" spans="1:3" x14ac:dyDescent="0.25">
      <c r="A116" t="s">
        <v>329</v>
      </c>
      <c r="B116" t="s">
        <v>88</v>
      </c>
      <c r="C116">
        <v>0</v>
      </c>
    </row>
    <row r="117" spans="1:3" x14ac:dyDescent="0.25">
      <c r="A117" t="s">
        <v>329</v>
      </c>
      <c r="B117" t="s">
        <v>87</v>
      </c>
      <c r="C117">
        <v>1</v>
      </c>
    </row>
    <row r="118" spans="1:3" x14ac:dyDescent="0.25">
      <c r="A118" t="s">
        <v>329</v>
      </c>
      <c r="B118" t="s">
        <v>86</v>
      </c>
      <c r="C118">
        <v>0</v>
      </c>
    </row>
    <row r="119" spans="1:3" x14ac:dyDescent="0.25">
      <c r="A119" t="s">
        <v>329</v>
      </c>
      <c r="B119" t="s">
        <v>85</v>
      </c>
      <c r="C119">
        <v>1</v>
      </c>
    </row>
    <row r="120" spans="1:3" x14ac:dyDescent="0.25">
      <c r="A120" t="s">
        <v>329</v>
      </c>
      <c r="B120" t="s">
        <v>84</v>
      </c>
      <c r="C120">
        <v>0</v>
      </c>
    </row>
    <row r="121" spans="1:3" x14ac:dyDescent="0.25">
      <c r="A121" t="s">
        <v>329</v>
      </c>
      <c r="B121" t="s">
        <v>83</v>
      </c>
      <c r="C121">
        <v>2</v>
      </c>
    </row>
    <row r="122" spans="1:3" x14ac:dyDescent="0.25">
      <c r="A122" t="s">
        <v>329</v>
      </c>
      <c r="B122" t="s">
        <v>82</v>
      </c>
      <c r="C122">
        <v>1</v>
      </c>
    </row>
    <row r="123" spans="1:3" x14ac:dyDescent="0.25">
      <c r="A123" t="s">
        <v>329</v>
      </c>
      <c r="B123" t="s">
        <v>81</v>
      </c>
      <c r="C123">
        <v>3</v>
      </c>
    </row>
    <row r="124" spans="1:3" x14ac:dyDescent="0.25">
      <c r="A124" t="s">
        <v>329</v>
      </c>
      <c r="B124" t="s">
        <v>80</v>
      </c>
      <c r="C124">
        <v>2</v>
      </c>
    </row>
    <row r="125" spans="1:3" x14ac:dyDescent="0.25">
      <c r="A125" t="s">
        <v>329</v>
      </c>
      <c r="B125" t="s">
        <v>79</v>
      </c>
      <c r="C125">
        <v>0</v>
      </c>
    </row>
    <row r="126" spans="1:3" x14ac:dyDescent="0.25">
      <c r="A126" t="s">
        <v>329</v>
      </c>
      <c r="B126" t="s">
        <v>78</v>
      </c>
      <c r="C126">
        <v>0</v>
      </c>
    </row>
    <row r="127" spans="1:3" x14ac:dyDescent="0.25">
      <c r="A127" t="s">
        <v>329</v>
      </c>
      <c r="B127" t="s">
        <v>77</v>
      </c>
      <c r="C127">
        <v>1</v>
      </c>
    </row>
    <row r="128" spans="1:3" x14ac:dyDescent="0.25">
      <c r="A128" t="s">
        <v>329</v>
      </c>
      <c r="B128" t="s">
        <v>76</v>
      </c>
      <c r="C128">
        <v>1</v>
      </c>
    </row>
    <row r="129" spans="1:3" x14ac:dyDescent="0.25">
      <c r="A129" t="s">
        <v>329</v>
      </c>
      <c r="B129" t="s">
        <v>75</v>
      </c>
      <c r="C129">
        <v>2</v>
      </c>
    </row>
    <row r="130" spans="1:3" x14ac:dyDescent="0.25">
      <c r="A130" t="s">
        <v>329</v>
      </c>
      <c r="B130" t="s">
        <v>74</v>
      </c>
      <c r="C130">
        <v>0</v>
      </c>
    </row>
    <row r="131" spans="1:3" x14ac:dyDescent="0.25">
      <c r="A131" t="s">
        <v>329</v>
      </c>
      <c r="B131" t="s">
        <v>73</v>
      </c>
      <c r="C131">
        <v>0</v>
      </c>
    </row>
    <row r="132" spans="1:3" x14ac:dyDescent="0.25">
      <c r="A132" t="s">
        <v>329</v>
      </c>
      <c r="B132" t="s">
        <v>72</v>
      </c>
      <c r="C132">
        <v>0</v>
      </c>
    </row>
    <row r="133" spans="1:3" x14ac:dyDescent="0.25">
      <c r="A133" t="s">
        <v>329</v>
      </c>
      <c r="B133" t="s">
        <v>71</v>
      </c>
      <c r="C133">
        <v>0</v>
      </c>
    </row>
    <row r="134" spans="1:3" x14ac:dyDescent="0.25">
      <c r="A134" t="s">
        <v>329</v>
      </c>
      <c r="B134" t="s">
        <v>70</v>
      </c>
      <c r="C134">
        <v>0</v>
      </c>
    </row>
    <row r="135" spans="1:3" x14ac:dyDescent="0.25">
      <c r="A135" t="s">
        <v>329</v>
      </c>
      <c r="B135" t="s">
        <v>69</v>
      </c>
      <c r="C135">
        <v>0</v>
      </c>
    </row>
    <row r="136" spans="1:3" x14ac:dyDescent="0.25">
      <c r="A136" t="s">
        <v>329</v>
      </c>
      <c r="B136" t="s">
        <v>68</v>
      </c>
      <c r="C136">
        <v>0</v>
      </c>
    </row>
    <row r="137" spans="1:3" x14ac:dyDescent="0.25">
      <c r="A137" t="s">
        <v>329</v>
      </c>
      <c r="B137" t="s">
        <v>67</v>
      </c>
      <c r="C137">
        <v>4</v>
      </c>
    </row>
    <row r="138" spans="1:3" x14ac:dyDescent="0.25">
      <c r="A138" t="s">
        <v>329</v>
      </c>
      <c r="B138" t="s">
        <v>66</v>
      </c>
      <c r="C138">
        <v>2</v>
      </c>
    </row>
    <row r="139" spans="1:3" x14ac:dyDescent="0.25">
      <c r="A139" t="s">
        <v>329</v>
      </c>
      <c r="B139" t="s">
        <v>65</v>
      </c>
      <c r="C139">
        <v>2</v>
      </c>
    </row>
    <row r="140" spans="1:3" x14ac:dyDescent="0.25">
      <c r="A140" t="s">
        <v>329</v>
      </c>
      <c r="B140" t="s">
        <v>64</v>
      </c>
      <c r="C140">
        <v>2</v>
      </c>
    </row>
    <row r="141" spans="1:3" x14ac:dyDescent="0.25">
      <c r="A141" t="s">
        <v>329</v>
      </c>
      <c r="B141" t="s">
        <v>63</v>
      </c>
      <c r="C141">
        <v>0</v>
      </c>
    </row>
    <row r="142" spans="1:3" x14ac:dyDescent="0.25">
      <c r="A142" t="s">
        <v>329</v>
      </c>
      <c r="B142" t="s">
        <v>62</v>
      </c>
      <c r="C142">
        <v>0</v>
      </c>
    </row>
    <row r="143" spans="1:3" x14ac:dyDescent="0.25">
      <c r="A143" t="s">
        <v>329</v>
      </c>
      <c r="B143" t="s">
        <v>61</v>
      </c>
      <c r="C143">
        <v>0</v>
      </c>
    </row>
    <row r="144" spans="1:3" x14ac:dyDescent="0.25">
      <c r="A144" t="s">
        <v>329</v>
      </c>
      <c r="B144" t="s">
        <v>60</v>
      </c>
      <c r="C144">
        <v>1</v>
      </c>
    </row>
    <row r="145" spans="1:3" x14ac:dyDescent="0.25">
      <c r="A145" t="s">
        <v>329</v>
      </c>
      <c r="B145" t="s">
        <v>59</v>
      </c>
      <c r="C145">
        <v>1</v>
      </c>
    </row>
    <row r="146" spans="1:3" x14ac:dyDescent="0.25">
      <c r="A146" t="s">
        <v>329</v>
      </c>
      <c r="B146" t="s">
        <v>58</v>
      </c>
      <c r="C146">
        <v>4</v>
      </c>
    </row>
    <row r="147" spans="1:3" x14ac:dyDescent="0.25">
      <c r="A147" t="s">
        <v>329</v>
      </c>
      <c r="B147" t="s">
        <v>57</v>
      </c>
      <c r="C147">
        <v>1</v>
      </c>
    </row>
    <row r="148" spans="1:3" x14ac:dyDescent="0.25">
      <c r="A148" t="s">
        <v>329</v>
      </c>
      <c r="B148" t="s">
        <v>56</v>
      </c>
      <c r="C148">
        <v>0</v>
      </c>
    </row>
    <row r="149" spans="1:3" x14ac:dyDescent="0.25">
      <c r="A149" t="s">
        <v>329</v>
      </c>
      <c r="B149" t="s">
        <v>55</v>
      </c>
      <c r="C149">
        <v>1</v>
      </c>
    </row>
    <row r="150" spans="1:3" x14ac:dyDescent="0.25">
      <c r="A150" t="s">
        <v>329</v>
      </c>
      <c r="B150" t="s">
        <v>54</v>
      </c>
      <c r="C150">
        <v>1</v>
      </c>
    </row>
    <row r="151" spans="1:3" x14ac:dyDescent="0.25">
      <c r="A151" t="s">
        <v>329</v>
      </c>
      <c r="B151" t="s">
        <v>53</v>
      </c>
      <c r="C151">
        <v>0</v>
      </c>
    </row>
    <row r="152" spans="1:3" x14ac:dyDescent="0.25">
      <c r="A152" t="s">
        <v>329</v>
      </c>
      <c r="B152" t="s">
        <v>52</v>
      </c>
      <c r="C152">
        <v>1</v>
      </c>
    </row>
    <row r="153" spans="1:3" x14ac:dyDescent="0.25">
      <c r="A153" t="s">
        <v>329</v>
      </c>
      <c r="B153" t="s">
        <v>51</v>
      </c>
      <c r="C153">
        <v>2</v>
      </c>
    </row>
    <row r="154" spans="1:3" x14ac:dyDescent="0.25">
      <c r="A154" t="s">
        <v>329</v>
      </c>
      <c r="B154" t="s">
        <v>50</v>
      </c>
      <c r="C154">
        <v>3</v>
      </c>
    </row>
    <row r="155" spans="1:3" x14ac:dyDescent="0.25">
      <c r="A155" t="s">
        <v>329</v>
      </c>
      <c r="B155" t="s">
        <v>49</v>
      </c>
      <c r="C155">
        <v>2</v>
      </c>
    </row>
    <row r="156" spans="1:3" x14ac:dyDescent="0.25">
      <c r="A156" t="s">
        <v>329</v>
      </c>
      <c r="B156" t="s">
        <v>48</v>
      </c>
      <c r="C156">
        <v>7</v>
      </c>
    </row>
    <row r="157" spans="1:3" x14ac:dyDescent="0.25">
      <c r="A157" t="s">
        <v>329</v>
      </c>
      <c r="B157" t="s">
        <v>47</v>
      </c>
      <c r="C157">
        <v>4</v>
      </c>
    </row>
    <row r="158" spans="1:3" x14ac:dyDescent="0.25">
      <c r="A158" t="s">
        <v>329</v>
      </c>
      <c r="B158" t="s">
        <v>46</v>
      </c>
      <c r="C158">
        <v>0</v>
      </c>
    </row>
    <row r="159" spans="1:3" x14ac:dyDescent="0.25">
      <c r="A159" t="s">
        <v>329</v>
      </c>
      <c r="B159" t="s">
        <v>45</v>
      </c>
      <c r="C159">
        <v>6</v>
      </c>
    </row>
    <row r="160" spans="1:3" x14ac:dyDescent="0.25">
      <c r="A160" t="s">
        <v>329</v>
      </c>
      <c r="B160" t="s">
        <v>44</v>
      </c>
      <c r="C160">
        <v>1</v>
      </c>
    </row>
    <row r="161" spans="1:3" x14ac:dyDescent="0.25">
      <c r="A161" t="s">
        <v>329</v>
      </c>
      <c r="B161" t="s">
        <v>43</v>
      </c>
      <c r="C161">
        <v>0</v>
      </c>
    </row>
    <row r="162" spans="1:3" x14ac:dyDescent="0.25">
      <c r="A162" t="s">
        <v>329</v>
      </c>
      <c r="B162" t="s">
        <v>42</v>
      </c>
      <c r="C162">
        <v>0</v>
      </c>
    </row>
    <row r="163" spans="1:3" x14ac:dyDescent="0.25">
      <c r="A163" t="s">
        <v>329</v>
      </c>
      <c r="B163" t="s">
        <v>41</v>
      </c>
      <c r="C163">
        <v>1</v>
      </c>
    </row>
    <row r="164" spans="1:3" x14ac:dyDescent="0.25">
      <c r="A164" t="s">
        <v>329</v>
      </c>
      <c r="B164" t="s">
        <v>40</v>
      </c>
      <c r="C164">
        <v>3</v>
      </c>
    </row>
    <row r="165" spans="1:3" x14ac:dyDescent="0.25">
      <c r="A165" t="s">
        <v>329</v>
      </c>
      <c r="B165" t="s">
        <v>39</v>
      </c>
      <c r="C165">
        <v>1</v>
      </c>
    </row>
    <row r="166" spans="1:3" x14ac:dyDescent="0.25">
      <c r="A166" t="s">
        <v>329</v>
      </c>
      <c r="B166" t="s">
        <v>38</v>
      </c>
      <c r="C166">
        <v>0</v>
      </c>
    </row>
    <row r="167" spans="1:3" x14ac:dyDescent="0.25">
      <c r="A167" t="s">
        <v>329</v>
      </c>
      <c r="B167" t="s">
        <v>37</v>
      </c>
      <c r="C167">
        <v>0</v>
      </c>
    </row>
    <row r="168" spans="1:3" x14ac:dyDescent="0.25">
      <c r="A168" t="s">
        <v>329</v>
      </c>
      <c r="B168" t="s">
        <v>36</v>
      </c>
      <c r="C168">
        <v>1</v>
      </c>
    </row>
    <row r="169" spans="1:3" x14ac:dyDescent="0.25">
      <c r="A169" t="s">
        <v>329</v>
      </c>
      <c r="B169" t="s">
        <v>35</v>
      </c>
      <c r="C169">
        <v>1</v>
      </c>
    </row>
    <row r="170" spans="1:3" x14ac:dyDescent="0.25">
      <c r="A170" t="s">
        <v>329</v>
      </c>
      <c r="B170" t="s">
        <v>34</v>
      </c>
      <c r="C170">
        <v>1</v>
      </c>
    </row>
    <row r="171" spans="1:3" x14ac:dyDescent="0.25">
      <c r="A171" t="s">
        <v>329</v>
      </c>
      <c r="B171" t="s">
        <v>33</v>
      </c>
      <c r="C171">
        <v>3</v>
      </c>
    </row>
    <row r="172" spans="1:3" x14ac:dyDescent="0.25">
      <c r="A172" t="s">
        <v>329</v>
      </c>
      <c r="B172" t="s">
        <v>32</v>
      </c>
      <c r="C172">
        <v>0</v>
      </c>
    </row>
    <row r="173" spans="1:3" x14ac:dyDescent="0.25">
      <c r="A173" t="s">
        <v>329</v>
      </c>
      <c r="B173" t="s">
        <v>31</v>
      </c>
      <c r="C173">
        <v>10</v>
      </c>
    </row>
    <row r="174" spans="1:3" x14ac:dyDescent="0.25">
      <c r="A174" t="s">
        <v>329</v>
      </c>
      <c r="B174" t="s">
        <v>30</v>
      </c>
      <c r="C174">
        <v>1</v>
      </c>
    </row>
    <row r="175" spans="1:3" x14ac:dyDescent="0.25">
      <c r="A175" t="s">
        <v>329</v>
      </c>
      <c r="B175" t="s">
        <v>29</v>
      </c>
      <c r="C175">
        <v>0</v>
      </c>
    </row>
    <row r="176" spans="1:3" x14ac:dyDescent="0.25">
      <c r="A176" t="s">
        <v>329</v>
      </c>
      <c r="B176" t="s">
        <v>28</v>
      </c>
      <c r="C176">
        <v>1</v>
      </c>
    </row>
    <row r="177" spans="1:3" x14ac:dyDescent="0.25">
      <c r="A177" t="s">
        <v>329</v>
      </c>
      <c r="B177" t="s">
        <v>27</v>
      </c>
      <c r="C177">
        <v>23</v>
      </c>
    </row>
    <row r="178" spans="1:3" x14ac:dyDescent="0.25">
      <c r="A178" t="s">
        <v>329</v>
      </c>
      <c r="B178" t="s">
        <v>26</v>
      </c>
      <c r="C178">
        <v>4</v>
      </c>
    </row>
    <row r="179" spans="1:3" x14ac:dyDescent="0.25">
      <c r="A179" t="s">
        <v>329</v>
      </c>
      <c r="B179" t="s">
        <v>25</v>
      </c>
      <c r="C179">
        <v>4</v>
      </c>
    </row>
    <row r="180" spans="1:3" x14ac:dyDescent="0.25">
      <c r="A180" t="s">
        <v>329</v>
      </c>
      <c r="B180" t="s">
        <v>24</v>
      </c>
      <c r="C180">
        <v>7</v>
      </c>
    </row>
    <row r="181" spans="1:3" x14ac:dyDescent="0.25">
      <c r="A181" t="s">
        <v>329</v>
      </c>
      <c r="B181" t="s">
        <v>23</v>
      </c>
      <c r="C181">
        <v>0</v>
      </c>
    </row>
    <row r="182" spans="1:3" x14ac:dyDescent="0.25">
      <c r="A182" t="s">
        <v>329</v>
      </c>
      <c r="B182" t="s">
        <v>22</v>
      </c>
      <c r="C182">
        <v>15</v>
      </c>
    </row>
    <row r="183" spans="1:3" x14ac:dyDescent="0.25">
      <c r="A183" t="s">
        <v>329</v>
      </c>
      <c r="B183" t="s">
        <v>21</v>
      </c>
      <c r="C183">
        <v>55</v>
      </c>
    </row>
    <row r="184" spans="1:3" x14ac:dyDescent="0.25">
      <c r="A184" t="s">
        <v>329</v>
      </c>
      <c r="B184" t="s">
        <v>20</v>
      </c>
      <c r="C184">
        <v>0</v>
      </c>
    </row>
    <row r="185" spans="1:3" x14ac:dyDescent="0.25">
      <c r="A185" t="s">
        <v>329</v>
      </c>
      <c r="B185" t="s">
        <v>19</v>
      </c>
      <c r="C185">
        <v>1</v>
      </c>
    </row>
    <row r="186" spans="1:3" x14ac:dyDescent="0.25">
      <c r="A186" t="s">
        <v>329</v>
      </c>
      <c r="B186" t="s">
        <v>18</v>
      </c>
      <c r="C186">
        <v>33</v>
      </c>
    </row>
    <row r="187" spans="1:3" x14ac:dyDescent="0.25">
      <c r="A187" t="s">
        <v>329</v>
      </c>
      <c r="B187" t="s">
        <v>17</v>
      </c>
      <c r="C187">
        <v>51</v>
      </c>
    </row>
    <row r="188" spans="1:3" x14ac:dyDescent="0.25">
      <c r="A188" t="s">
        <v>329</v>
      </c>
      <c r="B188" t="s">
        <v>16</v>
      </c>
      <c r="C188">
        <v>17</v>
      </c>
    </row>
    <row r="189" spans="1:3" x14ac:dyDescent="0.25">
      <c r="A189" t="s">
        <v>329</v>
      </c>
      <c r="B189" t="s">
        <v>15</v>
      </c>
      <c r="C189">
        <v>0</v>
      </c>
    </row>
    <row r="190" spans="1:3" x14ac:dyDescent="0.25">
      <c r="A190" t="s">
        <v>329</v>
      </c>
      <c r="B190" t="s">
        <v>14</v>
      </c>
      <c r="C190">
        <v>24</v>
      </c>
    </row>
    <row r="191" spans="1:3" x14ac:dyDescent="0.25">
      <c r="A191" t="s">
        <v>329</v>
      </c>
      <c r="B191" t="s">
        <v>13</v>
      </c>
      <c r="C191">
        <v>53</v>
      </c>
    </row>
    <row r="192" spans="1:3" x14ac:dyDescent="0.25">
      <c r="A192" t="s">
        <v>329</v>
      </c>
      <c r="B192" t="s">
        <v>12</v>
      </c>
      <c r="C192">
        <v>98</v>
      </c>
    </row>
    <row r="193" spans="1:3" x14ac:dyDescent="0.25">
      <c r="A193" t="s">
        <v>329</v>
      </c>
      <c r="B193" t="s">
        <v>11</v>
      </c>
      <c r="C193">
        <v>0</v>
      </c>
    </row>
    <row r="194" spans="1:3" x14ac:dyDescent="0.25">
      <c r="A194" t="s">
        <v>329</v>
      </c>
      <c r="B194" t="s">
        <v>10</v>
      </c>
      <c r="C194">
        <v>0</v>
      </c>
    </row>
    <row r="195" spans="1:3" x14ac:dyDescent="0.25">
      <c r="A195" t="s">
        <v>329</v>
      </c>
      <c r="B195" t="s">
        <v>9</v>
      </c>
      <c r="C195">
        <v>26</v>
      </c>
    </row>
    <row r="196" spans="1:3" x14ac:dyDescent="0.25">
      <c r="A196" t="s">
        <v>329</v>
      </c>
      <c r="B196" t="s">
        <v>8</v>
      </c>
      <c r="C196">
        <v>214</v>
      </c>
    </row>
    <row r="197" spans="1:3" x14ac:dyDescent="0.25">
      <c r="A197" t="s">
        <v>329</v>
      </c>
      <c r="B197" t="s">
        <v>7</v>
      </c>
      <c r="C197">
        <v>10</v>
      </c>
    </row>
    <row r="198" spans="1:3" x14ac:dyDescent="0.25">
      <c r="A198" t="s">
        <v>329</v>
      </c>
      <c r="B198" t="s">
        <v>6</v>
      </c>
      <c r="C198">
        <v>403</v>
      </c>
    </row>
    <row r="199" spans="1:3" x14ac:dyDescent="0.25">
      <c r="A199" t="s">
        <v>329</v>
      </c>
      <c r="B199" t="s">
        <v>5</v>
      </c>
      <c r="C199">
        <v>253</v>
      </c>
    </row>
    <row r="200" spans="1:3" x14ac:dyDescent="0.25">
      <c r="A200" t="s">
        <v>329</v>
      </c>
      <c r="B200" t="s">
        <v>4</v>
      </c>
      <c r="C200">
        <v>370</v>
      </c>
    </row>
    <row r="201" spans="1:3" x14ac:dyDescent="0.25">
      <c r="A201" t="s">
        <v>329</v>
      </c>
      <c r="B201" t="s">
        <v>3</v>
      </c>
      <c r="C201">
        <v>522</v>
      </c>
    </row>
    <row r="202" spans="1:3" x14ac:dyDescent="0.25">
      <c r="A202" t="s">
        <v>330</v>
      </c>
      <c r="B202" t="s">
        <v>102</v>
      </c>
      <c r="C202">
        <v>0</v>
      </c>
    </row>
    <row r="203" spans="1:3" x14ac:dyDescent="0.25">
      <c r="A203" t="s">
        <v>330</v>
      </c>
      <c r="B203" t="s">
        <v>101</v>
      </c>
      <c r="C203">
        <v>1</v>
      </c>
    </row>
    <row r="204" spans="1:3" x14ac:dyDescent="0.25">
      <c r="A204" t="s">
        <v>330</v>
      </c>
      <c r="B204" t="s">
        <v>100</v>
      </c>
      <c r="C204">
        <v>1</v>
      </c>
    </row>
    <row r="205" spans="1:3" x14ac:dyDescent="0.25">
      <c r="A205" t="s">
        <v>330</v>
      </c>
      <c r="B205" t="s">
        <v>99</v>
      </c>
      <c r="C205">
        <v>2</v>
      </c>
    </row>
    <row r="206" spans="1:3" x14ac:dyDescent="0.25">
      <c r="A206" t="s">
        <v>330</v>
      </c>
      <c r="B206" t="s">
        <v>98</v>
      </c>
      <c r="C206">
        <v>0</v>
      </c>
    </row>
    <row r="207" spans="1:3" x14ac:dyDescent="0.25">
      <c r="A207" t="s">
        <v>330</v>
      </c>
      <c r="B207" t="s">
        <v>97</v>
      </c>
      <c r="C207">
        <v>0</v>
      </c>
    </row>
    <row r="208" spans="1:3" x14ac:dyDescent="0.25">
      <c r="A208" t="s">
        <v>330</v>
      </c>
      <c r="B208" t="s">
        <v>96</v>
      </c>
      <c r="C208">
        <v>1</v>
      </c>
    </row>
    <row r="209" spans="1:3" x14ac:dyDescent="0.25">
      <c r="A209" t="s">
        <v>330</v>
      </c>
      <c r="B209" t="s">
        <v>95</v>
      </c>
      <c r="C209">
        <v>1</v>
      </c>
    </row>
    <row r="210" spans="1:3" x14ac:dyDescent="0.25">
      <c r="A210" t="s">
        <v>330</v>
      </c>
      <c r="B210" t="s">
        <v>94</v>
      </c>
      <c r="C210">
        <v>2</v>
      </c>
    </row>
    <row r="211" spans="1:3" x14ac:dyDescent="0.25">
      <c r="A211" t="s">
        <v>330</v>
      </c>
      <c r="B211" t="s">
        <v>93</v>
      </c>
      <c r="C211">
        <v>0</v>
      </c>
    </row>
    <row r="212" spans="1:3" x14ac:dyDescent="0.25">
      <c r="A212" t="s">
        <v>330</v>
      </c>
      <c r="B212" t="s">
        <v>92</v>
      </c>
      <c r="C212">
        <v>0</v>
      </c>
    </row>
    <row r="213" spans="1:3" x14ac:dyDescent="0.25">
      <c r="A213" t="s">
        <v>330</v>
      </c>
      <c r="B213" t="s">
        <v>91</v>
      </c>
      <c r="C213">
        <v>0</v>
      </c>
    </row>
    <row r="214" spans="1:3" x14ac:dyDescent="0.25">
      <c r="A214" t="s">
        <v>330</v>
      </c>
      <c r="B214" t="s">
        <v>90</v>
      </c>
      <c r="C214">
        <v>0</v>
      </c>
    </row>
    <row r="215" spans="1:3" x14ac:dyDescent="0.25">
      <c r="A215" t="s">
        <v>330</v>
      </c>
      <c r="B215" t="s">
        <v>89</v>
      </c>
      <c r="C215">
        <v>1</v>
      </c>
    </row>
    <row r="216" spans="1:3" x14ac:dyDescent="0.25">
      <c r="A216" t="s">
        <v>330</v>
      </c>
      <c r="B216" t="s">
        <v>88</v>
      </c>
      <c r="C216">
        <v>0</v>
      </c>
    </row>
    <row r="217" spans="1:3" x14ac:dyDescent="0.25">
      <c r="A217" t="s">
        <v>330</v>
      </c>
      <c r="B217" t="s">
        <v>87</v>
      </c>
      <c r="C217">
        <v>1</v>
      </c>
    </row>
    <row r="218" spans="1:3" x14ac:dyDescent="0.25">
      <c r="A218" t="s">
        <v>330</v>
      </c>
      <c r="B218" t="s">
        <v>86</v>
      </c>
      <c r="C218">
        <v>0</v>
      </c>
    </row>
    <row r="219" spans="1:3" x14ac:dyDescent="0.25">
      <c r="A219" t="s">
        <v>330</v>
      </c>
      <c r="B219" t="s">
        <v>85</v>
      </c>
      <c r="C219">
        <v>1</v>
      </c>
    </row>
    <row r="220" spans="1:3" x14ac:dyDescent="0.25">
      <c r="A220" t="s">
        <v>330</v>
      </c>
      <c r="B220" t="s">
        <v>84</v>
      </c>
      <c r="C220">
        <v>0</v>
      </c>
    </row>
    <row r="221" spans="1:3" x14ac:dyDescent="0.25">
      <c r="A221" t="s">
        <v>330</v>
      </c>
      <c r="B221" t="s">
        <v>83</v>
      </c>
      <c r="C221">
        <v>0</v>
      </c>
    </row>
    <row r="222" spans="1:3" x14ac:dyDescent="0.25">
      <c r="A222" t="s">
        <v>330</v>
      </c>
      <c r="B222" t="s">
        <v>82</v>
      </c>
      <c r="C222">
        <v>1</v>
      </c>
    </row>
    <row r="223" spans="1:3" x14ac:dyDescent="0.25">
      <c r="A223" t="s">
        <v>330</v>
      </c>
      <c r="B223" t="s">
        <v>81</v>
      </c>
      <c r="C223">
        <v>0</v>
      </c>
    </row>
    <row r="224" spans="1:3" x14ac:dyDescent="0.25">
      <c r="A224" t="s">
        <v>330</v>
      </c>
      <c r="B224" t="s">
        <v>80</v>
      </c>
      <c r="C224">
        <v>0</v>
      </c>
    </row>
    <row r="225" spans="1:3" x14ac:dyDescent="0.25">
      <c r="A225" t="s">
        <v>330</v>
      </c>
      <c r="B225" t="s">
        <v>79</v>
      </c>
      <c r="C225">
        <v>0</v>
      </c>
    </row>
    <row r="226" spans="1:3" x14ac:dyDescent="0.25">
      <c r="A226" t="s">
        <v>330</v>
      </c>
      <c r="B226" t="s">
        <v>78</v>
      </c>
      <c r="C226">
        <v>0</v>
      </c>
    </row>
    <row r="227" spans="1:3" x14ac:dyDescent="0.25">
      <c r="A227" t="s">
        <v>330</v>
      </c>
      <c r="B227" t="s">
        <v>77</v>
      </c>
      <c r="C227">
        <v>1</v>
      </c>
    </row>
    <row r="228" spans="1:3" x14ac:dyDescent="0.25">
      <c r="A228" t="s">
        <v>330</v>
      </c>
      <c r="B228" t="s">
        <v>76</v>
      </c>
      <c r="C228">
        <v>2</v>
      </c>
    </row>
    <row r="229" spans="1:3" x14ac:dyDescent="0.25">
      <c r="A229" t="s">
        <v>330</v>
      </c>
      <c r="B229" t="s">
        <v>75</v>
      </c>
      <c r="C229">
        <v>0</v>
      </c>
    </row>
    <row r="230" spans="1:3" x14ac:dyDescent="0.25">
      <c r="A230" t="s">
        <v>330</v>
      </c>
      <c r="B230" t="s">
        <v>74</v>
      </c>
      <c r="C230">
        <v>0</v>
      </c>
    </row>
    <row r="231" spans="1:3" x14ac:dyDescent="0.25">
      <c r="A231" t="s">
        <v>330</v>
      </c>
      <c r="B231" t="s">
        <v>73</v>
      </c>
      <c r="C231">
        <v>0</v>
      </c>
    </row>
    <row r="232" spans="1:3" x14ac:dyDescent="0.25">
      <c r="A232" t="s">
        <v>330</v>
      </c>
      <c r="B232" t="s">
        <v>72</v>
      </c>
      <c r="C232">
        <v>0</v>
      </c>
    </row>
    <row r="233" spans="1:3" x14ac:dyDescent="0.25">
      <c r="A233" t="s">
        <v>330</v>
      </c>
      <c r="B233" t="s">
        <v>71</v>
      </c>
      <c r="C233">
        <v>2</v>
      </c>
    </row>
    <row r="234" spans="1:3" x14ac:dyDescent="0.25">
      <c r="A234" t="s">
        <v>330</v>
      </c>
      <c r="B234" t="s">
        <v>70</v>
      </c>
      <c r="C234">
        <v>3</v>
      </c>
    </row>
    <row r="235" spans="1:3" x14ac:dyDescent="0.25">
      <c r="A235" t="s">
        <v>330</v>
      </c>
      <c r="B235" t="s">
        <v>69</v>
      </c>
      <c r="C235">
        <v>2</v>
      </c>
    </row>
    <row r="236" spans="1:3" x14ac:dyDescent="0.25">
      <c r="A236" t="s">
        <v>330</v>
      </c>
      <c r="B236" t="s">
        <v>68</v>
      </c>
      <c r="C236">
        <v>0</v>
      </c>
    </row>
    <row r="237" spans="1:3" x14ac:dyDescent="0.25">
      <c r="A237" t="s">
        <v>330</v>
      </c>
      <c r="B237" t="s">
        <v>67</v>
      </c>
      <c r="C237">
        <v>0</v>
      </c>
    </row>
    <row r="238" spans="1:3" x14ac:dyDescent="0.25">
      <c r="A238" t="s">
        <v>330</v>
      </c>
      <c r="B238" t="s">
        <v>66</v>
      </c>
      <c r="C238">
        <v>2</v>
      </c>
    </row>
    <row r="239" spans="1:3" x14ac:dyDescent="0.25">
      <c r="A239" t="s">
        <v>330</v>
      </c>
      <c r="B239" t="s">
        <v>65</v>
      </c>
      <c r="C239">
        <v>1</v>
      </c>
    </row>
    <row r="240" spans="1:3" x14ac:dyDescent="0.25">
      <c r="A240" t="s">
        <v>330</v>
      </c>
      <c r="B240" t="s">
        <v>64</v>
      </c>
      <c r="C240">
        <v>1</v>
      </c>
    </row>
    <row r="241" spans="1:3" x14ac:dyDescent="0.25">
      <c r="A241" t="s">
        <v>330</v>
      </c>
      <c r="B241" t="s">
        <v>63</v>
      </c>
      <c r="C241">
        <v>0</v>
      </c>
    </row>
    <row r="242" spans="1:3" x14ac:dyDescent="0.25">
      <c r="A242" t="s">
        <v>330</v>
      </c>
      <c r="B242" t="s">
        <v>62</v>
      </c>
      <c r="C242">
        <v>0</v>
      </c>
    </row>
    <row r="243" spans="1:3" x14ac:dyDescent="0.25">
      <c r="A243" t="s">
        <v>330</v>
      </c>
      <c r="B243" t="s">
        <v>61</v>
      </c>
      <c r="C243">
        <v>5</v>
      </c>
    </row>
    <row r="244" spans="1:3" x14ac:dyDescent="0.25">
      <c r="A244" t="s">
        <v>330</v>
      </c>
      <c r="B244" t="s">
        <v>60</v>
      </c>
      <c r="C244">
        <v>4</v>
      </c>
    </row>
    <row r="245" spans="1:3" x14ac:dyDescent="0.25">
      <c r="A245" t="s">
        <v>330</v>
      </c>
      <c r="B245" t="s">
        <v>59</v>
      </c>
      <c r="C245">
        <v>4</v>
      </c>
    </row>
    <row r="246" spans="1:3" x14ac:dyDescent="0.25">
      <c r="A246" t="s">
        <v>330</v>
      </c>
      <c r="B246" t="s">
        <v>58</v>
      </c>
      <c r="C246">
        <v>1</v>
      </c>
    </row>
    <row r="247" spans="1:3" x14ac:dyDescent="0.25">
      <c r="A247" t="s">
        <v>330</v>
      </c>
      <c r="B247" t="s">
        <v>57</v>
      </c>
      <c r="C247">
        <v>2</v>
      </c>
    </row>
    <row r="248" spans="1:3" x14ac:dyDescent="0.25">
      <c r="A248" t="s">
        <v>330</v>
      </c>
      <c r="B248" t="s">
        <v>56</v>
      </c>
      <c r="C248">
        <v>1</v>
      </c>
    </row>
    <row r="249" spans="1:3" x14ac:dyDescent="0.25">
      <c r="A249" t="s">
        <v>330</v>
      </c>
      <c r="B249" t="s">
        <v>55</v>
      </c>
      <c r="C249">
        <v>2</v>
      </c>
    </row>
    <row r="250" spans="1:3" x14ac:dyDescent="0.25">
      <c r="A250" t="s">
        <v>330</v>
      </c>
      <c r="B250" t="s">
        <v>54</v>
      </c>
      <c r="C250">
        <v>1</v>
      </c>
    </row>
    <row r="251" spans="1:3" x14ac:dyDescent="0.25">
      <c r="A251" t="s">
        <v>330</v>
      </c>
      <c r="B251" t="s">
        <v>53</v>
      </c>
      <c r="C251">
        <v>1</v>
      </c>
    </row>
    <row r="252" spans="1:3" x14ac:dyDescent="0.25">
      <c r="A252" t="s">
        <v>330</v>
      </c>
      <c r="B252" t="s">
        <v>52</v>
      </c>
      <c r="C252">
        <v>1</v>
      </c>
    </row>
    <row r="253" spans="1:3" x14ac:dyDescent="0.25">
      <c r="A253" t="s">
        <v>330</v>
      </c>
      <c r="B253" t="s">
        <v>51</v>
      </c>
      <c r="C253">
        <v>2</v>
      </c>
    </row>
    <row r="254" spans="1:3" x14ac:dyDescent="0.25">
      <c r="A254" t="s">
        <v>330</v>
      </c>
      <c r="B254" t="s">
        <v>50</v>
      </c>
      <c r="C254">
        <v>3</v>
      </c>
    </row>
    <row r="255" spans="1:3" x14ac:dyDescent="0.25">
      <c r="A255" t="s">
        <v>330</v>
      </c>
      <c r="B255" t="s">
        <v>49</v>
      </c>
      <c r="C255">
        <v>6</v>
      </c>
    </row>
    <row r="256" spans="1:3" x14ac:dyDescent="0.25">
      <c r="A256" t="s">
        <v>330</v>
      </c>
      <c r="B256" t="s">
        <v>48</v>
      </c>
      <c r="C256">
        <v>0</v>
      </c>
    </row>
    <row r="257" spans="1:3" x14ac:dyDescent="0.25">
      <c r="A257" t="s">
        <v>330</v>
      </c>
      <c r="B257" t="s">
        <v>47</v>
      </c>
      <c r="C257">
        <v>1</v>
      </c>
    </row>
    <row r="258" spans="1:3" x14ac:dyDescent="0.25">
      <c r="A258" t="s">
        <v>330</v>
      </c>
      <c r="B258" t="s">
        <v>46</v>
      </c>
      <c r="C258">
        <v>5</v>
      </c>
    </row>
    <row r="259" spans="1:3" x14ac:dyDescent="0.25">
      <c r="A259" t="s">
        <v>330</v>
      </c>
      <c r="B259" t="s">
        <v>45</v>
      </c>
      <c r="C259">
        <v>2</v>
      </c>
    </row>
    <row r="260" spans="1:3" x14ac:dyDescent="0.25">
      <c r="A260" t="s">
        <v>330</v>
      </c>
      <c r="B260" t="s">
        <v>44</v>
      </c>
      <c r="C260">
        <v>2</v>
      </c>
    </row>
    <row r="261" spans="1:3" x14ac:dyDescent="0.25">
      <c r="A261" t="s">
        <v>330</v>
      </c>
      <c r="B261" t="s">
        <v>43</v>
      </c>
      <c r="C261">
        <v>0</v>
      </c>
    </row>
    <row r="262" spans="1:3" x14ac:dyDescent="0.25">
      <c r="A262" t="s">
        <v>330</v>
      </c>
      <c r="B262" t="s">
        <v>42</v>
      </c>
      <c r="C262">
        <v>2</v>
      </c>
    </row>
    <row r="263" spans="1:3" x14ac:dyDescent="0.25">
      <c r="A263" t="s">
        <v>330</v>
      </c>
      <c r="B263" t="s">
        <v>41</v>
      </c>
      <c r="C263">
        <v>0</v>
      </c>
    </row>
    <row r="264" spans="1:3" x14ac:dyDescent="0.25">
      <c r="A264" t="s">
        <v>330</v>
      </c>
      <c r="B264" t="s">
        <v>40</v>
      </c>
      <c r="C264">
        <v>5</v>
      </c>
    </row>
    <row r="265" spans="1:3" x14ac:dyDescent="0.25">
      <c r="A265" t="s">
        <v>330</v>
      </c>
      <c r="B265" t="s">
        <v>39</v>
      </c>
      <c r="C265">
        <v>3</v>
      </c>
    </row>
    <row r="266" spans="1:3" x14ac:dyDescent="0.25">
      <c r="A266" t="s">
        <v>330</v>
      </c>
      <c r="B266" t="s">
        <v>38</v>
      </c>
      <c r="C266">
        <v>1</v>
      </c>
    </row>
    <row r="267" spans="1:3" x14ac:dyDescent="0.25">
      <c r="A267" t="s">
        <v>330</v>
      </c>
      <c r="B267" t="s">
        <v>37</v>
      </c>
      <c r="C267">
        <v>0</v>
      </c>
    </row>
    <row r="268" spans="1:3" x14ac:dyDescent="0.25">
      <c r="A268" t="s">
        <v>330</v>
      </c>
      <c r="B268" t="s">
        <v>36</v>
      </c>
      <c r="C268">
        <v>0</v>
      </c>
    </row>
    <row r="269" spans="1:3" x14ac:dyDescent="0.25">
      <c r="A269" t="s">
        <v>330</v>
      </c>
      <c r="B269" t="s">
        <v>35</v>
      </c>
      <c r="C269">
        <v>0</v>
      </c>
    </row>
    <row r="270" spans="1:3" x14ac:dyDescent="0.25">
      <c r="A270" t="s">
        <v>330</v>
      </c>
      <c r="B270" t="s">
        <v>34</v>
      </c>
      <c r="C270">
        <v>9</v>
      </c>
    </row>
    <row r="271" spans="1:3" x14ac:dyDescent="0.25">
      <c r="A271" t="s">
        <v>330</v>
      </c>
      <c r="B271" t="s">
        <v>33</v>
      </c>
      <c r="C271">
        <v>7</v>
      </c>
    </row>
    <row r="272" spans="1:3" x14ac:dyDescent="0.25">
      <c r="A272" t="s">
        <v>330</v>
      </c>
      <c r="B272" t="s">
        <v>32</v>
      </c>
      <c r="C272">
        <v>0</v>
      </c>
    </row>
    <row r="273" spans="1:3" x14ac:dyDescent="0.25">
      <c r="A273" t="s">
        <v>330</v>
      </c>
      <c r="B273" t="s">
        <v>31</v>
      </c>
      <c r="C273">
        <v>4</v>
      </c>
    </row>
    <row r="274" spans="1:3" x14ac:dyDescent="0.25">
      <c r="A274" t="s">
        <v>330</v>
      </c>
      <c r="B274" t="s">
        <v>30</v>
      </c>
      <c r="C274">
        <v>1</v>
      </c>
    </row>
    <row r="275" spans="1:3" x14ac:dyDescent="0.25">
      <c r="A275" t="s">
        <v>330</v>
      </c>
      <c r="B275" t="s">
        <v>29</v>
      </c>
      <c r="C275">
        <v>4</v>
      </c>
    </row>
    <row r="276" spans="1:3" x14ac:dyDescent="0.25">
      <c r="A276" t="s">
        <v>330</v>
      </c>
      <c r="B276" t="s">
        <v>28</v>
      </c>
      <c r="C276">
        <v>5</v>
      </c>
    </row>
    <row r="277" spans="1:3" x14ac:dyDescent="0.25">
      <c r="A277" t="s">
        <v>330</v>
      </c>
      <c r="B277" t="s">
        <v>27</v>
      </c>
      <c r="C277">
        <v>2</v>
      </c>
    </row>
    <row r="278" spans="1:3" x14ac:dyDescent="0.25">
      <c r="A278" t="s">
        <v>330</v>
      </c>
      <c r="B278" t="s">
        <v>26</v>
      </c>
      <c r="C278">
        <v>1</v>
      </c>
    </row>
    <row r="279" spans="1:3" x14ac:dyDescent="0.25">
      <c r="A279" t="s">
        <v>330</v>
      </c>
      <c r="B279" t="s">
        <v>25</v>
      </c>
      <c r="C279">
        <v>12</v>
      </c>
    </row>
    <row r="280" spans="1:3" x14ac:dyDescent="0.25">
      <c r="A280" t="s">
        <v>330</v>
      </c>
      <c r="B280" t="s">
        <v>24</v>
      </c>
      <c r="C280">
        <v>15</v>
      </c>
    </row>
    <row r="281" spans="1:3" x14ac:dyDescent="0.25">
      <c r="A281" t="s">
        <v>330</v>
      </c>
      <c r="B281" t="s">
        <v>23</v>
      </c>
      <c r="C281">
        <v>12</v>
      </c>
    </row>
    <row r="282" spans="1:3" x14ac:dyDescent="0.25">
      <c r="A282" t="s">
        <v>330</v>
      </c>
      <c r="B282" t="s">
        <v>22</v>
      </c>
      <c r="C282">
        <v>11</v>
      </c>
    </row>
    <row r="283" spans="1:3" x14ac:dyDescent="0.25">
      <c r="A283" t="s">
        <v>330</v>
      </c>
      <c r="B283" t="s">
        <v>21</v>
      </c>
      <c r="C283">
        <v>14</v>
      </c>
    </row>
    <row r="284" spans="1:3" x14ac:dyDescent="0.25">
      <c r="A284" t="s">
        <v>330</v>
      </c>
      <c r="B284" t="s">
        <v>20</v>
      </c>
      <c r="C284">
        <v>46</v>
      </c>
    </row>
    <row r="285" spans="1:3" x14ac:dyDescent="0.25">
      <c r="A285" t="s">
        <v>330</v>
      </c>
      <c r="B285" t="s">
        <v>19</v>
      </c>
      <c r="C285">
        <v>35</v>
      </c>
    </row>
    <row r="286" spans="1:3" x14ac:dyDescent="0.25">
      <c r="A286" t="s">
        <v>330</v>
      </c>
      <c r="B286" t="s">
        <v>18</v>
      </c>
      <c r="C286">
        <v>5</v>
      </c>
    </row>
    <row r="287" spans="1:3" x14ac:dyDescent="0.25">
      <c r="A287" t="s">
        <v>330</v>
      </c>
      <c r="B287" t="s">
        <v>17</v>
      </c>
      <c r="C287">
        <v>31</v>
      </c>
    </row>
    <row r="288" spans="1:3" x14ac:dyDescent="0.25">
      <c r="A288" t="s">
        <v>330</v>
      </c>
      <c r="B288" t="s">
        <v>16</v>
      </c>
      <c r="C288">
        <v>57</v>
      </c>
    </row>
    <row r="289" spans="1:3" x14ac:dyDescent="0.25">
      <c r="A289" t="s">
        <v>330</v>
      </c>
      <c r="B289" t="s">
        <v>15</v>
      </c>
      <c r="C289">
        <v>0</v>
      </c>
    </row>
    <row r="290" spans="1:3" x14ac:dyDescent="0.25">
      <c r="A290" t="s">
        <v>330</v>
      </c>
      <c r="B290" t="s">
        <v>14</v>
      </c>
      <c r="C290">
        <v>68</v>
      </c>
    </row>
    <row r="291" spans="1:3" x14ac:dyDescent="0.25">
      <c r="A291" t="s">
        <v>330</v>
      </c>
      <c r="B291" t="s">
        <v>13</v>
      </c>
      <c r="C291">
        <v>72</v>
      </c>
    </row>
    <row r="292" spans="1:3" x14ac:dyDescent="0.25">
      <c r="A292" t="s">
        <v>330</v>
      </c>
      <c r="B292" t="s">
        <v>12</v>
      </c>
      <c r="C292">
        <v>73</v>
      </c>
    </row>
    <row r="293" spans="1:3" x14ac:dyDescent="0.25">
      <c r="A293" t="s">
        <v>330</v>
      </c>
      <c r="B293" t="s">
        <v>11</v>
      </c>
      <c r="C293">
        <v>0</v>
      </c>
    </row>
    <row r="294" spans="1:3" x14ac:dyDescent="0.25">
      <c r="A294" t="s">
        <v>330</v>
      </c>
      <c r="B294" t="s">
        <v>10</v>
      </c>
      <c r="C294">
        <v>1</v>
      </c>
    </row>
    <row r="295" spans="1:3" x14ac:dyDescent="0.25">
      <c r="A295" t="s">
        <v>330</v>
      </c>
      <c r="B295" t="s">
        <v>9</v>
      </c>
      <c r="C295">
        <v>57</v>
      </c>
    </row>
    <row r="296" spans="1:3" x14ac:dyDescent="0.25">
      <c r="A296" t="s">
        <v>330</v>
      </c>
      <c r="B296" t="s">
        <v>8</v>
      </c>
      <c r="C296">
        <v>282</v>
      </c>
    </row>
    <row r="297" spans="1:3" x14ac:dyDescent="0.25">
      <c r="A297" t="s">
        <v>330</v>
      </c>
      <c r="B297" t="s">
        <v>7</v>
      </c>
      <c r="C297">
        <v>127</v>
      </c>
    </row>
    <row r="298" spans="1:3" x14ac:dyDescent="0.25">
      <c r="A298" t="s">
        <v>330</v>
      </c>
      <c r="B298" t="s">
        <v>6</v>
      </c>
      <c r="C298">
        <v>190</v>
      </c>
    </row>
    <row r="299" spans="1:3" x14ac:dyDescent="0.25">
      <c r="A299" t="s">
        <v>330</v>
      </c>
      <c r="B299" t="s">
        <v>5</v>
      </c>
      <c r="C299">
        <v>260</v>
      </c>
    </row>
    <row r="300" spans="1:3" x14ac:dyDescent="0.25">
      <c r="A300" t="s">
        <v>330</v>
      </c>
      <c r="B300" t="s">
        <v>4</v>
      </c>
      <c r="C300">
        <v>232</v>
      </c>
    </row>
    <row r="301" spans="1:3" x14ac:dyDescent="0.25">
      <c r="A301" t="s">
        <v>330</v>
      </c>
      <c r="B301" t="s">
        <v>3</v>
      </c>
      <c r="C301">
        <v>417</v>
      </c>
    </row>
    <row r="302" spans="1:3" x14ac:dyDescent="0.25">
      <c r="A302" t="s">
        <v>331</v>
      </c>
      <c r="B302" t="s">
        <v>102</v>
      </c>
      <c r="C302">
        <v>0</v>
      </c>
    </row>
    <row r="303" spans="1:3" x14ac:dyDescent="0.25">
      <c r="A303" t="s">
        <v>331</v>
      </c>
      <c r="B303" t="s">
        <v>101</v>
      </c>
      <c r="C303">
        <v>0</v>
      </c>
    </row>
    <row r="304" spans="1:3" x14ac:dyDescent="0.25">
      <c r="A304" t="s">
        <v>331</v>
      </c>
      <c r="B304" t="s">
        <v>100</v>
      </c>
      <c r="C304">
        <v>0</v>
      </c>
    </row>
    <row r="305" spans="1:3" x14ac:dyDescent="0.25">
      <c r="A305" t="s">
        <v>331</v>
      </c>
      <c r="B305" t="s">
        <v>99</v>
      </c>
      <c r="C305">
        <v>0</v>
      </c>
    </row>
    <row r="306" spans="1:3" x14ac:dyDescent="0.25">
      <c r="A306" t="s">
        <v>331</v>
      </c>
      <c r="B306" t="s">
        <v>98</v>
      </c>
      <c r="C306">
        <v>0</v>
      </c>
    </row>
    <row r="307" spans="1:3" x14ac:dyDescent="0.25">
      <c r="A307" t="s">
        <v>331</v>
      </c>
      <c r="B307" t="s">
        <v>97</v>
      </c>
      <c r="C307">
        <v>1</v>
      </c>
    </row>
    <row r="308" spans="1:3" x14ac:dyDescent="0.25">
      <c r="A308" t="s">
        <v>331</v>
      </c>
      <c r="B308" t="s">
        <v>96</v>
      </c>
      <c r="C308">
        <v>0</v>
      </c>
    </row>
    <row r="309" spans="1:3" x14ac:dyDescent="0.25">
      <c r="A309" t="s">
        <v>331</v>
      </c>
      <c r="B309" t="s">
        <v>95</v>
      </c>
      <c r="C309">
        <v>0</v>
      </c>
    </row>
    <row r="310" spans="1:3" x14ac:dyDescent="0.25">
      <c r="A310" t="s">
        <v>331</v>
      </c>
      <c r="B310" t="s">
        <v>94</v>
      </c>
      <c r="C310">
        <v>0</v>
      </c>
    </row>
    <row r="311" spans="1:3" x14ac:dyDescent="0.25">
      <c r="A311" t="s">
        <v>331</v>
      </c>
      <c r="B311" t="s">
        <v>93</v>
      </c>
      <c r="C311">
        <v>0</v>
      </c>
    </row>
    <row r="312" spans="1:3" x14ac:dyDescent="0.25">
      <c r="A312" t="s">
        <v>331</v>
      </c>
      <c r="B312" t="s">
        <v>92</v>
      </c>
      <c r="C312">
        <v>0</v>
      </c>
    </row>
    <row r="313" spans="1:3" x14ac:dyDescent="0.25">
      <c r="A313" t="s">
        <v>331</v>
      </c>
      <c r="B313" t="s">
        <v>91</v>
      </c>
      <c r="C313">
        <v>0</v>
      </c>
    </row>
    <row r="314" spans="1:3" x14ac:dyDescent="0.25">
      <c r="A314" t="s">
        <v>331</v>
      </c>
      <c r="B314" t="s">
        <v>90</v>
      </c>
      <c r="C314">
        <v>0</v>
      </c>
    </row>
    <row r="315" spans="1:3" x14ac:dyDescent="0.25">
      <c r="A315" t="s">
        <v>331</v>
      </c>
      <c r="B315" t="s">
        <v>89</v>
      </c>
      <c r="C315">
        <v>0</v>
      </c>
    </row>
    <row r="316" spans="1:3" x14ac:dyDescent="0.25">
      <c r="A316" t="s">
        <v>331</v>
      </c>
      <c r="B316" t="s">
        <v>88</v>
      </c>
      <c r="C316">
        <v>1</v>
      </c>
    </row>
    <row r="317" spans="1:3" x14ac:dyDescent="0.25">
      <c r="A317" t="s">
        <v>331</v>
      </c>
      <c r="B317" t="s">
        <v>87</v>
      </c>
      <c r="C317">
        <v>0</v>
      </c>
    </row>
    <row r="318" spans="1:3" x14ac:dyDescent="0.25">
      <c r="A318" t="s">
        <v>331</v>
      </c>
      <c r="B318" t="s">
        <v>86</v>
      </c>
      <c r="C318">
        <v>2</v>
      </c>
    </row>
    <row r="319" spans="1:3" x14ac:dyDescent="0.25">
      <c r="A319" t="s">
        <v>331</v>
      </c>
      <c r="B319" t="s">
        <v>85</v>
      </c>
      <c r="C319">
        <v>0</v>
      </c>
    </row>
    <row r="320" spans="1:3" x14ac:dyDescent="0.25">
      <c r="A320" t="s">
        <v>331</v>
      </c>
      <c r="B320" t="s">
        <v>84</v>
      </c>
      <c r="C320">
        <v>2</v>
      </c>
    </row>
    <row r="321" spans="1:3" x14ac:dyDescent="0.25">
      <c r="A321" t="s">
        <v>331</v>
      </c>
      <c r="B321" t="s">
        <v>83</v>
      </c>
      <c r="C321">
        <v>0</v>
      </c>
    </row>
    <row r="322" spans="1:3" x14ac:dyDescent="0.25">
      <c r="A322" t="s">
        <v>331</v>
      </c>
      <c r="B322" t="s">
        <v>82</v>
      </c>
      <c r="C322">
        <v>0</v>
      </c>
    </row>
    <row r="323" spans="1:3" x14ac:dyDescent="0.25">
      <c r="A323" t="s">
        <v>331</v>
      </c>
      <c r="B323" t="s">
        <v>81</v>
      </c>
      <c r="C323">
        <v>0</v>
      </c>
    </row>
    <row r="324" spans="1:3" x14ac:dyDescent="0.25">
      <c r="A324" t="s">
        <v>331</v>
      </c>
      <c r="B324" t="s">
        <v>80</v>
      </c>
      <c r="C324">
        <v>0</v>
      </c>
    </row>
    <row r="325" spans="1:3" x14ac:dyDescent="0.25">
      <c r="A325" t="s">
        <v>331</v>
      </c>
      <c r="B325" t="s">
        <v>79</v>
      </c>
      <c r="C325">
        <v>3</v>
      </c>
    </row>
    <row r="326" spans="1:3" x14ac:dyDescent="0.25">
      <c r="A326" t="s">
        <v>331</v>
      </c>
      <c r="B326" t="s">
        <v>78</v>
      </c>
      <c r="C326">
        <v>3</v>
      </c>
    </row>
    <row r="327" spans="1:3" x14ac:dyDescent="0.25">
      <c r="A327" t="s">
        <v>331</v>
      </c>
      <c r="B327" t="s">
        <v>77</v>
      </c>
      <c r="C327">
        <v>0</v>
      </c>
    </row>
    <row r="328" spans="1:3" x14ac:dyDescent="0.25">
      <c r="A328" t="s">
        <v>331</v>
      </c>
      <c r="B328" t="s">
        <v>76</v>
      </c>
      <c r="C328">
        <v>0</v>
      </c>
    </row>
    <row r="329" spans="1:3" x14ac:dyDescent="0.25">
      <c r="A329" t="s">
        <v>331</v>
      </c>
      <c r="B329" t="s">
        <v>75</v>
      </c>
      <c r="C329">
        <v>1</v>
      </c>
    </row>
    <row r="330" spans="1:3" x14ac:dyDescent="0.25">
      <c r="A330" t="s">
        <v>331</v>
      </c>
      <c r="B330" t="s">
        <v>74</v>
      </c>
      <c r="C330">
        <v>3</v>
      </c>
    </row>
    <row r="331" spans="1:3" x14ac:dyDescent="0.25">
      <c r="A331" t="s">
        <v>331</v>
      </c>
      <c r="B331" t="s">
        <v>73</v>
      </c>
      <c r="C331">
        <v>1</v>
      </c>
    </row>
    <row r="332" spans="1:3" x14ac:dyDescent="0.25">
      <c r="A332" t="s">
        <v>331</v>
      </c>
      <c r="B332" t="s">
        <v>72</v>
      </c>
      <c r="C332">
        <v>0</v>
      </c>
    </row>
    <row r="333" spans="1:3" x14ac:dyDescent="0.25">
      <c r="A333" t="s">
        <v>331</v>
      </c>
      <c r="B333" t="s">
        <v>71</v>
      </c>
      <c r="C333">
        <v>0</v>
      </c>
    </row>
    <row r="334" spans="1:3" x14ac:dyDescent="0.25">
      <c r="A334" t="s">
        <v>331</v>
      </c>
      <c r="B334" t="s">
        <v>70</v>
      </c>
      <c r="C334">
        <v>0</v>
      </c>
    </row>
    <row r="335" spans="1:3" x14ac:dyDescent="0.25">
      <c r="A335" t="s">
        <v>331</v>
      </c>
      <c r="B335" t="s">
        <v>69</v>
      </c>
      <c r="C335">
        <v>0</v>
      </c>
    </row>
    <row r="336" spans="1:3" x14ac:dyDescent="0.25">
      <c r="A336" t="s">
        <v>331</v>
      </c>
      <c r="B336" t="s">
        <v>68</v>
      </c>
      <c r="C336">
        <v>0</v>
      </c>
    </row>
    <row r="337" spans="1:3" x14ac:dyDescent="0.25">
      <c r="A337" t="s">
        <v>331</v>
      </c>
      <c r="B337" t="s">
        <v>67</v>
      </c>
      <c r="C337">
        <v>0</v>
      </c>
    </row>
    <row r="338" spans="1:3" x14ac:dyDescent="0.25">
      <c r="A338" t="s">
        <v>331</v>
      </c>
      <c r="B338" t="s">
        <v>66</v>
      </c>
      <c r="C338">
        <v>0</v>
      </c>
    </row>
    <row r="339" spans="1:3" x14ac:dyDescent="0.25">
      <c r="A339" t="s">
        <v>331</v>
      </c>
      <c r="B339" t="s">
        <v>65</v>
      </c>
      <c r="C339">
        <v>0</v>
      </c>
    </row>
    <row r="340" spans="1:3" x14ac:dyDescent="0.25">
      <c r="A340" t="s">
        <v>331</v>
      </c>
      <c r="B340" t="s">
        <v>64</v>
      </c>
      <c r="C340">
        <v>0</v>
      </c>
    </row>
    <row r="341" spans="1:3" x14ac:dyDescent="0.25">
      <c r="A341" t="s">
        <v>331</v>
      </c>
      <c r="B341" t="s">
        <v>63</v>
      </c>
      <c r="C341">
        <v>0</v>
      </c>
    </row>
    <row r="342" spans="1:3" x14ac:dyDescent="0.25">
      <c r="A342" t="s">
        <v>331</v>
      </c>
      <c r="B342" t="s">
        <v>62</v>
      </c>
      <c r="C342">
        <v>0</v>
      </c>
    </row>
    <row r="343" spans="1:3" x14ac:dyDescent="0.25">
      <c r="A343" t="s">
        <v>331</v>
      </c>
      <c r="B343" t="s">
        <v>61</v>
      </c>
      <c r="C343">
        <v>0</v>
      </c>
    </row>
    <row r="344" spans="1:3" x14ac:dyDescent="0.25">
      <c r="A344" t="s">
        <v>331</v>
      </c>
      <c r="B344" t="s">
        <v>60</v>
      </c>
      <c r="C344">
        <v>0</v>
      </c>
    </row>
    <row r="345" spans="1:3" x14ac:dyDescent="0.25">
      <c r="A345" t="s">
        <v>331</v>
      </c>
      <c r="B345" t="s">
        <v>59</v>
      </c>
      <c r="C345">
        <v>0</v>
      </c>
    </row>
    <row r="346" spans="1:3" x14ac:dyDescent="0.25">
      <c r="A346" t="s">
        <v>331</v>
      </c>
      <c r="B346" t="s">
        <v>58</v>
      </c>
      <c r="C346">
        <v>0</v>
      </c>
    </row>
    <row r="347" spans="1:3" x14ac:dyDescent="0.25">
      <c r="A347" t="s">
        <v>331</v>
      </c>
      <c r="B347" t="s">
        <v>57</v>
      </c>
      <c r="C347">
        <v>0</v>
      </c>
    </row>
    <row r="348" spans="1:3" x14ac:dyDescent="0.25">
      <c r="A348" t="s">
        <v>331</v>
      </c>
      <c r="B348" t="s">
        <v>56</v>
      </c>
      <c r="C348">
        <v>1</v>
      </c>
    </row>
    <row r="349" spans="1:3" x14ac:dyDescent="0.25">
      <c r="A349" t="s">
        <v>331</v>
      </c>
      <c r="B349" t="s">
        <v>55</v>
      </c>
      <c r="C349">
        <v>1</v>
      </c>
    </row>
    <row r="350" spans="1:3" x14ac:dyDescent="0.25">
      <c r="A350" t="s">
        <v>331</v>
      </c>
      <c r="B350" t="s">
        <v>54</v>
      </c>
      <c r="C350">
        <v>0</v>
      </c>
    </row>
    <row r="351" spans="1:3" x14ac:dyDescent="0.25">
      <c r="A351" t="s">
        <v>331</v>
      </c>
      <c r="B351" t="s">
        <v>53</v>
      </c>
      <c r="C351">
        <v>0</v>
      </c>
    </row>
    <row r="352" spans="1:3" x14ac:dyDescent="0.25">
      <c r="A352" t="s">
        <v>331</v>
      </c>
      <c r="B352" t="s">
        <v>52</v>
      </c>
      <c r="C352">
        <v>4</v>
      </c>
    </row>
    <row r="353" spans="1:3" x14ac:dyDescent="0.25">
      <c r="A353" t="s">
        <v>331</v>
      </c>
      <c r="B353" t="s">
        <v>51</v>
      </c>
      <c r="C353">
        <v>1</v>
      </c>
    </row>
    <row r="354" spans="1:3" x14ac:dyDescent="0.25">
      <c r="A354" t="s">
        <v>331</v>
      </c>
      <c r="B354" t="s">
        <v>50</v>
      </c>
      <c r="C354">
        <v>1</v>
      </c>
    </row>
    <row r="355" spans="1:3" x14ac:dyDescent="0.25">
      <c r="A355" t="s">
        <v>331</v>
      </c>
      <c r="B355" t="s">
        <v>49</v>
      </c>
      <c r="C355">
        <v>0</v>
      </c>
    </row>
    <row r="356" spans="1:3" x14ac:dyDescent="0.25">
      <c r="A356" t="s">
        <v>331</v>
      </c>
      <c r="B356" t="s">
        <v>48</v>
      </c>
      <c r="C356">
        <v>1</v>
      </c>
    </row>
    <row r="357" spans="1:3" x14ac:dyDescent="0.25">
      <c r="A357" t="s">
        <v>331</v>
      </c>
      <c r="B357" t="s">
        <v>47</v>
      </c>
      <c r="C357">
        <v>0</v>
      </c>
    </row>
    <row r="358" spans="1:3" x14ac:dyDescent="0.25">
      <c r="A358" t="s">
        <v>331</v>
      </c>
      <c r="B358" t="s">
        <v>46</v>
      </c>
      <c r="C358">
        <v>0</v>
      </c>
    </row>
    <row r="359" spans="1:3" x14ac:dyDescent="0.25">
      <c r="A359" t="s">
        <v>331</v>
      </c>
      <c r="B359" t="s">
        <v>45</v>
      </c>
      <c r="C359">
        <v>0</v>
      </c>
    </row>
    <row r="360" spans="1:3" x14ac:dyDescent="0.25">
      <c r="A360" t="s">
        <v>331</v>
      </c>
      <c r="B360" t="s">
        <v>44</v>
      </c>
      <c r="C360">
        <v>4</v>
      </c>
    </row>
    <row r="361" spans="1:3" x14ac:dyDescent="0.25">
      <c r="A361" t="s">
        <v>331</v>
      </c>
      <c r="B361" t="s">
        <v>43</v>
      </c>
      <c r="C361">
        <v>9</v>
      </c>
    </row>
    <row r="362" spans="1:3" x14ac:dyDescent="0.25">
      <c r="A362" t="s">
        <v>331</v>
      </c>
      <c r="B362" t="s">
        <v>42</v>
      </c>
      <c r="C362">
        <v>1</v>
      </c>
    </row>
    <row r="363" spans="1:3" x14ac:dyDescent="0.25">
      <c r="A363" t="s">
        <v>331</v>
      </c>
      <c r="B363" t="s">
        <v>41</v>
      </c>
      <c r="C363">
        <v>1</v>
      </c>
    </row>
    <row r="364" spans="1:3" x14ac:dyDescent="0.25">
      <c r="A364" t="s">
        <v>331</v>
      </c>
      <c r="B364" t="s">
        <v>40</v>
      </c>
      <c r="C364">
        <v>1</v>
      </c>
    </row>
    <row r="365" spans="1:3" x14ac:dyDescent="0.25">
      <c r="A365" t="s">
        <v>331</v>
      </c>
      <c r="B365" t="s">
        <v>39</v>
      </c>
      <c r="C365">
        <v>0</v>
      </c>
    </row>
    <row r="366" spans="1:3" x14ac:dyDescent="0.25">
      <c r="A366" t="s">
        <v>331</v>
      </c>
      <c r="B366" t="s">
        <v>38</v>
      </c>
      <c r="C366">
        <v>2</v>
      </c>
    </row>
    <row r="367" spans="1:3" x14ac:dyDescent="0.25">
      <c r="A367" t="s">
        <v>331</v>
      </c>
      <c r="B367" t="s">
        <v>37</v>
      </c>
      <c r="C367">
        <v>12</v>
      </c>
    </row>
    <row r="368" spans="1:3" x14ac:dyDescent="0.25">
      <c r="A368" t="s">
        <v>331</v>
      </c>
      <c r="B368" t="s">
        <v>36</v>
      </c>
      <c r="C368">
        <v>0</v>
      </c>
    </row>
    <row r="369" spans="1:3" x14ac:dyDescent="0.25">
      <c r="A369" t="s">
        <v>331</v>
      </c>
      <c r="B369" t="s">
        <v>35</v>
      </c>
      <c r="C369">
        <v>12</v>
      </c>
    </row>
    <row r="370" spans="1:3" x14ac:dyDescent="0.25">
      <c r="A370" t="s">
        <v>331</v>
      </c>
      <c r="B370" t="s">
        <v>34</v>
      </c>
      <c r="C370">
        <v>2</v>
      </c>
    </row>
    <row r="371" spans="1:3" x14ac:dyDescent="0.25">
      <c r="A371" t="s">
        <v>331</v>
      </c>
      <c r="B371" t="s">
        <v>33</v>
      </c>
      <c r="C371">
        <v>0</v>
      </c>
    </row>
    <row r="372" spans="1:3" x14ac:dyDescent="0.25">
      <c r="A372" t="s">
        <v>331</v>
      </c>
      <c r="B372" t="s">
        <v>32</v>
      </c>
      <c r="C372">
        <v>15</v>
      </c>
    </row>
    <row r="373" spans="1:3" x14ac:dyDescent="0.25">
      <c r="A373" t="s">
        <v>331</v>
      </c>
      <c r="B373" t="s">
        <v>31</v>
      </c>
      <c r="C373">
        <v>0</v>
      </c>
    </row>
    <row r="374" spans="1:3" x14ac:dyDescent="0.25">
      <c r="A374" t="s">
        <v>331</v>
      </c>
      <c r="B374" t="s">
        <v>30</v>
      </c>
      <c r="C374">
        <v>5</v>
      </c>
    </row>
    <row r="375" spans="1:3" x14ac:dyDescent="0.25">
      <c r="A375" t="s">
        <v>331</v>
      </c>
      <c r="B375" t="s">
        <v>29</v>
      </c>
      <c r="C375">
        <v>0</v>
      </c>
    </row>
    <row r="376" spans="1:3" x14ac:dyDescent="0.25">
      <c r="A376" t="s">
        <v>331</v>
      </c>
      <c r="B376" t="s">
        <v>28</v>
      </c>
      <c r="C376">
        <v>2</v>
      </c>
    </row>
    <row r="377" spans="1:3" x14ac:dyDescent="0.25">
      <c r="A377" t="s">
        <v>331</v>
      </c>
      <c r="B377" t="s">
        <v>27</v>
      </c>
      <c r="C377">
        <v>0</v>
      </c>
    </row>
    <row r="378" spans="1:3" x14ac:dyDescent="0.25">
      <c r="A378" t="s">
        <v>331</v>
      </c>
      <c r="B378" t="s">
        <v>26</v>
      </c>
      <c r="C378">
        <v>5</v>
      </c>
    </row>
    <row r="379" spans="1:3" x14ac:dyDescent="0.25">
      <c r="A379" t="s">
        <v>331</v>
      </c>
      <c r="B379" t="s">
        <v>25</v>
      </c>
      <c r="C379">
        <v>19</v>
      </c>
    </row>
    <row r="380" spans="1:3" x14ac:dyDescent="0.25">
      <c r="A380" t="s">
        <v>331</v>
      </c>
      <c r="B380" t="s">
        <v>24</v>
      </c>
      <c r="C380">
        <v>6</v>
      </c>
    </row>
    <row r="381" spans="1:3" x14ac:dyDescent="0.25">
      <c r="A381" t="s">
        <v>331</v>
      </c>
      <c r="B381" t="s">
        <v>23</v>
      </c>
      <c r="C381">
        <v>0</v>
      </c>
    </row>
    <row r="382" spans="1:3" x14ac:dyDescent="0.25">
      <c r="A382" t="s">
        <v>331</v>
      </c>
      <c r="B382" t="s">
        <v>22</v>
      </c>
      <c r="C382">
        <v>4</v>
      </c>
    </row>
    <row r="383" spans="1:3" x14ac:dyDescent="0.25">
      <c r="A383" t="s">
        <v>331</v>
      </c>
      <c r="B383" t="s">
        <v>21</v>
      </c>
      <c r="C383">
        <v>0</v>
      </c>
    </row>
    <row r="384" spans="1:3" x14ac:dyDescent="0.25">
      <c r="A384" t="s">
        <v>331</v>
      </c>
      <c r="B384" t="s">
        <v>20</v>
      </c>
      <c r="C384">
        <v>1</v>
      </c>
    </row>
    <row r="385" spans="1:3" x14ac:dyDescent="0.25">
      <c r="A385" t="s">
        <v>331</v>
      </c>
      <c r="B385" t="s">
        <v>19</v>
      </c>
      <c r="C385">
        <v>48</v>
      </c>
    </row>
    <row r="386" spans="1:3" x14ac:dyDescent="0.25">
      <c r="A386" t="s">
        <v>331</v>
      </c>
      <c r="B386" t="s">
        <v>18</v>
      </c>
      <c r="C386">
        <v>0</v>
      </c>
    </row>
    <row r="387" spans="1:3" x14ac:dyDescent="0.25">
      <c r="A387" t="s">
        <v>331</v>
      </c>
      <c r="B387" t="s">
        <v>17</v>
      </c>
      <c r="C387">
        <v>6</v>
      </c>
    </row>
    <row r="388" spans="1:3" x14ac:dyDescent="0.25">
      <c r="A388" t="s">
        <v>331</v>
      </c>
      <c r="B388" t="s">
        <v>16</v>
      </c>
      <c r="C388">
        <v>20</v>
      </c>
    </row>
    <row r="389" spans="1:3" x14ac:dyDescent="0.25">
      <c r="A389" t="s">
        <v>331</v>
      </c>
      <c r="B389" t="s">
        <v>15</v>
      </c>
      <c r="C389">
        <v>120</v>
      </c>
    </row>
    <row r="390" spans="1:3" x14ac:dyDescent="0.25">
      <c r="A390" t="s">
        <v>331</v>
      </c>
      <c r="B390" t="s">
        <v>14</v>
      </c>
      <c r="C390">
        <v>28</v>
      </c>
    </row>
    <row r="391" spans="1:3" x14ac:dyDescent="0.25">
      <c r="A391" t="s">
        <v>331</v>
      </c>
      <c r="B391" t="s">
        <v>13</v>
      </c>
      <c r="C391">
        <v>21</v>
      </c>
    </row>
    <row r="392" spans="1:3" x14ac:dyDescent="0.25">
      <c r="A392" t="s">
        <v>331</v>
      </c>
      <c r="B392" t="s">
        <v>12</v>
      </c>
      <c r="C392">
        <v>20</v>
      </c>
    </row>
    <row r="393" spans="1:3" x14ac:dyDescent="0.25">
      <c r="A393" t="s">
        <v>331</v>
      </c>
      <c r="B393" t="s">
        <v>11</v>
      </c>
      <c r="C393">
        <v>214</v>
      </c>
    </row>
    <row r="394" spans="1:3" x14ac:dyDescent="0.25">
      <c r="A394" t="s">
        <v>331</v>
      </c>
      <c r="B394" t="s">
        <v>10</v>
      </c>
      <c r="C394">
        <v>244</v>
      </c>
    </row>
    <row r="395" spans="1:3" x14ac:dyDescent="0.25">
      <c r="A395" t="s">
        <v>331</v>
      </c>
      <c r="B395" t="s">
        <v>9</v>
      </c>
      <c r="C395">
        <v>93</v>
      </c>
    </row>
    <row r="396" spans="1:3" x14ac:dyDescent="0.25">
      <c r="A396" t="s">
        <v>331</v>
      </c>
      <c r="B396" t="s">
        <v>8</v>
      </c>
      <c r="C396">
        <v>17</v>
      </c>
    </row>
    <row r="397" spans="1:3" x14ac:dyDescent="0.25">
      <c r="A397" t="s">
        <v>331</v>
      </c>
      <c r="B397" t="s">
        <v>7</v>
      </c>
      <c r="C397">
        <v>13</v>
      </c>
    </row>
    <row r="398" spans="1:3" x14ac:dyDescent="0.25">
      <c r="A398" t="s">
        <v>331</v>
      </c>
      <c r="B398" t="s">
        <v>6</v>
      </c>
      <c r="C398">
        <v>9</v>
      </c>
    </row>
    <row r="399" spans="1:3" x14ac:dyDescent="0.25">
      <c r="A399" t="s">
        <v>331</v>
      </c>
      <c r="B399" t="s">
        <v>5</v>
      </c>
      <c r="C399">
        <v>123</v>
      </c>
    </row>
    <row r="400" spans="1:3" x14ac:dyDescent="0.25">
      <c r="A400" t="s">
        <v>331</v>
      </c>
      <c r="B400" t="s">
        <v>4</v>
      </c>
      <c r="C400">
        <v>661</v>
      </c>
    </row>
    <row r="401" spans="1:3" x14ac:dyDescent="0.25">
      <c r="A401" t="s">
        <v>331</v>
      </c>
      <c r="B401" t="s">
        <v>3</v>
      </c>
      <c r="C401">
        <v>155</v>
      </c>
    </row>
    <row r="402" spans="1:3" x14ac:dyDescent="0.25">
      <c r="A402" t="s">
        <v>332</v>
      </c>
      <c r="B402" t="s">
        <v>102</v>
      </c>
      <c r="C402">
        <v>0</v>
      </c>
    </row>
    <row r="403" spans="1:3" x14ac:dyDescent="0.25">
      <c r="A403" t="s">
        <v>332</v>
      </c>
      <c r="B403" t="s">
        <v>101</v>
      </c>
      <c r="C403">
        <v>0</v>
      </c>
    </row>
    <row r="404" spans="1:3" x14ac:dyDescent="0.25">
      <c r="A404" t="s">
        <v>332</v>
      </c>
      <c r="B404" t="s">
        <v>100</v>
      </c>
      <c r="C404">
        <v>0</v>
      </c>
    </row>
    <row r="405" spans="1:3" x14ac:dyDescent="0.25">
      <c r="A405" t="s">
        <v>332</v>
      </c>
      <c r="B405" t="s">
        <v>99</v>
      </c>
      <c r="C405">
        <v>0</v>
      </c>
    </row>
    <row r="406" spans="1:3" x14ac:dyDescent="0.25">
      <c r="A406" t="s">
        <v>332</v>
      </c>
      <c r="B406" t="s">
        <v>98</v>
      </c>
      <c r="C406">
        <v>0</v>
      </c>
    </row>
    <row r="407" spans="1:3" x14ac:dyDescent="0.25">
      <c r="A407" t="s">
        <v>332</v>
      </c>
      <c r="B407" t="s">
        <v>97</v>
      </c>
      <c r="C407">
        <v>0</v>
      </c>
    </row>
    <row r="408" spans="1:3" x14ac:dyDescent="0.25">
      <c r="A408" t="s">
        <v>332</v>
      </c>
      <c r="B408" t="s">
        <v>96</v>
      </c>
      <c r="C408">
        <v>0</v>
      </c>
    </row>
    <row r="409" spans="1:3" x14ac:dyDescent="0.25">
      <c r="A409" t="s">
        <v>332</v>
      </c>
      <c r="B409" t="s">
        <v>95</v>
      </c>
      <c r="C409">
        <v>1</v>
      </c>
    </row>
    <row r="410" spans="1:3" x14ac:dyDescent="0.25">
      <c r="A410" t="s">
        <v>332</v>
      </c>
      <c r="B410" t="s">
        <v>94</v>
      </c>
      <c r="C410">
        <v>0</v>
      </c>
    </row>
    <row r="411" spans="1:3" x14ac:dyDescent="0.25">
      <c r="A411" t="s">
        <v>332</v>
      </c>
      <c r="B411" t="s">
        <v>93</v>
      </c>
      <c r="C411">
        <v>0</v>
      </c>
    </row>
    <row r="412" spans="1:3" x14ac:dyDescent="0.25">
      <c r="A412" t="s">
        <v>332</v>
      </c>
      <c r="B412" t="s">
        <v>92</v>
      </c>
      <c r="C412">
        <v>0</v>
      </c>
    </row>
    <row r="413" spans="1:3" x14ac:dyDescent="0.25">
      <c r="A413" t="s">
        <v>332</v>
      </c>
      <c r="B413" t="s">
        <v>91</v>
      </c>
      <c r="C413">
        <v>0</v>
      </c>
    </row>
    <row r="414" spans="1:3" x14ac:dyDescent="0.25">
      <c r="A414" t="s">
        <v>332</v>
      </c>
      <c r="B414" t="s">
        <v>90</v>
      </c>
      <c r="C414">
        <v>0</v>
      </c>
    </row>
    <row r="415" spans="1:3" x14ac:dyDescent="0.25">
      <c r="A415" t="s">
        <v>332</v>
      </c>
      <c r="B415" t="s">
        <v>89</v>
      </c>
      <c r="C415">
        <v>0</v>
      </c>
    </row>
    <row r="416" spans="1:3" x14ac:dyDescent="0.25">
      <c r="A416" t="s">
        <v>332</v>
      </c>
      <c r="B416" t="s">
        <v>88</v>
      </c>
      <c r="C416">
        <v>0</v>
      </c>
    </row>
    <row r="417" spans="1:3" x14ac:dyDescent="0.25">
      <c r="A417" t="s">
        <v>332</v>
      </c>
      <c r="B417" t="s">
        <v>87</v>
      </c>
      <c r="C417">
        <v>0</v>
      </c>
    </row>
    <row r="418" spans="1:3" x14ac:dyDescent="0.25">
      <c r="A418" t="s">
        <v>332</v>
      </c>
      <c r="B418" t="s">
        <v>86</v>
      </c>
      <c r="C418">
        <v>0</v>
      </c>
    </row>
    <row r="419" spans="1:3" x14ac:dyDescent="0.25">
      <c r="A419" t="s">
        <v>332</v>
      </c>
      <c r="B419" t="s">
        <v>85</v>
      </c>
      <c r="C419">
        <v>0</v>
      </c>
    </row>
    <row r="420" spans="1:3" x14ac:dyDescent="0.25">
      <c r="A420" t="s">
        <v>332</v>
      </c>
      <c r="B420" t="s">
        <v>84</v>
      </c>
      <c r="C420">
        <v>0</v>
      </c>
    </row>
    <row r="421" spans="1:3" x14ac:dyDescent="0.25">
      <c r="A421" t="s">
        <v>332</v>
      </c>
      <c r="B421" t="s">
        <v>83</v>
      </c>
      <c r="C421">
        <v>0</v>
      </c>
    </row>
    <row r="422" spans="1:3" x14ac:dyDescent="0.25">
      <c r="A422" t="s">
        <v>332</v>
      </c>
      <c r="B422" t="s">
        <v>82</v>
      </c>
      <c r="C422">
        <v>0</v>
      </c>
    </row>
    <row r="423" spans="1:3" x14ac:dyDescent="0.25">
      <c r="A423" t="s">
        <v>332</v>
      </c>
      <c r="B423" t="s">
        <v>81</v>
      </c>
      <c r="C423">
        <v>0</v>
      </c>
    </row>
    <row r="424" spans="1:3" x14ac:dyDescent="0.25">
      <c r="A424" t="s">
        <v>332</v>
      </c>
      <c r="B424" t="s">
        <v>80</v>
      </c>
      <c r="C424">
        <v>0</v>
      </c>
    </row>
    <row r="425" spans="1:3" x14ac:dyDescent="0.25">
      <c r="A425" t="s">
        <v>332</v>
      </c>
      <c r="B425" t="s">
        <v>79</v>
      </c>
      <c r="C425">
        <v>0</v>
      </c>
    </row>
    <row r="426" spans="1:3" x14ac:dyDescent="0.25">
      <c r="A426" t="s">
        <v>332</v>
      </c>
      <c r="B426" t="s">
        <v>78</v>
      </c>
      <c r="C426">
        <v>0</v>
      </c>
    </row>
    <row r="427" spans="1:3" x14ac:dyDescent="0.25">
      <c r="A427" t="s">
        <v>332</v>
      </c>
      <c r="B427" t="s">
        <v>77</v>
      </c>
      <c r="C427">
        <v>1</v>
      </c>
    </row>
    <row r="428" spans="1:3" x14ac:dyDescent="0.25">
      <c r="A428" t="s">
        <v>332</v>
      </c>
      <c r="B428" t="s">
        <v>76</v>
      </c>
      <c r="C428">
        <v>0</v>
      </c>
    </row>
    <row r="429" spans="1:3" x14ac:dyDescent="0.25">
      <c r="A429" t="s">
        <v>332</v>
      </c>
      <c r="B429" t="s">
        <v>75</v>
      </c>
      <c r="C429">
        <v>0</v>
      </c>
    </row>
    <row r="430" spans="1:3" x14ac:dyDescent="0.25">
      <c r="A430" t="s">
        <v>332</v>
      </c>
      <c r="B430" t="s">
        <v>74</v>
      </c>
      <c r="C430">
        <v>0</v>
      </c>
    </row>
    <row r="431" spans="1:3" x14ac:dyDescent="0.25">
      <c r="A431" t="s">
        <v>332</v>
      </c>
      <c r="B431" t="s">
        <v>73</v>
      </c>
      <c r="C431">
        <v>1</v>
      </c>
    </row>
    <row r="432" spans="1:3" x14ac:dyDescent="0.25">
      <c r="A432" t="s">
        <v>332</v>
      </c>
      <c r="B432" t="s">
        <v>72</v>
      </c>
      <c r="C432">
        <v>3</v>
      </c>
    </row>
    <row r="433" spans="1:3" x14ac:dyDescent="0.25">
      <c r="A433" t="s">
        <v>332</v>
      </c>
      <c r="B433" t="s">
        <v>71</v>
      </c>
      <c r="C433">
        <v>0</v>
      </c>
    </row>
    <row r="434" spans="1:3" x14ac:dyDescent="0.25">
      <c r="A434" t="s">
        <v>332</v>
      </c>
      <c r="B434" t="s">
        <v>70</v>
      </c>
      <c r="C434">
        <v>0</v>
      </c>
    </row>
    <row r="435" spans="1:3" x14ac:dyDescent="0.25">
      <c r="A435" t="s">
        <v>332</v>
      </c>
      <c r="B435" t="s">
        <v>69</v>
      </c>
      <c r="C435">
        <v>0</v>
      </c>
    </row>
    <row r="436" spans="1:3" x14ac:dyDescent="0.25">
      <c r="A436" t="s">
        <v>332</v>
      </c>
      <c r="B436" t="s">
        <v>68</v>
      </c>
      <c r="C436">
        <v>3</v>
      </c>
    </row>
    <row r="437" spans="1:3" x14ac:dyDescent="0.25">
      <c r="A437" t="s">
        <v>332</v>
      </c>
      <c r="B437" t="s">
        <v>67</v>
      </c>
      <c r="C437">
        <v>0</v>
      </c>
    </row>
    <row r="438" spans="1:3" x14ac:dyDescent="0.25">
      <c r="A438" t="s">
        <v>332</v>
      </c>
      <c r="B438" t="s">
        <v>66</v>
      </c>
      <c r="C438">
        <v>0</v>
      </c>
    </row>
    <row r="439" spans="1:3" x14ac:dyDescent="0.25">
      <c r="A439" t="s">
        <v>332</v>
      </c>
      <c r="B439" t="s">
        <v>65</v>
      </c>
      <c r="C439">
        <v>0</v>
      </c>
    </row>
    <row r="440" spans="1:3" x14ac:dyDescent="0.25">
      <c r="A440" t="s">
        <v>332</v>
      </c>
      <c r="B440" t="s">
        <v>64</v>
      </c>
      <c r="C440">
        <v>1</v>
      </c>
    </row>
    <row r="441" spans="1:3" x14ac:dyDescent="0.25">
      <c r="A441" t="s">
        <v>332</v>
      </c>
      <c r="B441" t="s">
        <v>63</v>
      </c>
      <c r="C441">
        <v>2</v>
      </c>
    </row>
    <row r="442" spans="1:3" x14ac:dyDescent="0.25">
      <c r="A442" t="s">
        <v>332</v>
      </c>
      <c r="B442" t="s">
        <v>62</v>
      </c>
      <c r="C442">
        <v>5</v>
      </c>
    </row>
    <row r="443" spans="1:3" x14ac:dyDescent="0.25">
      <c r="A443" t="s">
        <v>332</v>
      </c>
      <c r="B443" t="s">
        <v>61</v>
      </c>
      <c r="C443">
        <v>0</v>
      </c>
    </row>
    <row r="444" spans="1:3" x14ac:dyDescent="0.25">
      <c r="A444" t="s">
        <v>332</v>
      </c>
      <c r="B444" t="s">
        <v>60</v>
      </c>
      <c r="C444">
        <v>0</v>
      </c>
    </row>
    <row r="445" spans="1:3" x14ac:dyDescent="0.25">
      <c r="A445" t="s">
        <v>332</v>
      </c>
      <c r="B445" t="s">
        <v>59</v>
      </c>
      <c r="C445">
        <v>0</v>
      </c>
    </row>
    <row r="446" spans="1:3" x14ac:dyDescent="0.25">
      <c r="A446" t="s">
        <v>332</v>
      </c>
      <c r="B446" t="s">
        <v>58</v>
      </c>
      <c r="C446">
        <v>0</v>
      </c>
    </row>
    <row r="447" spans="1:3" x14ac:dyDescent="0.25">
      <c r="A447" t="s">
        <v>332</v>
      </c>
      <c r="B447" t="s">
        <v>57</v>
      </c>
      <c r="C447">
        <v>0</v>
      </c>
    </row>
    <row r="448" spans="1:3" x14ac:dyDescent="0.25">
      <c r="A448" t="s">
        <v>332</v>
      </c>
      <c r="B448" t="s">
        <v>56</v>
      </c>
      <c r="C448">
        <v>0</v>
      </c>
    </row>
    <row r="449" spans="1:3" x14ac:dyDescent="0.25">
      <c r="A449" t="s">
        <v>332</v>
      </c>
      <c r="B449" t="s">
        <v>55</v>
      </c>
      <c r="C449">
        <v>2</v>
      </c>
    </row>
    <row r="450" spans="1:3" x14ac:dyDescent="0.25">
      <c r="A450" t="s">
        <v>332</v>
      </c>
      <c r="B450" t="s">
        <v>54</v>
      </c>
      <c r="C450">
        <v>1</v>
      </c>
    </row>
    <row r="451" spans="1:3" x14ac:dyDescent="0.25">
      <c r="A451" t="s">
        <v>332</v>
      </c>
      <c r="B451" t="s">
        <v>53</v>
      </c>
      <c r="C451">
        <v>5</v>
      </c>
    </row>
    <row r="452" spans="1:3" x14ac:dyDescent="0.25">
      <c r="A452" t="s">
        <v>332</v>
      </c>
      <c r="B452" t="s">
        <v>52</v>
      </c>
      <c r="C452">
        <v>0</v>
      </c>
    </row>
    <row r="453" spans="1:3" x14ac:dyDescent="0.25">
      <c r="A453" t="s">
        <v>332</v>
      </c>
      <c r="B453" t="s">
        <v>51</v>
      </c>
      <c r="C453">
        <v>1</v>
      </c>
    </row>
    <row r="454" spans="1:3" x14ac:dyDescent="0.25">
      <c r="A454" t="s">
        <v>332</v>
      </c>
      <c r="B454" t="s">
        <v>50</v>
      </c>
      <c r="C454">
        <v>0</v>
      </c>
    </row>
    <row r="455" spans="1:3" x14ac:dyDescent="0.25">
      <c r="A455" t="s">
        <v>332</v>
      </c>
      <c r="B455" t="s">
        <v>49</v>
      </c>
      <c r="C455">
        <v>0</v>
      </c>
    </row>
    <row r="456" spans="1:3" x14ac:dyDescent="0.25">
      <c r="A456" t="s">
        <v>332</v>
      </c>
      <c r="B456" t="s">
        <v>48</v>
      </c>
      <c r="C456">
        <v>0</v>
      </c>
    </row>
    <row r="457" spans="1:3" x14ac:dyDescent="0.25">
      <c r="A457" t="s">
        <v>332</v>
      </c>
      <c r="B457" t="s">
        <v>47</v>
      </c>
      <c r="C457">
        <v>3</v>
      </c>
    </row>
    <row r="458" spans="1:3" x14ac:dyDescent="0.25">
      <c r="A458" t="s">
        <v>332</v>
      </c>
      <c r="B458" t="s">
        <v>46</v>
      </c>
      <c r="C458">
        <v>0</v>
      </c>
    </row>
    <row r="459" spans="1:3" x14ac:dyDescent="0.25">
      <c r="A459" t="s">
        <v>332</v>
      </c>
      <c r="B459" t="s">
        <v>45</v>
      </c>
      <c r="C459">
        <v>0</v>
      </c>
    </row>
    <row r="460" spans="1:3" x14ac:dyDescent="0.25">
      <c r="A460" t="s">
        <v>332</v>
      </c>
      <c r="B460" t="s">
        <v>44</v>
      </c>
      <c r="C460">
        <v>0</v>
      </c>
    </row>
    <row r="461" spans="1:3" x14ac:dyDescent="0.25">
      <c r="A461" t="s">
        <v>332</v>
      </c>
      <c r="B461" t="s">
        <v>43</v>
      </c>
      <c r="C461">
        <v>0</v>
      </c>
    </row>
    <row r="462" spans="1:3" x14ac:dyDescent="0.25">
      <c r="A462" t="s">
        <v>332</v>
      </c>
      <c r="B462" t="s">
        <v>42</v>
      </c>
      <c r="C462">
        <v>0</v>
      </c>
    </row>
    <row r="463" spans="1:3" x14ac:dyDescent="0.25">
      <c r="A463" t="s">
        <v>332</v>
      </c>
      <c r="B463" t="s">
        <v>41</v>
      </c>
      <c r="C463">
        <v>2</v>
      </c>
    </row>
    <row r="464" spans="1:3" x14ac:dyDescent="0.25">
      <c r="A464" t="s">
        <v>332</v>
      </c>
      <c r="B464" t="s">
        <v>40</v>
      </c>
      <c r="C464">
        <v>0</v>
      </c>
    </row>
    <row r="465" spans="1:3" x14ac:dyDescent="0.25">
      <c r="A465" t="s">
        <v>332</v>
      </c>
      <c r="B465" t="s">
        <v>39</v>
      </c>
      <c r="C465">
        <v>0</v>
      </c>
    </row>
    <row r="466" spans="1:3" x14ac:dyDescent="0.25">
      <c r="A466" t="s">
        <v>332</v>
      </c>
      <c r="B466" t="s">
        <v>38</v>
      </c>
      <c r="C466">
        <v>7</v>
      </c>
    </row>
    <row r="467" spans="1:3" x14ac:dyDescent="0.25">
      <c r="A467" t="s">
        <v>332</v>
      </c>
      <c r="B467" t="s">
        <v>37</v>
      </c>
      <c r="C467">
        <v>0</v>
      </c>
    </row>
    <row r="468" spans="1:3" x14ac:dyDescent="0.25">
      <c r="A468" t="s">
        <v>332</v>
      </c>
      <c r="B468" t="s">
        <v>36</v>
      </c>
      <c r="C468">
        <v>0</v>
      </c>
    </row>
    <row r="469" spans="1:3" x14ac:dyDescent="0.25">
      <c r="A469" t="s">
        <v>332</v>
      </c>
      <c r="B469" t="s">
        <v>35</v>
      </c>
      <c r="C469">
        <v>0</v>
      </c>
    </row>
    <row r="470" spans="1:3" x14ac:dyDescent="0.25">
      <c r="A470" t="s">
        <v>332</v>
      </c>
      <c r="B470" t="s">
        <v>34</v>
      </c>
      <c r="C470">
        <v>1</v>
      </c>
    </row>
    <row r="471" spans="1:3" x14ac:dyDescent="0.25">
      <c r="A471" t="s">
        <v>332</v>
      </c>
      <c r="B471" t="s">
        <v>33</v>
      </c>
      <c r="C471">
        <v>2</v>
      </c>
    </row>
    <row r="472" spans="1:3" x14ac:dyDescent="0.25">
      <c r="A472" t="s">
        <v>332</v>
      </c>
      <c r="B472" t="s">
        <v>32</v>
      </c>
      <c r="C472">
        <v>0</v>
      </c>
    </row>
    <row r="473" spans="1:3" x14ac:dyDescent="0.25">
      <c r="A473" t="s">
        <v>332</v>
      </c>
      <c r="B473" t="s">
        <v>31</v>
      </c>
      <c r="C473">
        <v>6</v>
      </c>
    </row>
    <row r="474" spans="1:3" x14ac:dyDescent="0.25">
      <c r="A474" t="s">
        <v>332</v>
      </c>
      <c r="B474" t="s">
        <v>30</v>
      </c>
      <c r="C474">
        <v>5</v>
      </c>
    </row>
    <row r="475" spans="1:3" x14ac:dyDescent="0.25">
      <c r="A475" t="s">
        <v>332</v>
      </c>
      <c r="B475" t="s">
        <v>29</v>
      </c>
      <c r="C475">
        <v>0</v>
      </c>
    </row>
    <row r="476" spans="1:3" x14ac:dyDescent="0.25">
      <c r="A476" t="s">
        <v>332</v>
      </c>
      <c r="B476" t="s">
        <v>28</v>
      </c>
      <c r="C476">
        <v>9</v>
      </c>
    </row>
    <row r="477" spans="1:3" x14ac:dyDescent="0.25">
      <c r="A477" t="s">
        <v>332</v>
      </c>
      <c r="B477" t="s">
        <v>27</v>
      </c>
      <c r="C477">
        <v>0</v>
      </c>
    </row>
    <row r="478" spans="1:3" x14ac:dyDescent="0.25">
      <c r="A478" t="s">
        <v>332</v>
      </c>
      <c r="B478" t="s">
        <v>26</v>
      </c>
      <c r="C478">
        <v>23</v>
      </c>
    </row>
    <row r="479" spans="1:3" x14ac:dyDescent="0.25">
      <c r="A479" t="s">
        <v>332</v>
      </c>
      <c r="B479" t="s">
        <v>25</v>
      </c>
      <c r="C479">
        <v>0</v>
      </c>
    </row>
    <row r="480" spans="1:3" x14ac:dyDescent="0.25">
      <c r="A480" t="s">
        <v>332</v>
      </c>
      <c r="B480" t="s">
        <v>24</v>
      </c>
      <c r="C480">
        <v>14</v>
      </c>
    </row>
    <row r="481" spans="1:3" x14ac:dyDescent="0.25">
      <c r="A481" t="s">
        <v>332</v>
      </c>
      <c r="B481" t="s">
        <v>23</v>
      </c>
      <c r="C481">
        <v>15</v>
      </c>
    </row>
    <row r="482" spans="1:3" x14ac:dyDescent="0.25">
      <c r="A482" t="s">
        <v>332</v>
      </c>
      <c r="B482" t="s">
        <v>22</v>
      </c>
      <c r="C482">
        <v>5</v>
      </c>
    </row>
    <row r="483" spans="1:3" x14ac:dyDescent="0.25">
      <c r="A483" t="s">
        <v>332</v>
      </c>
      <c r="B483" t="s">
        <v>21</v>
      </c>
      <c r="C483">
        <v>1</v>
      </c>
    </row>
    <row r="484" spans="1:3" x14ac:dyDescent="0.25">
      <c r="A484" t="s">
        <v>332</v>
      </c>
      <c r="B484" t="s">
        <v>20</v>
      </c>
      <c r="C484">
        <v>6</v>
      </c>
    </row>
    <row r="485" spans="1:3" x14ac:dyDescent="0.25">
      <c r="A485" t="s">
        <v>332</v>
      </c>
      <c r="B485" t="s">
        <v>19</v>
      </c>
      <c r="C485">
        <v>7</v>
      </c>
    </row>
    <row r="486" spans="1:3" x14ac:dyDescent="0.25">
      <c r="A486" t="s">
        <v>332</v>
      </c>
      <c r="B486" t="s">
        <v>18</v>
      </c>
      <c r="C486">
        <v>0</v>
      </c>
    </row>
    <row r="487" spans="1:3" x14ac:dyDescent="0.25">
      <c r="A487" t="s">
        <v>332</v>
      </c>
      <c r="B487" t="s">
        <v>17</v>
      </c>
      <c r="C487">
        <v>2</v>
      </c>
    </row>
    <row r="488" spans="1:3" x14ac:dyDescent="0.25">
      <c r="A488" t="s">
        <v>332</v>
      </c>
      <c r="B488" t="s">
        <v>16</v>
      </c>
      <c r="C488">
        <v>25</v>
      </c>
    </row>
    <row r="489" spans="1:3" x14ac:dyDescent="0.25">
      <c r="A489" t="s">
        <v>332</v>
      </c>
      <c r="B489" t="s">
        <v>15</v>
      </c>
      <c r="C489">
        <v>0</v>
      </c>
    </row>
    <row r="490" spans="1:3" x14ac:dyDescent="0.25">
      <c r="A490" t="s">
        <v>332</v>
      </c>
      <c r="B490" t="s">
        <v>14</v>
      </c>
      <c r="C490">
        <v>1</v>
      </c>
    </row>
    <row r="491" spans="1:3" x14ac:dyDescent="0.25">
      <c r="A491" t="s">
        <v>332</v>
      </c>
      <c r="B491" t="s">
        <v>13</v>
      </c>
      <c r="C491">
        <v>59</v>
      </c>
    </row>
    <row r="492" spans="1:3" x14ac:dyDescent="0.25">
      <c r="A492" t="s">
        <v>332</v>
      </c>
      <c r="B492" t="s">
        <v>12</v>
      </c>
      <c r="C492">
        <v>7</v>
      </c>
    </row>
    <row r="493" spans="1:3" x14ac:dyDescent="0.25">
      <c r="A493" t="s">
        <v>332</v>
      </c>
      <c r="B493" t="s">
        <v>11</v>
      </c>
      <c r="C493">
        <v>0</v>
      </c>
    </row>
    <row r="494" spans="1:3" x14ac:dyDescent="0.25">
      <c r="A494" t="s">
        <v>332</v>
      </c>
      <c r="B494" t="s">
        <v>10</v>
      </c>
      <c r="C494">
        <v>0</v>
      </c>
    </row>
    <row r="495" spans="1:3" x14ac:dyDescent="0.25">
      <c r="A495" t="s">
        <v>332</v>
      </c>
      <c r="B495" t="s">
        <v>9</v>
      </c>
      <c r="C495">
        <v>78</v>
      </c>
    </row>
    <row r="496" spans="1:3" x14ac:dyDescent="0.25">
      <c r="A496" t="s">
        <v>332</v>
      </c>
      <c r="B496" t="s">
        <v>8</v>
      </c>
      <c r="C496">
        <v>33</v>
      </c>
    </row>
    <row r="497" spans="1:3" x14ac:dyDescent="0.25">
      <c r="A497" t="s">
        <v>332</v>
      </c>
      <c r="B497" t="s">
        <v>7</v>
      </c>
      <c r="C497">
        <v>495</v>
      </c>
    </row>
    <row r="498" spans="1:3" x14ac:dyDescent="0.25">
      <c r="A498" t="s">
        <v>332</v>
      </c>
      <c r="B498" t="s">
        <v>6</v>
      </c>
      <c r="C498">
        <v>122</v>
      </c>
    </row>
    <row r="499" spans="1:3" x14ac:dyDescent="0.25">
      <c r="A499" t="s">
        <v>332</v>
      </c>
      <c r="B499" t="s">
        <v>5</v>
      </c>
      <c r="C499">
        <v>119</v>
      </c>
    </row>
    <row r="500" spans="1:3" x14ac:dyDescent="0.25">
      <c r="A500" t="s">
        <v>332</v>
      </c>
      <c r="B500" t="s">
        <v>4</v>
      </c>
      <c r="C500">
        <v>59</v>
      </c>
    </row>
    <row r="501" spans="1:3" x14ac:dyDescent="0.25">
      <c r="A501" t="s">
        <v>332</v>
      </c>
      <c r="B501" t="s">
        <v>3</v>
      </c>
      <c r="C501">
        <v>101</v>
      </c>
    </row>
    <row r="502" spans="1:3" x14ac:dyDescent="0.25">
      <c r="A502" t="s">
        <v>333</v>
      </c>
      <c r="B502" t="s">
        <v>102</v>
      </c>
      <c r="C502">
        <v>1</v>
      </c>
    </row>
    <row r="503" spans="1:3" x14ac:dyDescent="0.25">
      <c r="A503" t="s">
        <v>333</v>
      </c>
      <c r="B503" t="s">
        <v>101</v>
      </c>
      <c r="C503">
        <v>0</v>
      </c>
    </row>
    <row r="504" spans="1:3" x14ac:dyDescent="0.25">
      <c r="A504" t="s">
        <v>333</v>
      </c>
      <c r="B504" t="s">
        <v>100</v>
      </c>
      <c r="C504">
        <v>0</v>
      </c>
    </row>
    <row r="505" spans="1:3" x14ac:dyDescent="0.25">
      <c r="A505" t="s">
        <v>333</v>
      </c>
      <c r="B505" t="s">
        <v>99</v>
      </c>
      <c r="C505">
        <v>0</v>
      </c>
    </row>
    <row r="506" spans="1:3" x14ac:dyDescent="0.25">
      <c r="A506" t="s">
        <v>333</v>
      </c>
      <c r="B506" t="s">
        <v>98</v>
      </c>
      <c r="C506">
        <v>0</v>
      </c>
    </row>
    <row r="507" spans="1:3" x14ac:dyDescent="0.25">
      <c r="A507" t="s">
        <v>333</v>
      </c>
      <c r="B507" t="s">
        <v>97</v>
      </c>
      <c r="C507">
        <v>1</v>
      </c>
    </row>
    <row r="508" spans="1:3" x14ac:dyDescent="0.25">
      <c r="A508" t="s">
        <v>333</v>
      </c>
      <c r="B508" t="s">
        <v>96</v>
      </c>
      <c r="C508">
        <v>0</v>
      </c>
    </row>
    <row r="509" spans="1:3" x14ac:dyDescent="0.25">
      <c r="A509" t="s">
        <v>333</v>
      </c>
      <c r="B509" t="s">
        <v>95</v>
      </c>
      <c r="C509">
        <v>0</v>
      </c>
    </row>
    <row r="510" spans="1:3" x14ac:dyDescent="0.25">
      <c r="A510" t="s">
        <v>333</v>
      </c>
      <c r="B510" t="s">
        <v>94</v>
      </c>
      <c r="C510">
        <v>0</v>
      </c>
    </row>
    <row r="511" spans="1:3" x14ac:dyDescent="0.25">
      <c r="A511" t="s">
        <v>333</v>
      </c>
      <c r="B511" t="s">
        <v>93</v>
      </c>
      <c r="C511">
        <v>0</v>
      </c>
    </row>
    <row r="512" spans="1:3" x14ac:dyDescent="0.25">
      <c r="A512" t="s">
        <v>333</v>
      </c>
      <c r="B512" t="s">
        <v>92</v>
      </c>
      <c r="C512">
        <v>2</v>
      </c>
    </row>
    <row r="513" spans="1:3" x14ac:dyDescent="0.25">
      <c r="A513" t="s">
        <v>333</v>
      </c>
      <c r="B513" t="s">
        <v>91</v>
      </c>
      <c r="C513">
        <v>1</v>
      </c>
    </row>
    <row r="514" spans="1:3" x14ac:dyDescent="0.25">
      <c r="A514" t="s">
        <v>333</v>
      </c>
      <c r="B514" t="s">
        <v>90</v>
      </c>
      <c r="C514">
        <v>0</v>
      </c>
    </row>
    <row r="515" spans="1:3" x14ac:dyDescent="0.25">
      <c r="A515" t="s">
        <v>333</v>
      </c>
      <c r="B515" t="s">
        <v>89</v>
      </c>
      <c r="C515">
        <v>0</v>
      </c>
    </row>
    <row r="516" spans="1:3" x14ac:dyDescent="0.25">
      <c r="A516" t="s">
        <v>333</v>
      </c>
      <c r="B516" t="s">
        <v>88</v>
      </c>
      <c r="C516">
        <v>1</v>
      </c>
    </row>
    <row r="517" spans="1:3" x14ac:dyDescent="0.25">
      <c r="A517" t="s">
        <v>333</v>
      </c>
      <c r="B517" t="s">
        <v>87</v>
      </c>
      <c r="C517">
        <v>0</v>
      </c>
    </row>
    <row r="518" spans="1:3" x14ac:dyDescent="0.25">
      <c r="A518" t="s">
        <v>333</v>
      </c>
      <c r="B518" t="s">
        <v>86</v>
      </c>
      <c r="C518">
        <v>0</v>
      </c>
    </row>
    <row r="519" spans="1:3" x14ac:dyDescent="0.25">
      <c r="A519" t="s">
        <v>333</v>
      </c>
      <c r="B519" t="s">
        <v>85</v>
      </c>
      <c r="C519">
        <v>0</v>
      </c>
    </row>
    <row r="520" spans="1:3" x14ac:dyDescent="0.25">
      <c r="A520" t="s">
        <v>333</v>
      </c>
      <c r="B520" t="s">
        <v>84</v>
      </c>
      <c r="C520">
        <v>0</v>
      </c>
    </row>
    <row r="521" spans="1:3" x14ac:dyDescent="0.25">
      <c r="A521" t="s">
        <v>333</v>
      </c>
      <c r="B521" t="s">
        <v>83</v>
      </c>
      <c r="C521">
        <v>0</v>
      </c>
    </row>
    <row r="522" spans="1:3" x14ac:dyDescent="0.25">
      <c r="A522" t="s">
        <v>333</v>
      </c>
      <c r="B522" t="s">
        <v>82</v>
      </c>
      <c r="C522">
        <v>0</v>
      </c>
    </row>
    <row r="523" spans="1:3" x14ac:dyDescent="0.25">
      <c r="A523" t="s">
        <v>333</v>
      </c>
      <c r="B523" t="s">
        <v>81</v>
      </c>
      <c r="C523">
        <v>0</v>
      </c>
    </row>
    <row r="524" spans="1:3" x14ac:dyDescent="0.25">
      <c r="A524" t="s">
        <v>333</v>
      </c>
      <c r="B524" t="s">
        <v>80</v>
      </c>
      <c r="C524">
        <v>1</v>
      </c>
    </row>
    <row r="525" spans="1:3" x14ac:dyDescent="0.25">
      <c r="A525" t="s">
        <v>333</v>
      </c>
      <c r="B525" t="s">
        <v>79</v>
      </c>
      <c r="C525">
        <v>0</v>
      </c>
    </row>
    <row r="526" spans="1:3" x14ac:dyDescent="0.25">
      <c r="A526" t="s">
        <v>333</v>
      </c>
      <c r="B526" t="s">
        <v>78</v>
      </c>
      <c r="C526">
        <v>0</v>
      </c>
    </row>
    <row r="527" spans="1:3" x14ac:dyDescent="0.25">
      <c r="A527" t="s">
        <v>333</v>
      </c>
      <c r="B527" t="s">
        <v>77</v>
      </c>
      <c r="C527">
        <v>0</v>
      </c>
    </row>
    <row r="528" spans="1:3" x14ac:dyDescent="0.25">
      <c r="A528" t="s">
        <v>333</v>
      </c>
      <c r="B528" t="s">
        <v>76</v>
      </c>
      <c r="C528">
        <v>0</v>
      </c>
    </row>
    <row r="529" spans="1:3" x14ac:dyDescent="0.25">
      <c r="A529" t="s">
        <v>333</v>
      </c>
      <c r="B529" t="s">
        <v>75</v>
      </c>
      <c r="C529">
        <v>0</v>
      </c>
    </row>
    <row r="530" spans="1:3" x14ac:dyDescent="0.25">
      <c r="A530" t="s">
        <v>333</v>
      </c>
      <c r="B530" t="s">
        <v>74</v>
      </c>
      <c r="C530">
        <v>0</v>
      </c>
    </row>
    <row r="531" spans="1:3" x14ac:dyDescent="0.25">
      <c r="A531" t="s">
        <v>333</v>
      </c>
      <c r="B531" t="s">
        <v>73</v>
      </c>
      <c r="C531">
        <v>1</v>
      </c>
    </row>
    <row r="532" spans="1:3" x14ac:dyDescent="0.25">
      <c r="A532" t="s">
        <v>333</v>
      </c>
      <c r="B532" t="s">
        <v>72</v>
      </c>
      <c r="C532">
        <v>0</v>
      </c>
    </row>
    <row r="533" spans="1:3" x14ac:dyDescent="0.25">
      <c r="A533" t="s">
        <v>333</v>
      </c>
      <c r="B533" t="s">
        <v>71</v>
      </c>
      <c r="C533">
        <v>1</v>
      </c>
    </row>
    <row r="534" spans="1:3" x14ac:dyDescent="0.25">
      <c r="A534" t="s">
        <v>333</v>
      </c>
      <c r="B534" t="s">
        <v>70</v>
      </c>
      <c r="C534">
        <v>0</v>
      </c>
    </row>
    <row r="535" spans="1:3" x14ac:dyDescent="0.25">
      <c r="A535" t="s">
        <v>333</v>
      </c>
      <c r="B535" t="s">
        <v>69</v>
      </c>
      <c r="C535">
        <v>1</v>
      </c>
    </row>
    <row r="536" spans="1:3" x14ac:dyDescent="0.25">
      <c r="A536" t="s">
        <v>333</v>
      </c>
      <c r="B536" t="s">
        <v>68</v>
      </c>
      <c r="C536">
        <v>0</v>
      </c>
    </row>
    <row r="537" spans="1:3" x14ac:dyDescent="0.25">
      <c r="A537" t="s">
        <v>333</v>
      </c>
      <c r="B537" t="s">
        <v>67</v>
      </c>
      <c r="C537">
        <v>0</v>
      </c>
    </row>
    <row r="538" spans="1:3" x14ac:dyDescent="0.25">
      <c r="A538" t="s">
        <v>333</v>
      </c>
      <c r="B538" t="s">
        <v>66</v>
      </c>
      <c r="C538">
        <v>0</v>
      </c>
    </row>
    <row r="539" spans="1:3" x14ac:dyDescent="0.25">
      <c r="A539" t="s">
        <v>333</v>
      </c>
      <c r="B539" t="s">
        <v>65</v>
      </c>
      <c r="C539">
        <v>1</v>
      </c>
    </row>
    <row r="540" spans="1:3" x14ac:dyDescent="0.25">
      <c r="A540" t="s">
        <v>333</v>
      </c>
      <c r="B540" t="s">
        <v>64</v>
      </c>
      <c r="C540">
        <v>0</v>
      </c>
    </row>
    <row r="541" spans="1:3" x14ac:dyDescent="0.25">
      <c r="A541" t="s">
        <v>333</v>
      </c>
      <c r="B541" t="s">
        <v>63</v>
      </c>
      <c r="C541">
        <v>2</v>
      </c>
    </row>
    <row r="542" spans="1:3" x14ac:dyDescent="0.25">
      <c r="A542" t="s">
        <v>333</v>
      </c>
      <c r="B542" t="s">
        <v>62</v>
      </c>
      <c r="C542">
        <v>0</v>
      </c>
    </row>
    <row r="543" spans="1:3" x14ac:dyDescent="0.25">
      <c r="A543" t="s">
        <v>333</v>
      </c>
      <c r="B543" t="s">
        <v>61</v>
      </c>
      <c r="C543">
        <v>0</v>
      </c>
    </row>
    <row r="544" spans="1:3" x14ac:dyDescent="0.25">
      <c r="A544" t="s">
        <v>333</v>
      </c>
      <c r="B544" t="s">
        <v>60</v>
      </c>
      <c r="C544">
        <v>0</v>
      </c>
    </row>
    <row r="545" spans="1:3" x14ac:dyDescent="0.25">
      <c r="A545" t="s">
        <v>333</v>
      </c>
      <c r="B545" t="s">
        <v>59</v>
      </c>
      <c r="C545">
        <v>0</v>
      </c>
    </row>
    <row r="546" spans="1:3" x14ac:dyDescent="0.25">
      <c r="A546" t="s">
        <v>333</v>
      </c>
      <c r="B546" t="s">
        <v>58</v>
      </c>
      <c r="C546">
        <v>0</v>
      </c>
    </row>
    <row r="547" spans="1:3" x14ac:dyDescent="0.25">
      <c r="A547" t="s">
        <v>333</v>
      </c>
      <c r="B547" t="s">
        <v>57</v>
      </c>
      <c r="C547">
        <v>2</v>
      </c>
    </row>
    <row r="548" spans="1:3" x14ac:dyDescent="0.25">
      <c r="A548" t="s">
        <v>333</v>
      </c>
      <c r="B548" t="s">
        <v>56</v>
      </c>
      <c r="C548">
        <v>3</v>
      </c>
    </row>
    <row r="549" spans="1:3" x14ac:dyDescent="0.25">
      <c r="A549" t="s">
        <v>333</v>
      </c>
      <c r="B549" t="s">
        <v>55</v>
      </c>
      <c r="C549">
        <v>0</v>
      </c>
    </row>
    <row r="550" spans="1:3" x14ac:dyDescent="0.25">
      <c r="A550" t="s">
        <v>333</v>
      </c>
      <c r="B550" t="s">
        <v>54</v>
      </c>
      <c r="C550">
        <v>3</v>
      </c>
    </row>
    <row r="551" spans="1:3" x14ac:dyDescent="0.25">
      <c r="A551" t="s">
        <v>333</v>
      </c>
      <c r="B551" t="s">
        <v>53</v>
      </c>
      <c r="C551">
        <v>0</v>
      </c>
    </row>
    <row r="552" spans="1:3" x14ac:dyDescent="0.25">
      <c r="A552" t="s">
        <v>333</v>
      </c>
      <c r="B552" t="s">
        <v>52</v>
      </c>
      <c r="C552">
        <v>1</v>
      </c>
    </row>
    <row r="553" spans="1:3" x14ac:dyDescent="0.25">
      <c r="A553" t="s">
        <v>333</v>
      </c>
      <c r="B553" t="s">
        <v>51</v>
      </c>
      <c r="C553">
        <v>1</v>
      </c>
    </row>
    <row r="554" spans="1:3" x14ac:dyDescent="0.25">
      <c r="A554" t="s">
        <v>333</v>
      </c>
      <c r="B554" t="s">
        <v>50</v>
      </c>
      <c r="C554">
        <v>0</v>
      </c>
    </row>
    <row r="555" spans="1:3" x14ac:dyDescent="0.25">
      <c r="A555" t="s">
        <v>333</v>
      </c>
      <c r="B555" t="s">
        <v>49</v>
      </c>
      <c r="C555">
        <v>0</v>
      </c>
    </row>
    <row r="556" spans="1:3" x14ac:dyDescent="0.25">
      <c r="A556" t="s">
        <v>333</v>
      </c>
      <c r="B556" t="s">
        <v>48</v>
      </c>
      <c r="C556">
        <v>0</v>
      </c>
    </row>
    <row r="557" spans="1:3" x14ac:dyDescent="0.25">
      <c r="A557" t="s">
        <v>333</v>
      </c>
      <c r="B557" t="s">
        <v>47</v>
      </c>
      <c r="C557">
        <v>0</v>
      </c>
    </row>
    <row r="558" spans="1:3" x14ac:dyDescent="0.25">
      <c r="A558" t="s">
        <v>333</v>
      </c>
      <c r="B558" t="s">
        <v>46</v>
      </c>
      <c r="C558">
        <v>3</v>
      </c>
    </row>
    <row r="559" spans="1:3" x14ac:dyDescent="0.25">
      <c r="A559" t="s">
        <v>333</v>
      </c>
      <c r="B559" t="s">
        <v>45</v>
      </c>
      <c r="C559">
        <v>0</v>
      </c>
    </row>
    <row r="560" spans="1:3" x14ac:dyDescent="0.25">
      <c r="A560" t="s">
        <v>333</v>
      </c>
      <c r="B560" t="s">
        <v>44</v>
      </c>
      <c r="C560">
        <v>1</v>
      </c>
    </row>
    <row r="561" spans="1:3" x14ac:dyDescent="0.25">
      <c r="A561" t="s">
        <v>333</v>
      </c>
      <c r="B561" t="s">
        <v>43</v>
      </c>
      <c r="C561">
        <v>0</v>
      </c>
    </row>
    <row r="562" spans="1:3" x14ac:dyDescent="0.25">
      <c r="A562" t="s">
        <v>333</v>
      </c>
      <c r="B562" t="s">
        <v>42</v>
      </c>
      <c r="C562">
        <v>6</v>
      </c>
    </row>
    <row r="563" spans="1:3" x14ac:dyDescent="0.25">
      <c r="A563" t="s">
        <v>333</v>
      </c>
      <c r="B563" t="s">
        <v>41</v>
      </c>
      <c r="C563">
        <v>5</v>
      </c>
    </row>
    <row r="564" spans="1:3" x14ac:dyDescent="0.25">
      <c r="A564" t="s">
        <v>333</v>
      </c>
      <c r="B564" t="s">
        <v>40</v>
      </c>
      <c r="C564">
        <v>0</v>
      </c>
    </row>
    <row r="565" spans="1:3" x14ac:dyDescent="0.25">
      <c r="A565" t="s">
        <v>333</v>
      </c>
      <c r="B565" t="s">
        <v>39</v>
      </c>
      <c r="C565">
        <v>6</v>
      </c>
    </row>
    <row r="566" spans="1:3" x14ac:dyDescent="0.25">
      <c r="A566" t="s">
        <v>333</v>
      </c>
      <c r="B566" t="s">
        <v>38</v>
      </c>
      <c r="C566">
        <v>1</v>
      </c>
    </row>
    <row r="567" spans="1:3" x14ac:dyDescent="0.25">
      <c r="A567" t="s">
        <v>333</v>
      </c>
      <c r="B567" t="s">
        <v>37</v>
      </c>
      <c r="C567">
        <v>0</v>
      </c>
    </row>
    <row r="568" spans="1:3" x14ac:dyDescent="0.25">
      <c r="A568" t="s">
        <v>333</v>
      </c>
      <c r="B568" t="s">
        <v>36</v>
      </c>
      <c r="C568">
        <v>11</v>
      </c>
    </row>
    <row r="569" spans="1:3" x14ac:dyDescent="0.25">
      <c r="A569" t="s">
        <v>333</v>
      </c>
      <c r="B569" t="s">
        <v>35</v>
      </c>
      <c r="C569">
        <v>1</v>
      </c>
    </row>
    <row r="570" spans="1:3" x14ac:dyDescent="0.25">
      <c r="A570" t="s">
        <v>333</v>
      </c>
      <c r="B570" t="s">
        <v>34</v>
      </c>
      <c r="C570">
        <v>2</v>
      </c>
    </row>
    <row r="571" spans="1:3" x14ac:dyDescent="0.25">
      <c r="A571" t="s">
        <v>333</v>
      </c>
      <c r="B571" t="s">
        <v>33</v>
      </c>
      <c r="C571">
        <v>3</v>
      </c>
    </row>
    <row r="572" spans="1:3" x14ac:dyDescent="0.25">
      <c r="A572" t="s">
        <v>333</v>
      </c>
      <c r="B572" t="s">
        <v>32</v>
      </c>
      <c r="C572">
        <v>0</v>
      </c>
    </row>
    <row r="573" spans="1:3" x14ac:dyDescent="0.25">
      <c r="A573" t="s">
        <v>333</v>
      </c>
      <c r="B573" t="s">
        <v>31</v>
      </c>
      <c r="C573">
        <v>0</v>
      </c>
    </row>
    <row r="574" spans="1:3" x14ac:dyDescent="0.25">
      <c r="A574" t="s">
        <v>333</v>
      </c>
      <c r="B574" t="s">
        <v>30</v>
      </c>
      <c r="C574">
        <v>12</v>
      </c>
    </row>
    <row r="575" spans="1:3" x14ac:dyDescent="0.25">
      <c r="A575" t="s">
        <v>333</v>
      </c>
      <c r="B575" t="s">
        <v>29</v>
      </c>
      <c r="C575">
        <v>26</v>
      </c>
    </row>
    <row r="576" spans="1:3" x14ac:dyDescent="0.25">
      <c r="A576" t="s">
        <v>333</v>
      </c>
      <c r="B576" t="s">
        <v>28</v>
      </c>
      <c r="C576">
        <v>13</v>
      </c>
    </row>
    <row r="577" spans="1:3" x14ac:dyDescent="0.25">
      <c r="A577" t="s">
        <v>333</v>
      </c>
      <c r="B577" t="s">
        <v>27</v>
      </c>
      <c r="C577">
        <v>7</v>
      </c>
    </row>
    <row r="578" spans="1:3" x14ac:dyDescent="0.25">
      <c r="A578" t="s">
        <v>333</v>
      </c>
      <c r="B578" t="s">
        <v>26</v>
      </c>
      <c r="C578">
        <v>0</v>
      </c>
    </row>
    <row r="579" spans="1:3" x14ac:dyDescent="0.25">
      <c r="A579" t="s">
        <v>333</v>
      </c>
      <c r="B579" t="s">
        <v>25</v>
      </c>
      <c r="C579">
        <v>0</v>
      </c>
    </row>
    <row r="580" spans="1:3" x14ac:dyDescent="0.25">
      <c r="A580" t="s">
        <v>333</v>
      </c>
      <c r="B580" t="s">
        <v>24</v>
      </c>
      <c r="C580">
        <v>2</v>
      </c>
    </row>
    <row r="581" spans="1:3" x14ac:dyDescent="0.25">
      <c r="A581" t="s">
        <v>333</v>
      </c>
      <c r="B581" t="s">
        <v>23</v>
      </c>
      <c r="C581">
        <v>22</v>
      </c>
    </row>
    <row r="582" spans="1:3" x14ac:dyDescent="0.25">
      <c r="A582" t="s">
        <v>333</v>
      </c>
      <c r="B582" t="s">
        <v>22</v>
      </c>
      <c r="C582">
        <v>14</v>
      </c>
    </row>
    <row r="583" spans="1:3" x14ac:dyDescent="0.25">
      <c r="A583" t="s">
        <v>333</v>
      </c>
      <c r="B583" t="s">
        <v>21</v>
      </c>
      <c r="C583">
        <v>0</v>
      </c>
    </row>
    <row r="584" spans="1:3" x14ac:dyDescent="0.25">
      <c r="A584" t="s">
        <v>333</v>
      </c>
      <c r="B584" t="s">
        <v>20</v>
      </c>
      <c r="C584">
        <v>22</v>
      </c>
    </row>
    <row r="585" spans="1:3" x14ac:dyDescent="0.25">
      <c r="A585" t="s">
        <v>333</v>
      </c>
      <c r="B585" t="s">
        <v>19</v>
      </c>
      <c r="C585">
        <v>5</v>
      </c>
    </row>
    <row r="586" spans="1:3" x14ac:dyDescent="0.25">
      <c r="A586" t="s">
        <v>333</v>
      </c>
      <c r="B586" t="s">
        <v>18</v>
      </c>
      <c r="C586">
        <v>62</v>
      </c>
    </row>
    <row r="587" spans="1:3" x14ac:dyDescent="0.25">
      <c r="A587" t="s">
        <v>333</v>
      </c>
      <c r="B587" t="s">
        <v>17</v>
      </c>
      <c r="C587">
        <v>26</v>
      </c>
    </row>
    <row r="588" spans="1:3" x14ac:dyDescent="0.25">
      <c r="A588" t="s">
        <v>333</v>
      </c>
      <c r="B588" t="s">
        <v>16</v>
      </c>
      <c r="C588">
        <v>0</v>
      </c>
    </row>
    <row r="589" spans="1:3" x14ac:dyDescent="0.25">
      <c r="A589" t="s">
        <v>333</v>
      </c>
      <c r="B589" t="s">
        <v>15</v>
      </c>
      <c r="C589">
        <v>0</v>
      </c>
    </row>
    <row r="590" spans="1:3" x14ac:dyDescent="0.25">
      <c r="A590" t="s">
        <v>333</v>
      </c>
      <c r="B590" t="s">
        <v>14</v>
      </c>
      <c r="C590">
        <v>5</v>
      </c>
    </row>
    <row r="591" spans="1:3" x14ac:dyDescent="0.25">
      <c r="A591" t="s">
        <v>333</v>
      </c>
      <c r="B591" t="s">
        <v>13</v>
      </c>
      <c r="C591">
        <v>0</v>
      </c>
    </row>
    <row r="592" spans="1:3" x14ac:dyDescent="0.25">
      <c r="A592" t="s">
        <v>333</v>
      </c>
      <c r="B592" t="s">
        <v>12</v>
      </c>
      <c r="C592">
        <v>9</v>
      </c>
    </row>
    <row r="593" spans="1:3" x14ac:dyDescent="0.25">
      <c r="A593" t="s">
        <v>333</v>
      </c>
      <c r="B593" t="s">
        <v>11</v>
      </c>
      <c r="C593">
        <v>0</v>
      </c>
    </row>
    <row r="594" spans="1:3" x14ac:dyDescent="0.25">
      <c r="A594" t="s">
        <v>333</v>
      </c>
      <c r="B594" t="s">
        <v>10</v>
      </c>
      <c r="C594">
        <v>0</v>
      </c>
    </row>
    <row r="595" spans="1:3" x14ac:dyDescent="0.25">
      <c r="A595" t="s">
        <v>333</v>
      </c>
      <c r="B595" t="s">
        <v>9</v>
      </c>
      <c r="C595">
        <v>89</v>
      </c>
    </row>
    <row r="596" spans="1:3" x14ac:dyDescent="0.25">
      <c r="A596" t="s">
        <v>333</v>
      </c>
      <c r="B596" t="s">
        <v>8</v>
      </c>
      <c r="C596">
        <v>9</v>
      </c>
    </row>
    <row r="597" spans="1:3" x14ac:dyDescent="0.25">
      <c r="A597" t="s">
        <v>333</v>
      </c>
      <c r="B597" t="s">
        <v>7</v>
      </c>
      <c r="C597">
        <v>0</v>
      </c>
    </row>
    <row r="598" spans="1:3" x14ac:dyDescent="0.25">
      <c r="A598" t="s">
        <v>333</v>
      </c>
      <c r="B598" t="s">
        <v>6</v>
      </c>
      <c r="C598">
        <v>3</v>
      </c>
    </row>
    <row r="599" spans="1:3" x14ac:dyDescent="0.25">
      <c r="A599" t="s">
        <v>333</v>
      </c>
      <c r="B599" t="s">
        <v>5</v>
      </c>
      <c r="C599">
        <v>166</v>
      </c>
    </row>
    <row r="600" spans="1:3" x14ac:dyDescent="0.25">
      <c r="A600" t="s">
        <v>333</v>
      </c>
      <c r="B600" t="s">
        <v>4</v>
      </c>
      <c r="C600">
        <v>19</v>
      </c>
    </row>
    <row r="601" spans="1:3" x14ac:dyDescent="0.25">
      <c r="A601" t="s">
        <v>333</v>
      </c>
      <c r="B601" t="s">
        <v>3</v>
      </c>
      <c r="C601">
        <v>540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ISU_FF_by_Publisher</vt:lpstr>
      <vt:lpstr>ISU_FF_publisher_pastevalues</vt:lpstr>
      <vt:lpstr>ISU worldwide</vt:lpstr>
      <vt:lpstr>ISU_FF_Publisher_by_OA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Schares, Eric J [LIB]</cp:lastModifiedBy>
  <dcterms:created xsi:type="dcterms:W3CDTF">2022-10-25T21:12:59Z</dcterms:created>
  <dcterms:modified xsi:type="dcterms:W3CDTF">2022-10-25T21:38:19Z</dcterms:modified>
</cp:coreProperties>
</file>