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ebextensions/webextension1.xml" ContentType="application/vnd.ms-office.webextension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varraJ\Desktop\"/>
    </mc:Choice>
  </mc:AlternateContent>
  <xr:revisionPtr revIDLastSave="0" documentId="8_{AB5D37EF-8689-4F3B-9DB3-2BF71E5F8235}" xr6:coauthVersionLast="45" xr6:coauthVersionMax="45" xr10:uidLastSave="{00000000-0000-0000-0000-000000000000}"/>
  <bookViews>
    <workbookView xWindow="-120" yWindow="-120" windowWidth="29040" windowHeight="15840" xr2:uid="{2A25BB5E-07A6-409D-ADB0-EAD6DC3EF3D1}"/>
  </bookViews>
  <sheets>
    <sheet name="Project Charter" sheetId="1" r:id="rId1"/>
    <sheet name="Baseline" sheetId="3" r:id="rId2"/>
    <sheet name="Benefit Calculator" sheetId="2" r:id="rId3"/>
    <sheet name="Evaluation" sheetId="10" r:id="rId4"/>
    <sheet name="Process Steps" sheetId="7" state="hidden" r:id="rId5"/>
    <sheet name="Process Map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2" l="1"/>
  <c r="H28" i="2"/>
  <c r="G28" i="2"/>
  <c r="G23" i="2"/>
  <c r="I23" i="2" s="1"/>
  <c r="G20" i="2"/>
  <c r="I20" i="2" l="1"/>
  <c r="H17" i="2"/>
  <c r="F14" i="2"/>
  <c r="C26" i="2"/>
  <c r="E7" i="2"/>
  <c r="E12" i="2"/>
  <c r="E8" i="2"/>
  <c r="E13" i="2" s="1"/>
  <c r="C28" i="2" l="1"/>
  <c r="G17" i="2"/>
  <c r="E9" i="2"/>
  <c r="E14" i="2"/>
  <c r="G12" i="2" s="1"/>
  <c r="I12" i="2" s="1"/>
  <c r="F7" i="2"/>
  <c r="F9" i="2" s="1"/>
  <c r="C29" i="2" l="1"/>
  <c r="I17" i="2" s="1"/>
  <c r="G7" i="2"/>
  <c r="H12" i="2"/>
  <c r="I7" i="2" l="1"/>
  <c r="I27" i="2" s="1"/>
  <c r="I29" i="2" s="1"/>
  <c r="G27" i="2"/>
  <c r="G29" i="2" s="1"/>
  <c r="H7" i="2"/>
  <c r="H27" i="2" s="1"/>
  <c r="H29" i="2" s="1"/>
  <c r="F4" i="10" l="1"/>
  <c r="E4" i="10" s="1"/>
</calcChain>
</file>

<file path=xl/sharedStrings.xml><?xml version="1.0" encoding="utf-8"?>
<sst xmlns="http://schemas.openxmlformats.org/spreadsheetml/2006/main" count="273" uniqueCount="228">
  <si>
    <t>PROJECT CHARTER</t>
  </si>
  <si>
    <t>Project Title</t>
  </si>
  <si>
    <t>EUREKA ID</t>
  </si>
  <si>
    <t>Business</t>
  </si>
  <si>
    <t>Tower</t>
  </si>
  <si>
    <t>Team Function</t>
  </si>
  <si>
    <t>Problem Statement</t>
  </si>
  <si>
    <t>Root Cause</t>
  </si>
  <si>
    <t>Solution</t>
  </si>
  <si>
    <t>Benefits</t>
  </si>
  <si>
    <t>Scope</t>
  </si>
  <si>
    <t>Supervisor</t>
  </si>
  <si>
    <t>Subject Matter Expert</t>
  </si>
  <si>
    <t>Manager</t>
  </si>
  <si>
    <t>RPA Developer</t>
  </si>
  <si>
    <t>QA Analyst</t>
  </si>
  <si>
    <t>Global Process Owner</t>
  </si>
  <si>
    <t>BASELINE DATA</t>
  </si>
  <si>
    <t>Process Frequency</t>
  </si>
  <si>
    <t>Point</t>
  </si>
  <si>
    <t>Month</t>
  </si>
  <si>
    <t>Volume</t>
  </si>
  <si>
    <t>Backlogs</t>
  </si>
  <si>
    <t>Error Instances</t>
  </si>
  <si>
    <t>Process Measurement</t>
  </si>
  <si>
    <t>1 Year Data Points*</t>
  </si>
  <si>
    <t>* Variation</t>
  </si>
  <si>
    <t>Daily :</t>
  </si>
  <si>
    <t>Volume Calculation</t>
  </si>
  <si>
    <t>Daily Volume * 22</t>
  </si>
  <si>
    <t>Weekly:</t>
  </si>
  <si>
    <t>Weekly volume * 4</t>
  </si>
  <si>
    <t>minutes</t>
  </si>
  <si>
    <t>Processing time per volume</t>
  </si>
  <si>
    <t>Process Step ID</t>
  </si>
  <si>
    <t>Process Step Description</t>
  </si>
  <si>
    <t>Next Step ID</t>
  </si>
  <si>
    <t>Connector Label</t>
  </si>
  <si>
    <t>Shape Type</t>
  </si>
  <si>
    <t>Alt Text</t>
  </si>
  <si>
    <t>Process</t>
  </si>
  <si>
    <t>Function</t>
  </si>
  <si>
    <t>Phase</t>
  </si>
  <si>
    <t>Get course requirements</t>
  </si>
  <si>
    <t>Start</t>
  </si>
  <si>
    <t>Create course module</t>
  </si>
  <si>
    <t>Document</t>
  </si>
  <si>
    <t>Writers</t>
  </si>
  <si>
    <t>Module passes review?</t>
  </si>
  <si>
    <t>Yes,No</t>
  </si>
  <si>
    <t>Decision</t>
  </si>
  <si>
    <t>Publish course</t>
  </si>
  <si>
    <t>Reviewers</t>
  </si>
  <si>
    <t>Address feedback</t>
  </si>
  <si>
    <t>Subprocess</t>
  </si>
  <si>
    <t>1</t>
  </si>
  <si>
    <t>2</t>
  </si>
  <si>
    <t>3</t>
  </si>
  <si>
    <t>4</t>
  </si>
  <si>
    <t>5</t>
  </si>
  <si>
    <t>6</t>
  </si>
  <si>
    <t>There are exceptions</t>
  </si>
  <si>
    <t>Step #</t>
  </si>
  <si>
    <t>Process Step</t>
  </si>
  <si>
    <t>Type</t>
  </si>
  <si>
    <t>Process  Owner</t>
  </si>
  <si>
    <t>Exceptions</t>
  </si>
  <si>
    <t>7</t>
  </si>
  <si>
    <t>8</t>
  </si>
  <si>
    <t>9</t>
  </si>
  <si>
    <t>10</t>
  </si>
  <si>
    <t>Login to Oracle</t>
  </si>
  <si>
    <t>End</t>
  </si>
  <si>
    <t>Analyst</t>
  </si>
  <si>
    <t>Procure to Pay</t>
  </si>
  <si>
    <t>Order to Cash</t>
  </si>
  <si>
    <t>Records to Report</t>
  </si>
  <si>
    <t>Other</t>
  </si>
  <si>
    <t>Cash Applications</t>
  </si>
  <si>
    <t>Debt Recovery</t>
  </si>
  <si>
    <t>Global Recon</t>
  </si>
  <si>
    <t>Helpdesk</t>
  </si>
  <si>
    <t>Invoice Processing</t>
  </si>
  <si>
    <t>Payments</t>
  </si>
  <si>
    <t>Vendor Master</t>
  </si>
  <si>
    <t>iExpense</t>
  </si>
  <si>
    <t>Audit &amp; Controls</t>
  </si>
  <si>
    <t>Books</t>
  </si>
  <si>
    <t>Book Royalty</t>
  </si>
  <si>
    <t>Journals</t>
  </si>
  <si>
    <t>Cash</t>
  </si>
  <si>
    <t>General Accounting</t>
  </si>
  <si>
    <t>Entity Accounting</t>
  </si>
  <si>
    <t>Intercompany</t>
  </si>
  <si>
    <t>Compliance</t>
  </si>
  <si>
    <t>Tax</t>
  </si>
  <si>
    <t>Global Procurement</t>
  </si>
  <si>
    <t>GRPA</t>
  </si>
  <si>
    <t>Invoicing</t>
  </si>
  <si>
    <t>Revenue Accounting</t>
  </si>
  <si>
    <t>Group Finance</t>
  </si>
  <si>
    <t>Fixed Assets</t>
  </si>
  <si>
    <t>Credit &amp; Collections</t>
  </si>
  <si>
    <t>Item</t>
  </si>
  <si>
    <t>Questions</t>
  </si>
  <si>
    <t>Rating</t>
  </si>
  <si>
    <t>Maturity</t>
  </si>
  <si>
    <t>- How long has this process, including applications, been in place?
- Is the process very standardized?</t>
  </si>
  <si>
    <t>Stability</t>
  </si>
  <si>
    <t>- How stable is this process?
- Have there recently been a significant number of critical breaks in the process?
- Does it take a significant amount of effort to resolve critical breaks?</t>
  </si>
  <si>
    <t>Infrastructure Security Risk</t>
  </si>
  <si>
    <t>- How much information and operational risk is the firm exposed to by allowing access to these applications from a remote client?</t>
  </si>
  <si>
    <t>Serious information and/or operational risk to the Firm. Risks can not likely be mitigated.</t>
  </si>
  <si>
    <t>Some information and/or operational risk to the Firm. Can be mitigated by access controls and/or Security Awareness Training.</t>
  </si>
  <si>
    <t>No information and/or operational risk to the Firm.</t>
  </si>
  <si>
    <t>Documentation</t>
  </si>
  <si>
    <t>Evaluation Guide</t>
  </si>
  <si>
    <t>Remarks</t>
  </si>
  <si>
    <t>- How well documented is the overall process?
- Is the documentation up to date?</t>
  </si>
  <si>
    <t>Process has no documentation, therefore would need to be documented prior to automation</t>
  </si>
  <si>
    <t>Process is not completely documented and would require moderate improvement prior to automation</t>
  </si>
  <si>
    <t>Process is well documentated and ready for automation</t>
  </si>
  <si>
    <t>Two or three systems are used to perform an activity
(not Citrix)</t>
  </si>
  <si>
    <t>If 6, automation may not be the right solution</t>
  </si>
  <si>
    <t>SME</t>
  </si>
  <si>
    <t>Multiple systems are used to perform an activity (more than 3) including Citrix and 3rd party application</t>
  </si>
  <si>
    <t>P100</t>
  </si>
  <si>
    <t>P200</t>
  </si>
  <si>
    <t>Phase 1</t>
  </si>
  <si>
    <t>Decision?</t>
  </si>
  <si>
    <t>P300,P400</t>
  </si>
  <si>
    <t>Function 2</t>
  </si>
  <si>
    <t>P300</t>
  </si>
  <si>
    <t>P400</t>
  </si>
  <si>
    <t>Stop</t>
  </si>
  <si>
    <t>Function 3</t>
  </si>
  <si>
    <t>Systems/Applications</t>
  </si>
  <si>
    <t>Data Source</t>
  </si>
  <si>
    <t>- How many input data are required to in this process?
- Is the data source structured?</t>
  </si>
  <si>
    <t>Few and some unstructed data sources</t>
  </si>
  <si>
    <t>Minimal and structed data source</t>
  </si>
  <si>
    <t>- Is there any financial impact in performing this process?
- Any SOX compliance requirement that needs to be observed?</t>
  </si>
  <si>
    <t>With financial impact but no known SOX compliance</t>
  </si>
  <si>
    <t>With financial impact and SOX compliance</t>
  </si>
  <si>
    <t>No financial impact and no SOX compliace requirement</t>
  </si>
  <si>
    <t>Verify the SOX compliance requirement</t>
  </si>
  <si>
    <t>Testing</t>
  </si>
  <si>
    <t>Identify other exceptions not listed in process steps</t>
  </si>
  <si>
    <t>Final Assessment:</t>
  </si>
  <si>
    <t>PROCESS EVALUATION AND CHECKLIST</t>
  </si>
  <si>
    <t>Action Required</t>
  </si>
  <si>
    <t>SME to provide the desktop procedure</t>
  </si>
  <si>
    <t>SME to process access request nad provide test data</t>
  </si>
  <si>
    <t>Savings Category</t>
  </si>
  <si>
    <t>Productivity Gains and Efforts</t>
  </si>
  <si>
    <t>Savings Type</t>
  </si>
  <si>
    <t>Soft</t>
  </si>
  <si>
    <t>Quality Performance Improvement</t>
  </si>
  <si>
    <t>Head Count Reduction</t>
  </si>
  <si>
    <t>Hard</t>
  </si>
  <si>
    <t>Other Savings</t>
  </si>
  <si>
    <t>Current Performance</t>
  </si>
  <si>
    <t>Handling time/volume in hours</t>
  </si>
  <si>
    <t>Annual volume</t>
  </si>
  <si>
    <t>Post Implementation</t>
  </si>
  <si>
    <t>Number of Working Hours in a Year</t>
  </si>
  <si>
    <t>Hours expended annually</t>
  </si>
  <si>
    <t>in Hours</t>
  </si>
  <si>
    <t>in FTE</t>
  </si>
  <si>
    <t>Savings Results</t>
  </si>
  <si>
    <t>in USD</t>
  </si>
  <si>
    <t>Blended Hourly Rate</t>
  </si>
  <si>
    <t>Calculation</t>
  </si>
  <si>
    <t>Annual error instances</t>
  </si>
  <si>
    <t>Handling time to fix the error/instance in hours</t>
  </si>
  <si>
    <t>Number of employees required</t>
  </si>
  <si>
    <t>Blended Estimated Annual Salary</t>
  </si>
  <si>
    <t>Markup for Benefits</t>
  </si>
  <si>
    <t>Othe Savings</t>
  </si>
  <si>
    <t>NA</t>
  </si>
  <si>
    <t>TOTAL SAVINGS</t>
  </si>
  <si>
    <t>TOTAL SOFT SAVINGS</t>
  </si>
  <si>
    <t>TOTAL HARD SAVINGS</t>
  </si>
  <si>
    <t>BENEFIT CALCULATOR</t>
  </si>
  <si>
    <t>Process has been in place for at least 1 year</t>
  </si>
  <si>
    <t>Process has been in place and well-defined more than 1 year</t>
  </si>
  <si>
    <t>Unstable process with more than 20%  critical breaks/errors in the process.</t>
  </si>
  <si>
    <t>Moderately stable process with 10%-20% critical breaks/errors in the process.</t>
  </si>
  <si>
    <t>Stable process with less than 10% critical breaks/errors in the process.</t>
  </si>
  <si>
    <t xml:space="preserve">- Does it require human judgement? 
- Does  process have complex decision making?
</t>
  </si>
  <si>
    <t>Human Judgement</t>
  </si>
  <si>
    <t xml:space="preserve">Involves more than 20% human judgement in between process </t>
  </si>
  <si>
    <t xml:space="preserve">Involves 10%-20% human judgement in between process </t>
  </si>
  <si>
    <t xml:space="preserve">Involves less than 10% human judgement in between process </t>
  </si>
  <si>
    <t xml:space="preserve">- How many systems are used to perform an activity/process?
</t>
  </si>
  <si>
    <t>One single system is used to perform an activity
(not Citrix)</t>
  </si>
  <si>
    <t>Multiple and unstructured data sources (ie, emails, image, unformatted file)</t>
  </si>
  <si>
    <t>Access</t>
  </si>
  <si>
    <t>If no cert environment, Ops manager approval is required</t>
  </si>
  <si>
    <t xml:space="preserve">Multiple test data can be provided before development - basic and with exceptions </t>
  </si>
  <si>
    <t>Multiple basic test data can be provided before development</t>
  </si>
  <si>
    <t xml:space="preserve">- Can test data be provided before development?
</t>
  </si>
  <si>
    <t>Limited to no basic test data can be provided before development</t>
  </si>
  <si>
    <t>Process has just been implemented less than1 year and may be changed/Improved within 3 months</t>
  </si>
  <si>
    <t>- What is the turnaround time to provide access to the system for the service account?
- Does the system have test environment?</t>
  </si>
  <si>
    <t>No test environment and access can be granted after 2 weeks</t>
  </si>
  <si>
    <t>No test environment but access can be granted within a week; with test environment but access can be granted after 2 weeks</t>
  </si>
  <si>
    <t>With test environment and access can be granted within a week</t>
  </si>
  <si>
    <t>Elsevier</t>
  </si>
  <si>
    <t>Susan Bautista</t>
  </si>
  <si>
    <t>Charmaine Beltran</t>
  </si>
  <si>
    <t>Elainrose Esberto</t>
  </si>
  <si>
    <t>Monthly</t>
  </si>
  <si>
    <t>For Automation Process</t>
  </si>
  <si>
    <t>January</t>
  </si>
  <si>
    <t>February</t>
  </si>
  <si>
    <t>Entity</t>
  </si>
  <si>
    <t>March</t>
  </si>
  <si>
    <t>April</t>
  </si>
  <si>
    <t>May</t>
  </si>
  <si>
    <t>June</t>
  </si>
  <si>
    <t>July</t>
  </si>
  <si>
    <t>August</t>
  </si>
  <si>
    <t>Month End Close - Final</t>
  </si>
  <si>
    <t>Manually run all necessary request and retrieval of documents</t>
  </si>
  <si>
    <t>From requesting importation to retrieval of GL trial balance file</t>
  </si>
  <si>
    <t>The bot will automatically run the request and retrieve all documents</t>
  </si>
  <si>
    <t>Instead of rendering time in initiating request and retrieving all necessary documents to close a particular entity, IP can maximize their time in processing invoices and responding on email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</si>
</sst>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00"/>
  </numFmts>
  <fonts count="10" x14ac:knownFonts="1"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indexed="64"/>
      </top>
      <bottom style="thin">
        <color rgb="FF0000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CC"/>
      </bottom>
      <diagonal/>
    </border>
    <border>
      <left/>
      <right/>
      <top style="medium">
        <color indexed="64"/>
      </top>
      <bottom style="thin">
        <color rgb="FF0000CC"/>
      </bottom>
      <diagonal/>
    </border>
    <border>
      <left/>
      <right style="thin">
        <color rgb="FF0000CC"/>
      </right>
      <top/>
      <bottom/>
      <diagonal/>
    </border>
    <border>
      <left style="thin">
        <color rgb="FF0000CC"/>
      </left>
      <right style="hair">
        <color rgb="FF0000CC"/>
      </right>
      <top style="thin">
        <color rgb="FF0000CC"/>
      </top>
      <bottom style="hair">
        <color rgb="FF0000CC"/>
      </bottom>
      <diagonal/>
    </border>
    <border>
      <left style="hair">
        <color rgb="FF0000CC"/>
      </left>
      <right style="hair">
        <color rgb="FF0000CC"/>
      </right>
      <top style="thin">
        <color rgb="FF0000CC"/>
      </top>
      <bottom style="hair">
        <color rgb="FF0000CC"/>
      </bottom>
      <diagonal/>
    </border>
    <border>
      <left style="hair">
        <color rgb="FF0000CC"/>
      </left>
      <right style="thin">
        <color rgb="FF0000CC"/>
      </right>
      <top style="thin">
        <color rgb="FF0000CC"/>
      </top>
      <bottom style="hair">
        <color rgb="FF0000CC"/>
      </bottom>
      <diagonal/>
    </border>
    <border>
      <left style="thin">
        <color rgb="FF0000CC"/>
      </left>
      <right style="hair">
        <color rgb="FF0000CC"/>
      </right>
      <top style="hair">
        <color rgb="FF0000CC"/>
      </top>
      <bottom style="hair">
        <color rgb="FF0000CC"/>
      </bottom>
      <diagonal/>
    </border>
    <border>
      <left style="hair">
        <color rgb="FF0000CC"/>
      </left>
      <right style="hair">
        <color rgb="FF0000CC"/>
      </right>
      <top style="hair">
        <color rgb="FF0000CC"/>
      </top>
      <bottom style="hair">
        <color rgb="FF0000CC"/>
      </bottom>
      <diagonal/>
    </border>
    <border>
      <left style="hair">
        <color rgb="FF0000CC"/>
      </left>
      <right style="thin">
        <color rgb="FF0000CC"/>
      </right>
      <top style="hair">
        <color rgb="FF0000CC"/>
      </top>
      <bottom style="hair">
        <color rgb="FF0000CC"/>
      </bottom>
      <diagonal/>
    </border>
    <border>
      <left style="thin">
        <color rgb="FF0000CC"/>
      </left>
      <right style="hair">
        <color rgb="FF0000CC"/>
      </right>
      <top style="hair">
        <color rgb="FF0000CC"/>
      </top>
      <bottom style="thin">
        <color rgb="FF0000CC"/>
      </bottom>
      <diagonal/>
    </border>
    <border>
      <left style="hair">
        <color rgb="FF0000CC"/>
      </left>
      <right style="hair">
        <color rgb="FF0000CC"/>
      </right>
      <top style="hair">
        <color rgb="FF0000CC"/>
      </top>
      <bottom style="thin">
        <color rgb="FF0000CC"/>
      </bottom>
      <diagonal/>
    </border>
    <border>
      <left style="hair">
        <color rgb="FF0000CC"/>
      </left>
      <right style="thin">
        <color rgb="FF0000CC"/>
      </right>
      <top style="hair">
        <color rgb="FF0000CC"/>
      </top>
      <bottom style="thin">
        <color rgb="FF0000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rgb="FF0000CC"/>
      </left>
      <right/>
      <top style="hair">
        <color rgb="FF0000CC"/>
      </top>
      <bottom style="hair">
        <color rgb="FF0000CC"/>
      </bottom>
      <diagonal/>
    </border>
    <border>
      <left/>
      <right style="hair">
        <color rgb="FF0000CC"/>
      </right>
      <top style="hair">
        <color rgb="FF0000CC"/>
      </top>
      <bottom style="hair">
        <color rgb="FF0000CC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Protection="1"/>
    <xf numFmtId="0" fontId="0" fillId="0" borderId="0" xfId="0" applyProtection="1"/>
    <xf numFmtId="0" fontId="0" fillId="2" borderId="0" xfId="0" applyFill="1" applyAlignment="1" applyProtection="1">
      <alignment vertical="center"/>
    </xf>
    <xf numFmtId="0" fontId="0" fillId="3" borderId="8" xfId="0" applyFill="1" applyBorder="1" applyAlignment="1" applyProtection="1">
      <alignment vertical="center"/>
    </xf>
    <xf numFmtId="0" fontId="0" fillId="2" borderId="10" xfId="0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3" borderId="11" xfId="0" applyFill="1" applyBorder="1" applyAlignment="1" applyProtection="1">
      <alignment vertical="center"/>
    </xf>
    <xf numFmtId="0" fontId="0" fillId="2" borderId="12" xfId="0" applyFill="1" applyBorder="1" applyAlignment="1" applyProtection="1">
      <alignment vertical="center"/>
    </xf>
    <xf numFmtId="0" fontId="0" fillId="3" borderId="13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horizontal="left" vertical="center" wrapText="1"/>
    </xf>
    <xf numFmtId="0" fontId="0" fillId="2" borderId="14" xfId="0" applyFill="1" applyBorder="1" applyAlignment="1" applyProtection="1">
      <alignment vertical="center"/>
    </xf>
    <xf numFmtId="0" fontId="0" fillId="3" borderId="15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3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horizontal="left" vertical="center" wrapText="1"/>
    </xf>
    <xf numFmtId="0" fontId="0" fillId="2" borderId="19" xfId="0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3" fillId="2" borderId="0" xfId="0" applyFont="1" applyFill="1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3" borderId="11" xfId="0" applyFill="1" applyBorder="1" applyProtection="1"/>
    <xf numFmtId="0" fontId="0" fillId="2" borderId="23" xfId="0" applyFill="1" applyBorder="1" applyAlignment="1" applyProtection="1">
      <alignment horizontal="center"/>
    </xf>
    <xf numFmtId="0" fontId="0" fillId="2" borderId="25" xfId="0" applyFill="1" applyBorder="1" applyProtection="1"/>
    <xf numFmtId="0" fontId="0" fillId="2" borderId="12" xfId="0" applyFill="1" applyBorder="1" applyProtection="1"/>
    <xf numFmtId="0" fontId="0" fillId="2" borderId="26" xfId="0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3" borderId="17" xfId="0" applyFill="1" applyBorder="1" applyProtection="1"/>
    <xf numFmtId="0" fontId="0" fillId="3" borderId="18" xfId="0" applyFill="1" applyBorder="1" applyProtection="1"/>
    <xf numFmtId="0" fontId="0" fillId="2" borderId="18" xfId="0" applyFill="1" applyBorder="1" applyProtection="1"/>
    <xf numFmtId="0" fontId="0" fillId="2" borderId="19" xfId="0" applyFill="1" applyBorder="1" applyProtection="1"/>
    <xf numFmtId="0" fontId="4" fillId="2" borderId="0" xfId="0" applyFont="1" applyFill="1" applyProtection="1"/>
    <xf numFmtId="49" fontId="0" fillId="0" borderId="0" xfId="0" applyNumberFormat="1"/>
    <xf numFmtId="49" fontId="1" fillId="4" borderId="33" xfId="0" applyNumberFormat="1" applyFont="1" applyFill="1" applyBorder="1" applyAlignment="1">
      <alignment horizontal="center"/>
    </xf>
    <xf numFmtId="49" fontId="0" fillId="0" borderId="32" xfId="0" applyNumberFormat="1" applyFont="1" applyFill="1" applyBorder="1" applyAlignment="1">
      <alignment horizontal="center" vertical="center"/>
    </xf>
    <xf numFmtId="49" fontId="0" fillId="0" borderId="32" xfId="0" applyNumberFormat="1" applyFont="1" applyFill="1" applyBorder="1" applyAlignment="1">
      <alignment horizontal="left" vertical="center"/>
    </xf>
    <xf numFmtId="49" fontId="0" fillId="0" borderId="32" xfId="0" applyNumberFormat="1" applyFont="1" applyFill="1" applyBorder="1" applyAlignment="1">
      <alignment vertical="center"/>
    </xf>
    <xf numFmtId="49" fontId="0" fillId="0" borderId="34" xfId="0" applyNumberFormat="1" applyFont="1" applyFill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left" vertical="center"/>
    </xf>
    <xf numFmtId="49" fontId="0" fillId="0" borderId="34" xfId="0" applyNumberFormat="1" applyFont="1" applyFill="1" applyBorder="1" applyAlignment="1">
      <alignment vertical="center"/>
    </xf>
    <xf numFmtId="49" fontId="0" fillId="0" borderId="34" xfId="0" applyNumberFormat="1" applyFont="1" applyFill="1" applyBorder="1" applyAlignment="1">
      <alignment horizontal="center"/>
    </xf>
    <xf numFmtId="49" fontId="0" fillId="0" borderId="34" xfId="0" applyNumberFormat="1" applyFont="1" applyFill="1" applyBorder="1" applyAlignment="1">
      <alignment horizontal="left"/>
    </xf>
    <xf numFmtId="49" fontId="0" fillId="0" borderId="32" xfId="0" applyNumberFormat="1" applyFont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/>
    </xf>
    <xf numFmtId="0" fontId="0" fillId="2" borderId="3" xfId="0" applyFill="1" applyBorder="1" applyAlignment="1" applyProtection="1">
      <alignment horizontal="left" vertical="center" wrapText="1" indent="1"/>
    </xf>
    <xf numFmtId="0" fontId="0" fillId="2" borderId="18" xfId="0" applyFill="1" applyBorder="1" applyAlignment="1" applyProtection="1">
      <alignment horizontal="left" vertical="center" wrapText="1" inden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9" xfId="0" applyFont="1" applyFill="1" applyBorder="1" applyAlignment="1">
      <alignment horizontal="left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</xf>
    <xf numFmtId="166" fontId="2" fillId="2" borderId="0" xfId="0" applyNumberFormat="1" applyFont="1" applyFill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right" vertical="center" wrapText="1"/>
    </xf>
    <xf numFmtId="0" fontId="7" fillId="2" borderId="0" xfId="0" quotePrefix="1" applyFont="1" applyFill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40" fontId="0" fillId="2" borderId="0" xfId="0" applyNumberFormat="1" applyFill="1" applyBorder="1" applyAlignment="1" applyProtection="1">
      <alignment horizontal="center"/>
    </xf>
    <xf numFmtId="40" fontId="2" fillId="2" borderId="52" xfId="0" applyNumberFormat="1" applyFon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18" xfId="0" applyFill="1" applyBorder="1" applyAlignment="1" applyProtection="1">
      <alignment horizontal="center"/>
    </xf>
    <xf numFmtId="40" fontId="0" fillId="2" borderId="18" xfId="0" applyNumberFormat="1" applyFill="1" applyBorder="1" applyAlignment="1" applyProtection="1">
      <alignment horizontal="center"/>
    </xf>
    <xf numFmtId="0" fontId="0" fillId="2" borderId="8" xfId="0" applyFill="1" applyBorder="1" applyProtection="1"/>
    <xf numFmtId="0" fontId="0" fillId="2" borderId="9" xfId="0" applyFill="1" applyBorder="1" applyAlignment="1" applyProtection="1">
      <alignment horizontal="center"/>
    </xf>
    <xf numFmtId="40" fontId="0" fillId="2" borderId="9" xfId="0" applyNumberFormat="1" applyFill="1" applyBorder="1" applyAlignment="1" applyProtection="1">
      <alignment horizontal="center"/>
    </xf>
    <xf numFmtId="0" fontId="0" fillId="2" borderId="17" xfId="0" applyFill="1" applyBorder="1" applyAlignment="1" applyProtection="1"/>
    <xf numFmtId="0" fontId="0" fillId="2" borderId="11" xfId="0" applyFill="1" applyBorder="1" applyProtection="1"/>
    <xf numFmtId="0" fontId="0" fillId="2" borderId="0" xfId="0" applyFill="1" applyBorder="1" applyAlignment="1" applyProtection="1">
      <alignment horizont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167" fontId="2" fillId="2" borderId="0" xfId="0" applyNumberFormat="1" applyFont="1" applyFill="1" applyBorder="1" applyAlignment="1" applyProtection="1">
      <alignment horizontal="center" vertical="center"/>
    </xf>
    <xf numFmtId="164" fontId="2" fillId="2" borderId="12" xfId="0" applyNumberFormat="1" applyFont="1" applyFill="1" applyBorder="1" applyAlignment="1" applyProtection="1">
      <alignment vertical="center"/>
    </xf>
    <xf numFmtId="2" fontId="2" fillId="2" borderId="18" xfId="0" applyNumberFormat="1" applyFont="1" applyFill="1" applyBorder="1" applyAlignment="1" applyProtection="1">
      <alignment horizontal="center" vertical="center"/>
    </xf>
    <xf numFmtId="167" fontId="2" fillId="2" borderId="18" xfId="0" applyNumberFormat="1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vertical="center"/>
    </xf>
    <xf numFmtId="0" fontId="0" fillId="2" borderId="8" xfId="0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right"/>
    </xf>
    <xf numFmtId="164" fontId="2" fillId="2" borderId="0" xfId="0" applyNumberFormat="1" applyFont="1" applyFill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40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37" fontId="2" fillId="6" borderId="0" xfId="1" applyNumberFormat="1" applyFont="1" applyFill="1" applyAlignment="1" applyProtection="1">
      <alignment horizontal="center"/>
    </xf>
    <xf numFmtId="164" fontId="2" fillId="6" borderId="0" xfId="2" applyFont="1" applyFill="1" applyAlignment="1" applyProtection="1">
      <alignment horizontal="center"/>
    </xf>
    <xf numFmtId="2" fontId="9" fillId="7" borderId="52" xfId="0" applyNumberFormat="1" applyFont="1" applyFill="1" applyBorder="1" applyAlignment="1" applyProtection="1">
      <alignment horizontal="center" vertical="center"/>
    </xf>
    <xf numFmtId="167" fontId="9" fillId="7" borderId="52" xfId="0" applyNumberFormat="1" applyFont="1" applyFill="1" applyBorder="1" applyAlignment="1" applyProtection="1">
      <alignment horizontal="center" vertical="center"/>
    </xf>
    <xf numFmtId="164" fontId="9" fillId="7" borderId="55" xfId="0" applyNumberFormat="1" applyFont="1" applyFill="1" applyBorder="1" applyAlignment="1" applyProtection="1">
      <alignment vertical="center"/>
    </xf>
    <xf numFmtId="0" fontId="9" fillId="7" borderId="52" xfId="0" applyFont="1" applyFill="1" applyBorder="1" applyAlignment="1" applyProtection="1">
      <alignment horizontal="right"/>
    </xf>
    <xf numFmtId="0" fontId="5" fillId="5" borderId="50" xfId="0" applyFont="1" applyFill="1" applyBorder="1" applyAlignment="1" applyProtection="1">
      <alignment horizontal="center" vertical="center" wrapText="1"/>
      <protection locked="0"/>
    </xf>
    <xf numFmtId="0" fontId="5" fillId="5" borderId="51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left" vertical="center" wrapText="1" indent="1"/>
      <protection locked="0"/>
    </xf>
    <xf numFmtId="0" fontId="0" fillId="2" borderId="5" xfId="0" applyFill="1" applyBorder="1" applyAlignment="1" applyProtection="1">
      <alignment horizontal="left" vertical="center" wrapText="1" indent="1"/>
      <protection locked="0"/>
    </xf>
    <xf numFmtId="0" fontId="0" fillId="2" borderId="6" xfId="0" applyFill="1" applyBorder="1" applyAlignment="1" applyProtection="1">
      <alignment horizontal="left" vertical="center" wrapText="1" indent="1"/>
      <protection locked="0"/>
    </xf>
    <xf numFmtId="0" fontId="0" fillId="2" borderId="7" xfId="0" applyFill="1" applyBorder="1" applyAlignment="1" applyProtection="1">
      <alignment horizontal="left" vertical="center" wrapText="1" indent="1"/>
    </xf>
    <xf numFmtId="0" fontId="0" fillId="2" borderId="2" xfId="0" applyFill="1" applyBorder="1" applyAlignment="1" applyProtection="1">
      <alignment horizontal="left" vertical="center" wrapText="1" indent="1"/>
    </xf>
    <xf numFmtId="0" fontId="2" fillId="3" borderId="9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 wrapText="1"/>
    </xf>
    <xf numFmtId="0" fontId="2" fillId="3" borderId="18" xfId="0" applyFont="1" applyFill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left" wrapText="1"/>
    </xf>
    <xf numFmtId="0" fontId="0" fillId="2" borderId="21" xfId="0" applyFill="1" applyBorder="1" applyAlignment="1" applyProtection="1">
      <alignment horizontal="left" vertical="center" wrapText="1" indent="1"/>
    </xf>
    <xf numFmtId="0" fontId="0" fillId="2" borderId="20" xfId="0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  <protection locked="0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 applyProtection="1">
      <alignment horizontal="left" vertical="center" wrapText="1"/>
      <protection locked="0"/>
    </xf>
    <xf numFmtId="0" fontId="0" fillId="2" borderId="5" xfId="0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/>
    </xf>
    <xf numFmtId="0" fontId="0" fillId="2" borderId="24" xfId="0" applyFill="1" applyBorder="1" applyAlignment="1" applyProtection="1">
      <alignment horizontal="center"/>
    </xf>
    <xf numFmtId="0" fontId="2" fillId="3" borderId="22" xfId="0" applyFont="1" applyFill="1" applyBorder="1" applyAlignment="1" applyProtection="1">
      <alignment horizontal="left" vertical="center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53" xfId="0" applyFill="1" applyBorder="1" applyAlignment="1" applyProtection="1">
      <alignment horizontal="center"/>
      <protection locked="0"/>
    </xf>
    <xf numFmtId="0" fontId="0" fillId="2" borderId="54" xfId="0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 indent="1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167" fontId="2" fillId="2" borderId="0" xfId="0" applyNumberFormat="1" applyFont="1" applyFill="1" applyBorder="1" applyAlignment="1" applyProtection="1">
      <alignment horizontal="center" vertical="center"/>
    </xf>
    <xf numFmtId="164" fontId="2" fillId="2" borderId="12" xfId="0" applyNumberFormat="1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left" vertical="center" wrapText="1"/>
    </xf>
    <xf numFmtId="0" fontId="6" fillId="2" borderId="46" xfId="0" applyFont="1" applyFill="1" applyBorder="1" applyAlignment="1">
      <alignment horizontal="left" vertical="center" wrapText="1"/>
    </xf>
    <xf numFmtId="0" fontId="6" fillId="2" borderId="43" xfId="0" quotePrefix="1" applyFont="1" applyFill="1" applyBorder="1" applyAlignment="1">
      <alignment horizontal="left" vertical="center" wrapText="1"/>
    </xf>
    <xf numFmtId="0" fontId="6" fillId="2" borderId="41" xfId="0" quotePrefix="1" applyFont="1" applyFill="1" applyBorder="1" applyAlignment="1">
      <alignment horizontal="left" vertical="center" wrapText="1"/>
    </xf>
    <xf numFmtId="0" fontId="6" fillId="2" borderId="47" xfId="0" quotePrefix="1" applyFont="1" applyFill="1" applyBorder="1" applyAlignment="1">
      <alignment horizontal="left" vertical="center" wrapText="1"/>
    </xf>
    <xf numFmtId="0" fontId="2" fillId="0" borderId="4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39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39" xfId="0" applyBorder="1" applyAlignment="1" applyProtection="1">
      <alignment horizontal="left" vertical="center" wrapText="1"/>
      <protection locked="0"/>
    </xf>
    <xf numFmtId="0" fontId="4" fillId="0" borderId="35" xfId="0" applyFont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 applyProtection="1">
      <alignment horizontal="left" vertical="center" wrapText="1"/>
      <protection locked="0"/>
    </xf>
    <xf numFmtId="0" fontId="4" fillId="0" borderId="40" xfId="0" applyFont="1" applyBorder="1" applyAlignment="1" applyProtection="1">
      <alignment horizontal="left" vertical="center" wrapText="1"/>
      <protection locked="0"/>
    </xf>
    <xf numFmtId="0" fontId="5" fillId="5" borderId="50" xfId="0" applyFont="1" applyFill="1" applyBorder="1" applyAlignment="1">
      <alignment horizontal="center" vertical="center" wrapText="1"/>
    </xf>
    <xf numFmtId="0" fontId="6" fillId="2" borderId="44" xfId="0" quotePrefix="1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39" xfId="0" quotePrefix="1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left" vertical="center" wrapText="1"/>
    </xf>
    <xf numFmtId="0" fontId="6" fillId="2" borderId="38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vertical="center" wrapText="1"/>
    </xf>
    <xf numFmtId="0" fontId="6" fillId="2" borderId="45" xfId="0" applyFont="1" applyFill="1" applyBorder="1" applyAlignment="1">
      <alignment vertical="center" wrapText="1"/>
    </xf>
    <xf numFmtId="0" fontId="6" fillId="2" borderId="46" xfId="0" applyFont="1" applyFill="1" applyBorder="1" applyAlignment="1">
      <alignment vertical="center" wrapText="1"/>
    </xf>
  </cellXfs>
  <cellStyles count="4">
    <cellStyle name="Comma" xfId="1" builtinId="3"/>
    <cellStyle name="Comma 2" xfId="3" xr:uid="{19B85583-2115-47BB-B42A-F771B9CE727E}"/>
    <cellStyle name="Currency" xfId="2" builtinId="4"/>
    <cellStyle name="Normal" xfId="0" builtinId="0"/>
  </cellStyles>
  <dxfs count="6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>
        <top style="thin">
          <color theme="4" tint="0.39997558519241921"/>
        </top>
      </border>
    </dxf>
    <dxf>
      <border diagonalUp="0" diagonalDown="0">
        <left/>
        <right/>
        <top style="medium">
          <color indexed="64"/>
        </top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  <fill>
        <patternFill patternType="solid">
          <fgColor theme="4"/>
          <bgColor theme="0" tint="-0.499984740745262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2.xml"/><Relationship Id="rId2" Type="http://schemas.openxmlformats.org/officeDocument/2006/relationships/image" Target="../media/image3.png"/><Relationship Id="rId1" Type="http://schemas.microsoft.com/office/2011/relationships/webextension" Target="../webextensions/webextension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17</xdr:col>
      <xdr:colOff>9525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01590-209A-4220-9837-C40B34E5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362075"/>
          <a:ext cx="5514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17</xdr:col>
      <xdr:colOff>9525</xdr:colOff>
      <xdr:row>17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980F2-BDC5-4CD5-8267-019E344C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638300"/>
          <a:ext cx="5514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8</xdr:row>
      <xdr:rowOff>66675</xdr:rowOff>
    </xdr:from>
    <xdr:to>
      <xdr:col>19</xdr:col>
      <xdr:colOff>361950</xdr:colOff>
      <xdr:row>38</xdr:row>
      <xdr:rowOff>142875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F9A0FB9D-5473-4450-883C-AC4147F3542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F9A0FB9D-5473-4450-883C-AC4147F354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5</xdr:row>
      <xdr:rowOff>95250</xdr:rowOff>
    </xdr:from>
    <xdr:to>
      <xdr:col>8</xdr:col>
      <xdr:colOff>352425</xdr:colOff>
      <xdr:row>31</xdr:row>
      <xdr:rowOff>152400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AACE9455-2393-4017-BDE8-A599AF427BA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AACE9455-2393-4017-BDE8-A599AF427B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5144E5-0034-4DBB-8DC9-EC23BC4BDFF5}" name="Table5" displayName="Table5" ref="A1:H13" totalsRowShown="0" headerRowDxfId="31" headerRowBorderDxfId="30" tableBorderDxfId="29" totalsRowBorderDxfId="28">
  <autoFilter ref="A1:H13" xr:uid="{0C9C5A52-04AF-4A0A-8F59-85A9773A5360}"/>
  <tableColumns count="8">
    <tableColumn id="1" xr3:uid="{97F2551E-8EAF-4271-92AC-2057D50431A5}" name="Step #" dataDxfId="27"/>
    <tableColumn id="2" xr3:uid="{D14075A9-8A8D-42D6-991A-7D9F7332966B}" name="Process Step" dataDxfId="26"/>
    <tableColumn id="3" xr3:uid="{69062C7F-181D-490D-AD7D-1F2CB4955250}" name="Next Step ID" dataDxfId="25"/>
    <tableColumn id="4" xr3:uid="{8DC037A2-4BB2-46A1-B849-7386EBE8ECF0}" name="Connector Label" dataDxfId="24"/>
    <tableColumn id="5" xr3:uid="{BD17817A-A451-45A3-AB0E-0034100B09AF}" name="Type" dataDxfId="23"/>
    <tableColumn id="6" xr3:uid="{DD2B9449-B187-4580-9E44-0BF745EE9983}" name="Process  Owner" dataDxfId="22"/>
    <tableColumn id="7" xr3:uid="{458CBBB1-E392-4A95-9D9B-9212F0595BD4}" name="Phase" dataDxfId="21"/>
    <tableColumn id="8" xr3:uid="{43FB563C-F024-4841-9686-6C63A6F21421}" name="Exceptions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F418CE-8B23-4D33-96E3-7A3C5718D4F4}" name="Table3" displayName="Table3" ref="K1:R6" totalsRowShown="0" headerRowDxfId="19" dataDxfId="18">
  <autoFilter ref="K1:R6" xr:uid="{27939DFD-1060-415B-B852-188468D645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6D0373-8A82-4A87-9394-2FD1AB832E29}" name="Process Step ID" dataDxfId="17"/>
    <tableColumn id="2" xr3:uid="{B14C939B-2743-4C6A-B608-3DF9A37E2AB3}" name="Process Step Description" dataDxfId="16"/>
    <tableColumn id="3" xr3:uid="{5FE7CB0C-324A-41B2-952B-1FBA8F3DB953}" name="Next Step ID" dataDxfId="15"/>
    <tableColumn id="4" xr3:uid="{158AD60A-7D01-479E-99F3-8BB2182E948E}" name="Connector Label" dataDxfId="14"/>
    <tableColumn id="5" xr3:uid="{3B1E336D-34BD-49C3-8A35-801735FB8B2F}" name="Shape Type" dataDxfId="13"/>
    <tableColumn id="6" xr3:uid="{1F113CD0-9E26-4C64-BE11-54B0F9F32876}" name="Function" dataDxfId="12"/>
    <tableColumn id="9" xr3:uid="{6C33553E-98C6-47B9-B825-A8BA7EC48EE5}" name="Phase" dataDxfId="11"/>
    <tableColumn id="8" xr3:uid="{3DB38213-C831-48DD-8075-E953C3477042}" name="Alt Text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6E623-37AB-4816-94E6-5318C4CA3EEE}" name="Table1" displayName="Table1" ref="A1:H5" totalsRowShown="0" headerRowDxfId="9" dataDxfId="8">
  <autoFilter ref="A1:H5" xr:uid="{6DA42460-C720-452B-A695-3D02E3FDB4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91DC78-34C5-4032-87F1-7C594A65A488}" name="Process Step ID" dataDxfId="7"/>
    <tableColumn id="2" xr3:uid="{2E6A9D8B-6EE2-4E8C-917E-7BFF4F72F352}" name="Process Step Description" dataDxfId="6"/>
    <tableColumn id="3" xr3:uid="{76CBF38F-D709-426B-83D0-7369D840DC7E}" name="Next Step ID" dataDxfId="5"/>
    <tableColumn id="4" xr3:uid="{647067D7-3F48-4503-9D86-ACA82F8903A3}" name="Connector Label" dataDxfId="4"/>
    <tableColumn id="5" xr3:uid="{48602CFF-402E-4F39-8A38-999CEE811B1F}" name="Shape Type" dataDxfId="3"/>
    <tableColumn id="6" xr3:uid="{5AB56D0C-3F1A-48FF-A318-805FEB508021}" name="Function" dataDxfId="2"/>
    <tableColumn id="7" xr3:uid="{3DB69844-7C16-48A8-8062-7715258DDEA3}" name="Phase" dataDxfId="1"/>
    <tableColumn id="8" xr3:uid="{DCD10880-F39C-4C70-A4B1-AE96FD628F90}" name="Alt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F9A0FB9D-5473-4450-883C-AC4147F3542A}">
  <we:reference id="wa104381973" version="1.0.0.3" store="en-US" storeType="OMEX"/>
  <we:alternateReferences>
    <we:reference id="WA104381973" version="1.0.0.3" store="WA104381973" storeType="OMEX"/>
  </we:alternateReferences>
  <we:properties>
    <we:property name="templateID" value="&quot;TM56570540&quot;"/>
    <we:property name="tableValues" value="[[&quot;Process Step ID&quot;,&quot;Process Step Description&quot;,&quot;Next Step ID&quot;,&quot;Connector Label&quot;,&quot;Shape Type&quot;,&quot;Function&quot;,&quot;Phase&quot;,&quot;Alt Text&quot;],[&quot;1&quot;,&quot;Get course requirements&quot;,&quot;2&quot;,&quot;&quot;,&quot;Start&quot;,&quot;SME&quot;,&quot;&quot;,&quot;There are exceptions&quot;],[&quot;2&quot;,&quot;Create course module&quot;,&quot;3&quot;,&quot;&quot;,&quot;Document&quot;,&quot;Writers&quot;,&quot;&quot;,&quot;&quot;],[&quot;3&quot;,&quot;Module passes review?&quot;,&quot;4&quot;,&quot;Yes,No&quot;,&quot;Decision&quot;,&quot;Writers&quot;,&quot;&quot;,&quot;&quot;],[&quot;4&quot;,&quot;Publish course&quot;,&quot;5&quot;,&quot;&quot;,&quot;Process&quot;,&quot;Reviewers&quot;,&quot;&quot;,&quot;&quot;],[&quot;5&quot;,&quot;Address feedback&quot;,&quot;4&quot;,&quot;&quot;,&quot;Subprocess&quot;,&quot;Reviewers&quot;,&quot;&quot;,&quot;&quot;]]"/>
    <we:property name="tableName" value="&quot;Table3&quot;"/>
    <we:property name="tableAddress" value="&quot;'Process Map'!K1:R6&quot;"/>
    <we:property name="pageID" value="&quot;0&quot;"/>
    <we:property name="imageCache" value="&quot;data:image/png;base64,iVBORw0KGgoAAAANSUhEUgAAAxsAAAHXCAYAAADUa0cvAAAAAXNSR0IArs4c6QAAAARnQU1BAACxjwv8YQUAAEWpSURBVHhe7d0JdFRVuvf/J3MICWEKEkjCJKMMgrdxACVAbEUaERtoEAcQ7WV7/7bd7dSAbRIVfL2v3m5f1+rh2jhdBcWBBqWdAEECKq0gmGZSQCCMIQwhBAhJ+NezOaeshMpcp1KV+n5cZ1WdfU4NCSWcX+1n7y0AAAAAAAAAAAAAAAAAAAAAAAAAAAAAAAAAAAAAAAAAAAAAAAAAAAAAAAAAAAAAAAAAAAAAAAAAAAAAAAAAAAAAAAAAAAAAAAAAAAAAAAAAAAAAAAAAAAAAAAAAAAAAAAAAAAAAAAAAAAAAAAAAAAAAAAAA0BBh1q2jZs174fq46LinrF0AAAAAjexk6clfzZn0yy+sXUf4J2zMn5s1qEv3zIFdLrZaAAAAADSW9Tu/l3U7v8uePXl6ltXkCL+FjRF9B2a6NqsFAAAAQGNZnrteN8fDRrh1CwAAAAA+RdgAAAAA4AjCBgAAAABHEDYAAAAAOIKwAQAAAMARhA0AAAAAjiBsAAAAAHAEYQMAAACAIwgbAAAAABwRkCuIv/HxP+XdTz+x9gAAAADUZPqNN8t1V15t7VXPXyuIB2TY+P3zz8re40ekdVKS1QIAAACgKkfy86VjYmv5P/c9YLVUL+TDRv7pk5KcmmK1AAAAAKjK/j15khTbPODCBmM2AAAAADiCsAEAAADAEYQNAAAAAI4gbAAAAABwBGEDAAAAgCMIGwAAAAAcQdgAAAAA4AjCBgAAAABHEDYAAAAAOIKwAQAAAMARhA0AAAAAjiBsAAAAAHBEkw4bvVM6yZOT7pRxg4daLTWzHzOkZ1+rBQAAAEB9BFXYGNF3oAkCNW13jxxtPQIAAABAYwmqsLE8d708+saL7u31nGWm/YP1ayu0v7BsiWnfnLfL7C9cm2P2bROvSpcHxkyQZtExVgsAAAAAXwu5MRsR4eHSunmCtQcAAADAKQwQBwAAAOCIkBggbg/21vKp7IlTJaVNkrRqniCzbp5ijtd2ALn9fPaWNeEOaRkXbx0FAAAA4CmkejYWrFkhmQtelryCfDl68oTMfvd1r2M6vNHB6VOGjqwwPmTT3l3yuzHjpVfHNOssAAAAADbKqGpBezQ0bHy9Y5us3pprtYr8wxVSTpWUyNW9+lktAAAAAGyEjVrol9ZFSsvK5NPcb6yW80pKS2X7wX3SsXVbyqkAAACASggbNYiOjJRuF3WQE6eL5UzpWav1R4cLj0t4eJi0b9XaagEAAACgCBu15Dmg3HPT8ioAAAAAFyJs1JLngPLK22Nvvixb9u62zgQAAACgCBs1KCsvl6NFJyQhNk5iIqOsVgAAAAA1CbmwoeHhyMkT1l7N9Pxt+/MkMiJCLkntbLUCAAAAqElI9mzooO7EuObSKekiq6V6KzdtMGtzjBo42L1AoE3HbNR2UUAAAAAglIRk2NDwsO9Igdx6dYYZ5F1TWNDejb9+8p4sz11vAofnAPGBXS6WD7/5l3UmAAAAAFuYdeuoWfPnZo3oOzCztjM3/f75ZyX/9ElJTk2xWgAAAABUZf+ePEmKbS7/574HrJbq6Zfori179uTpWVaTIxggDgAAAMARhA0AAAAAjiBsAAAAAHAEYQMAAACAIwgbAAAAABxB2AAAAADgCMIGAAAAAEcQNgAAAAA4grABAAAAwBGEDQAAAACOIGwAAAAAcARhAwAAAIAjCBsAAAAAHEHYAAAAAOAIwgYAAAAARxA2AAAAADgizLp11Kz5c7NG9B2Y6dqslur959OPS96hgxIeEWG1AAAAAKhKeVmZJLdJkr/OzLJaqrc8d71u2bMnT6/dA+opIMPGQ8/9Xzlw4pi0TkqyWgAAAABU5Uh+vkSWlstLWU9ZLdUL6bDx++eflfzTJyU5NcVqAQAAAFCV/XvypLz4tLyUOcdqqZ6/wgZjNgAAAAA4grABAAAAwBGEDQAAAACOIGwAAAAADTDxqnQZN3iotQdPhA0AAACgCjrB0ZOT7qywPTBmgjSLjrHOQHUIGwAAAEA1jp48IbPffV0efeNFyVzwspw8fVoeGTtJWsbFW2egKoQNAAAAoJbKystl8Vdr5Jzrv0tSO1utqAphAwAAAKiDwyeOS0lpqbX3I8+Sq6wJd1To+ejQqo1kTri91scrl2p5Pvfjv5gqvTqmWUcCG2EDAAAAqIO2CYkSGR4hBUWFVovIZV17SGJcc1Nq9fjbr8qZ0rMy4cph1lGRHskp8uaaFea4bpv27nIfj46MlDvSr5OlG9e5j2/4Ybs5pnQA+sAuF7tLueav/lQmXTU8KMq4CBsAAABALdnB4MCxI7Jl726rVWRX/kFZuDbH3Ndejy+/2ywt4uLcvRMrNm2ocP63u3dKx9ZtTWDwFl6WfrtOTpWcMT0ePZNTZcm6L82+2rZvj3n9YCjjImwAAAAA1WjVPEFm3TzFlDA9Nv52ExpeWLbEOnqellZ52u8KAwmxcRITGWW1VCyFmjJ0pNUqsu9ogWzdv0duvTrjgvKpxObxEhMVZY7Zj82eOFVS2iRJu8SW1lmBi7ABAAAAVMNzNird7B6M2tLekBnjbqlQCvV6zjLr6HkLrBKrPQX5JtjcPXK0dUSktKxMnlm8wP369lbX99EYCBsAAACAg7q172h6OOYu+8BdCpXcsrW5rUxDx58/WiTtXcd1EPjxk0VBPfMVYQMAAABwUOXAoOMwru7dz9xXuv+zQVdYe+dLp6IiI8x9LbHavHe3XNv/MveA8IjwcJl4ZXpQLCxI2AAAAAAcpIFh1eZvZdTAwWbMxeShI+T9r7+wjp53Wbce7jEZk4cMl3k5y90DyrW3Q2evevDGie4xG2fLSt29JIEszLp11Kz5c7NG9B2YqYNiauP3zz8r+adPSnJqitUCAAAAoCr79+RJefFpeSlzjtVSveW563XLnj15epbV5Ah6NgAAAAA4grABAAAAwBGEDQAAAACOIGwAAAAAcARhAwAAAIAjAnI2qof/3zOyv/CotE5KsloAAAAAVOVIfr5ElpbLS1lPWS3V89dsVAEZNm5/7BE5drJIwsP98vZ87lz5OYmIiJBI1wYAAAA47UxJiSTENZfXnvgvq6V6IR02pmXPlPC42KBdZ0PnOdafdcqoMVYLAAAA4By9flasswEAAAAgJBA2AAAAADiCsAEAAADAEYQNAAAAAI4gbAAAAABwBGEDAAAAgCMIGwAAAAAcQdgAAAAA4AjCBgAAAABHEDYAAAAAOIKwAQAAAMARhA0AAAAAjiBsAAAAAHAEYQMAAACAIwgbAAAAABxB2AAAAADgCMIGAAAAAEcQNgAAAAA4grABAAAAwBGEDQAAAACOIGwAAAAAcARhAwAAAIAjwqxbR82aPzdrRN+Bma7NaqnetOyZEh4XK8mpKVZLcNm/J0/0Z50yaozVEhjKysultKxMIiLCXX/wYXLmbIkcLy62joaGxLg4iYmKlnOu/8rKyiUqIkLCw8ncAAAguOn1s3opc465rcny3PW6Zc+ePD3LanIEYcMBgRQ2NFyEh4VJ/onjsm7Hd7Jt/x45erLItIey8LBwaZOQID2SU2VQ1+7SNiHRtEcQPAAAQBAK1LDBlVUTVX7unJSWl8mG3dvlmfffkuc/WCirt+ZKfuHxkA8aqvxcufld6O9EfzfPun5HX+/YZn43+rsDAABAwxE2mqCS0lLZcXCfPP/PhbLwyxwpLD5pHUFV9He0+Ks1JnhsztslZ8tKrSMAAACoryYdNqIjI+XBGydKy7h4q8W72p4XDDRoLPt2nby84iMpKCq0WlFb+jubv3q5vP/1F/QAAQAANFDI9Ww0pWBR2ZnSs+ZCWUuD0DBaUvXSig/lVMkZqwUAAAB1RRlVE6Hfwr+68mP5bn+e1YKG2pV/UF789AMpcYU4AAAA1B1hownQi+F//CvHXBz7UodWbSRzwu3y5KQ7zZY14Y4qe4S0x+iRsZOkV8c0q6Vp2H/0iLy5ZgVjOAAAAOqBsBHkzpaVyb++3yrf/LDdavGN3imd5JcZP5Pnlrwrj77xotmy3npFjhUXWWeEjq379kjOllzGcAAAANRRhHXrqGvGj03v0i5ZN6uleotWLpOwqEhJSGxhtdSPrpkwtFc/Sb9kgFn3QrdhfQZIbFS0XNXzkgptkeER8sV3m+X02RLr0fVXVFgo+rP2797TanFOWXmZvJ6zzKcXwvp7u+knQ2XJ+i8l70i+1foj7cV4eOwkuf7Sn0i3izpI7p6d8sCYiRIf20z6d+oqiXHNZcve3dbZF56/bud3Fdr0z2f/sSNy+MTx82NqXM+lA7U990+cLpap6ddJ9+SOMrLfINdrxJv9a3r3N0FL/9y8vY6v7Ck4ZD4zkRF++V8GAACgTvT6Wd2UPtLc1mTnoQO6rVz1zuIVVpMjmnTPhs7M9NTCee5v5qvbgvFb+/MzT62X0yUND0ieLkpsJTFRUVWWZd00eKh8tmmjZC54WcLCwqSr68L+2fcWyIlTxfLaqqWycG2OdeZ5ev7hwuPm9/zCsiXuNg0k2jZ/9acyetDl0iw6xhyriq70fbz4pJmetm9aZ3lm8YIKf26V35cvS7o0zH2wfi3jNwAAAOqAMqqgdk6+/H6zdd852vujYzYe/8VU03OhvQajBg6W7IlTJa1tO2kTX3UPlPY2dElqL6u2fGu1/Ni22er92H5gr+lZ6pR0kdmvSnl5uXlMmeu26NQpmXDlMOvI+eesy/uqj/U7vzevDQAAgNpp0mFDL0BnjLvFPcC5uq26wc+B6Ny5c7Ipb7cj4wi0fCkuOsZ98a/L2T/+9qty8vRps68X/dqDYfcK+XuqXb3g/+sn78n2g/sq/Lk5/b501fGNu3aY1wEAAEDNmnwZlV6QKr0o17Ib+0K08hZsZVQ6RmG9D8ckeNLf27+2b/Va2qQX+lrK1LuWJUreztfn35l/wN3WrX1HKS0vM2Vb9vl2r4Qeax4ba+5XtnLTBtl3tEDat2pd5/dVXxt37zCD8gEAAFCzJl9GtWDNChMmNu3dZRbzC7YejKpEhEeYgT1O0d4MLRuadfMU0/Pz2PjbZdv+PPn3nh9k8VdrTDmVZ4+QHSBuvTpDxg0eaj3L+bCha1Xo+Ak9/+6Ro037P9bmuNsmDxkuS9Z9aRbQ0/NXbt5oyqH02PA+A9w9Kja7x0rLpbSHR8d+6OO8vS9f00B0zvUfAAAAahZm3Tpq1vy5WSP6DszU2v/amJY9U8LjYiU5NcVq8Z2JV6VL/7SupqfjT0vecaQ3Y/+ePDPOYcqoMVaL7xWcKJQ/Lnnb2oM//X/X3yTtW7a29gAAABqfXj+rlzLnmNua6BfLri179uTpWVaTI5p8z0Zl2tOhsxUdOHYkqHs6jp86ad2Dv2m5FgAAAGoWcmFDacmNDjAO5tBx/CQXvI2l6PQp6x4AAACqE5Jhw6aL+aW0STL3P9n4dVANEC+kZ6PRFJ4qtu4BAACgOiEZNux1I/RWF2rTAeT+nr61odomJFr34G/tWrS07gEAAKA6IRU2mkLIsLVsHrglXzpblJamNVZZmr7+I2Mn+XQFcU8JzeKsewAAAKhOSISNphQybIF8wavT4OqaJsFUllYXcTHe1/0AAABARRHWraOuGT82vUu7ZN2sluotWrlMwqIiJSHx/MJu9aXfcD88dpL07JBqQsYrKz+SPQWHrKPOKSosFP1Z+3fvabX4XnhYmKz/4Xs5c/as1VJ3pgdizETpntxRRvYbJN/8sN08r/7Orr/0J9Ltog6ybud37t+jtvVy/S41tBUUFZpxI/p4va+rjtvPd+J0sUxNv859W93z5+7Z6X4P468YJolxzc1aGZOHjHC/vs3zfXg+tnV8gtw+7KfmfbVtkSijB10h8bHNzPPo8+k6HHps+ogb5Jre/c370EUR6yM6Mkoy+g+SiPCQHu4EAAACjF4/q5vSR5rbmuh6ba5t5ap3Fq+wmhwRMldM9iJxVW3BNhtV+blz5sK/ocJdF806leuz771lFtW7afBQ+WzTRjNTV5grGGgpkrbpBbv2CH26aUOVK3p7U5vnt8/580eLTEDYW3DY3E9q0bLCn0lVj9U1L/S9vZ6zTPp07CRzl/1TTpwqltdWLZWFa3NMSBnUtbvpbWnoSvF9UtKkvJxF/QAAAGqjSYcNLed5auE8cyFa09bQi1B/i4mKkoFdult79VdeXi6bXUFC6UW59hhoMNPVudPatpNk14V8l6T27nO2H9h7wYre1anp+dvEt3Cfo70jp0tK3D0lZeVl0r7V+cXzqnvsqi3fmnP0vWmgsR9j06mOi06dkglXDrNa6m9g5+7mdw8AAICaUQsSxNq3bGUuuH1JL961R8AOYb4e29KQ56/vY+11VbYf3NegHiwtzeqUdJG1BwAAgJo06bChdfX3XDtG7h452mr5kT1oPBhLqGwRYeEyatDl1l7D6UW5ljP19pjFqXJbt/Yd3WVU9jE78Hge88bb89dWQx5rW7lpg+w7WnBBz0dtjfbh7xoAACAUNPmwoQOE7TIbW++UTpJ+yQD3t+Sb9u7ySYmNv+l4ha7tkiW5nhfPlekF/eKv1phxE3YIS4iNq9A2vM8AdxmVnr9y80b3eBjPY954e/7ahry6PFbL53bmH5Bbr86QcYOHmhKsGeNuMeVX586dM+NP6koDVe+OnSQywi9zKgAAADQJYdato2bNn5s1ou/ATO1NqI1p2TMlPC5WklNTrJb60YvMX99ws/x96T/d4zE0gGhPx8HjR83gYdWhVRv5+RXXyN+X/dPU/DfU/j15pudkyqgxVotz9OJZxzj8+aPFrovs+s9MVVv6O/3t6PGyyHXhX5+L9mCkAeNXP73RLOanA9MBAAACjV4/q5cy55jbmizPXa9b9uzJ07OsJkc0+TEbWmrkWTZzUWIraR3fQj7N/cZqETMYWQf9xkQG38BfvfhNbNZcJg0ZbrXA1yZcMUxaN08gaAAAANRRkw4bdp2/5yDqob37SX7hsQozT7VNSJToiOCdYSgqMtLMzjTq0sFWi3O0ROnpRW+ETK/G8EsGmjVA9HcMAACAumnyYUPHFFzb/zJT36+lTX1TO18whiOxebycKS1xbc6XITklNipaLuvWQ35x1XDGFfhAeFi4jLt8qFzdu6/oQn4AAACouyZfRrU5b5cZAP7gjRNN2Pjom68qfCuvYxBu+skQ2XFwv0/GazQmDRw9OqSYGbhaxDW3WlFXcTGxctfIG6RfaleCBgAAQAM0+bChFqxZUeXaDPbCf/Zg8WCn406SWiSaQdwZ/S+T2Oho6whqoj1CGkgfHDNROrZua4IoAAAA6i8kwkaoiQiPkCjXhfPQnn3NhbNeQOvAeHin4UzHZvz+pskytFc/EzJ01jIAAAA0TJOe+rax+HPq29rQlbd1/IqOSdmct9tMlVt0uliOFxdbZ/jZuXPnbxtpdqfEuDiJj42TVs3j5ZLUzqY3SNcsIWAAAIBgFahT3xI2HBBoYaMyDR6lZWVmjY7G8PmaNeb2yquuMrf+plPYaskU4QIAADQVrLOBgKEX2bquiI7naIytrLTUbN6O+WPTn52gAQAA4DyuuAAAAAA4grABAAAAwBGEDQAAAACOIGwAAAAAcARhAwAAAIAjCBsAAAAAHEHYAAAAAOAIwgYAAAAARxA2AAAAADiCsAEAAADAEYQNAAAAAI4gbAAAAABwBGEDAAAAgCMIGwAAAAAcQdgAAAAA4AjCBgAAAABHEDYAAAAAOIKwAQAAAMARhA0AAAAAjiBsAAAAAHAEYQMAAACAI8KsW0fNmj83a0TfgZmuzWqp3tTsmVJ05pTExcdbLcGluKhIeqV2lv/odYnVAk9523eY25RuXc0tAAAAGmb+x0skLraZvJQ5x2qp3vLc9bplz548PctqckRAho1JM38np86ckajoaKsluJwtKRE5d05igvT9O62VRJrbo1JqbgEAANAwxadOScsWifLaE/9ltVQvpMPGtOyZEh4XK8mpKVZLcNm/J0/0Z50yaozVAk9Lly41txkZGeYWAAAADaPXzyrQejYYswEAAADAEYQNAAAAAI4gbAAAAABwBGEDAAAAgCMIGwAAAAAcQdgAAAAA4AjCBgAAAABHEDYAAAAAOIKwAQAAAMARhA0AAAAAjiBsAAAAAHAEYQMAAACAIwgbAAAAABxB2AAAAADgCMIGAAAAAEcQNgAAAAA4grABAAAAwBGEDQAAAACOIGwAAAAAcARhAwAAAIAjCBsAAAAAHEHYAAAAAOCIMOvWUbPmz80a0XdgpmuzWqo3LXumhMfFSnJqitUSXPbvyRP9WaeMGmO1wNPSpUvNbUZGhrlFwxUVFZkN/hcfH282+MbZ0lJzGxUZaW4BALWj18/qpcw55rYmy3PX65Y9e/L0LKvJEYQNBxA2qkfY8L0VK1aYDf6Xnp5uNjTMuXPnpMQVNN5Y86mUl5fL5KEjJCYySsLC/PLPFAAEvUANG5RRAQAa1dmyUjlw/Kg898G78t3+PNl+cJ/8ack7svfIYdexMussAEAwImwAABqNlk396/ut8pePFkth8UmrVaTo9Cn5n6VL5PNt/3aXVgEAgg9hAwDgd1o2debsWZm3ern8c/2XUn6u3DryI237eMNX8tqqpXL6bIl5DAAguBA2AAB+VblsqiaUVQFA8CJsAAD8pqqyqZpQVgUAwYmwAQBwXG3KpmpCWRUABB/CBgDAUXUtm6oJZVUAEDwIGwAAx9S3bKomlFUBQHAgbAAAfM4XZVM1oawKAAJfyISNiPBwuefaMTJu8FCrRWTiVeny5KQ7zTakZ1+rFQDQEL4um6oJZVUAELhCKmwkxjWXzXt3m/3eKZ2kT8dO8sziBfJ6zjK5okdvaRYdY44BAOrHqbKpmlBWBQCBKWTLqPqldZENu7bLseIi2X5gr4SFhUlMZJR1FABQF/4om6oJZVUAEHhCJmyUlJbKzvwD0rtjmnRo1UZ6Jqe6eznaJiRKdARBAwDqw99lUzWhrAoAAkdI9Wz8Y22O9HKFjXuvGyu5e3bKFitsDO3dT/ILj5leDgBA7TVW2VRNKKsCgMAQUmFDezeeWjhPHn3jRVnoCh62BWtWyAvLllh7AICaBELZVE0oqwKAxheyYzYAXKhXr16SlZXl3saOHWsdqbvo6Gh54IEHpGfPnlYLmopAK5uqCWVVANB4QiZsREdGyoxxtzDFLVAFDRrjx4+XP/7xj+6wsWjRIusocF6glk3VhLIqAGgcEdato64ZPza9S7tk3ayW6i1auUzCoiIlIbGF1eIbfVI6yaHjx2RPwSGrxRlFhYWiP2v/7nyj682OHTvMbdeuXc0tGu6HH34wW31FRETIjTfeKB9++KHs3bvXaj1Peyh+85vfyMUXXyzDhw+XLVu2yK9//Wv56U9/av4M169fbx5/1113medIT0+Xtm3byvXXXy/x8fHSr18/SUxMlK1bt5rn+t3vflfhsZ68Hfdsu+aaa+TAgQNSUFDgfl9HjhypsF9UVCS33Xab+/3qa+v+0KFDZcOGDXLmzJka30dddO7c2WxNnZYgaSnq/DWfypffbZZzrv+Cjb5n7eXIK8iX3ilpZkp0nYkQAJoCvX5WN6WPNLc12XnogG4rV72zeIXV5IiQ6dkoKy+Xv37ynnRs07bCwn4ARNq1aycxMTGye/f5SRMqC3ddlBW6QvRzzz0n1157reTk5MgTTzxhLtS0TKqsrExeeOEF0xsyZ84cSU1NlZdffllOnDgh8+fPd/eQaBip/FhPelyDgz7Piy++6G7btm2baVuwYIEJMc2aNTPHqmK/37/85S9yySWXmN6aJ598Uo4fP26O1/Q+UFGwlU3VhLIqAPCfkCuj6p/WVS7r2sO9cri9ZU24Q1rGxVtnA/BU7grr2qOhPQJdunSR6667Tv7whz+YUNG6dWtzjj3eY+bMmZKQkCDt27c37bbqHqv0eKdOnWT16tVWy49t+tpKe8UiXf8vp6Wlmf2q2O9XQ5D2dPz85z+3jtT8PlBRsJZN1YSyKgDwj5AJG54zUXnbst56halvEbK0N0F7C2q6iFd6Ia+9FRosdPv8889N0NCL96efftr0bJw86f2i1NtjnWT3uGhIefTRR01JlfL3+whGwTDbVEMxWxUAOC9kwkZVtGb3nmvHUFqFkFZSUiJff/11hRIl7QEYObJi3adevGt5koaLyrRk6tSpU2YMRPPmza3WH1X3WOXtuL6vXbt2udv0uUtLS025l32+3StR1euqVatWyf79+01vS03vA02vbKomlFUBgHNCaoC4llI9PHaSXH/pT2RE34HmW7tdhw/KvqMFckWPPvLt7p1S6oN/aBggXj0GiPteQweIK328Bo1bb73VDPK+8sor5R//+Ie5uL/88svNuIn8/Hxz0a69GBpE7EHX2q6DsXXAtV786ziIzZs3m3Egep72KOi+t8fqgG2l3yrn5ubK6NGjKwzc/v77791tffr0MeM/dJC4nl9cXCw33XSTeb/2627fvl26detm3q8GIB0InpGRYcZrLF261DyuuvdRV01tgLgpm9q+Vd5Y/an5tj9UaO/3up3fm38nOrRqY76IAoBgEqgDxP0yDces+XOzXBf3mXqBXxvTsmdKeFysJKemWC0Np/9w3D1ytBkorgv4TbwqXfYWHJbVW3PNPy6/vuFm+fvSf/qklGr/njwTZqaMGmO1wJNe8Cm9AIRvrFixwmzwPw06ugU7U0LkCmv5x4/J//vgXav1PP37LP2SATIvZ7ls2et9EoHK9O/V344eL4u+WuP1MTUdb0zdLuogk4eOkJjIKBNgASAY6PWzeilzjrmtyfLc9bplz548PctqckTIfHWjYSO+WTN56/OVVsuP2iYkSnRElLUHAKFFy6YOFh6TUyVnpHV8QoXJMvTvzh7JvvviJxhQVgUAvhMyYUN7NAqLi6V9qwtnnenVMU3OlJa4trNWCwCEBnu2qb8vXWLGs/yQf0CG973UOirSo0OqHDl5Qk6ePm21nO+V0Nn9dCa/x38x1fwdWrn9rhE3uNseGTupwjme+zbPx2ovtCf7MWMuu9I9g6Au0GqPubPbPMfeaW+MttkzDVbeV1W9pp77+5smS/uWrWXdzm3MVgUADRBSYWPVlm/l1qszLvgHSbcvtm023+oBQCjQsilvs02t2/mdXJTYSppFx5j9S1I6XVDmdJPr71Bt05n85q/+VEYPutyc79n+6aYN0jw21npEzfSxn23aKJkLXjalS5XDiK6dohf/+tyv5yyTa/tfJgmxcWb9JG17/O1XpVv7DiZIaIgY1LW7PLN4gZlpsLjkdIV9u1zW22tWfux7X33ObFUA0AAhNQJuc94u+fNHi6R/p65mvY1RAwebOmT9h0THbgBAKKhutikdKK09GYO6dDcDpZvHNKsQNvRivEtSe9lstW0/sFciwyOke3LHC9o9e0Oqo8+p4yT07+TsiVMlrW07aRNfcYIQna5YvzBS+tz65ZD2VPd2hSHtmXhs/O3SolmcadMvl4pOnZIJVw4z51feV1W9prdzKasCgPoLqbChdOap7LdeNd+E6fbYmy8H3OBEIBTpVLsPPPBAtat51+YcVK82i/TlbP5WLm7f0XzT/73rwt4fNEzoFz/23821+QKou+s93uAKC7Pffd30bNjhRgOD9nhoSNCyKbsHxN63y6i8vWblx9rnsgggANRPyIUNAAhFVZVNeXPw+FGJiYqSzkntTVmVJ+352Jl/QHpbZU7dXBf8peVlsuPgfjnuCi+e7VpGpRfv2m73VNjtnuxz7Md6o2VU9vGhvfqZ19Qvj3QsnvZyeHvelZs2mHPssXqe+zW9ZuXHKhYBBIC6C5mwoV3mD9440f0tlSctFZg5borXY0Ag0OmCT9eyJMWf7J6G2267zazEPXbsWBk/fry5f+edd1pnnT/voYceMu2PPfaYu2fCs33q1KmmTVXuwfDWo+H5WM/XCgV1/TzUdZE+vRDXkqWjJ094Hcv2j7U5ptdDy5cmDxkuS9Z9ab75X/zVGlOmqu3D+wwwPQ36XCs3bzTlSp7tnvQcz8d69ijYtBciMa65Oa7lr/qa3+7eIW1bJF7wvPr3vQ781vIoDQQ7Du6rsK+92VW9ZuXHeuv5pqwKAGovZNbZ0H9AqlpLQ9/XNb37m388WGfDeayzUXczZsyQ2NhYGTJkiFmETu97aqx1NvSC//777zcL6K1du9Zc9C9fvtwsEKgB5G9/+5tZTE8DyNmzZ82CfLpyty6o9z//8z9msT7P9okTJ8qbb74pO3fulPvuu0/ef/992bp1q3kd3f/444/N4n7a3q9fP9m7d695XQ0qOTk55lx/a4x1Nmr6PHiyF+n78Jt/VdubEcj07+9AXJMjPCxcMvoPkiu795Eo13sEgMbEOhuNRHstMifcbgYP6rdW2ruh32J5bhoMNuza7pOgAThFv8letmyZPP3007J69Wqzsncg0G+ct2zZIgUFBeY9HjlyxNzXaVTbt29vgkKnTp3MOUpXkI90XZhdfPHFF7SfPOl9DEFl+pxdunQxoeUPf/iDpKammhXEQ0lNn4e6lE2hfiirAoCa0bPhAHo2qqc9G8eOHZNBgwZZLajJCy+8YN37UUJCggwbNkwuv/xy861+Y/Vs2D0Qnr0RVd2vqpfCs702j6n82MakfwYamvypps/DOdff7IdPFMr/fvZJlYPA4Vvxsc3M1OoXtWwtURERVisA+E+g9myETNjwJ8JG9bTkZuXKC1dyR9X0W39vtIdg5MiR5n6ghg0NA97KqObOnSuTJ0+WQ4cOXVBG9f3335uSrNzcXPn888/dxxYuXGhCxgcffGBKiOzHNqYBAwbI4cOHrT3/qOnzcPU118jLKz6SnYf2W0fgD6lt2sldI28wiw0CgL8RNggbQL1pjb4nvajUb7D1m2z9Rrsxx2zUJmzoeTq2o3nz5qbsSgOFticnJ5tQERUVJfv27TM/i/0YDRiTJk0yr2Mf8+zRKCwsdD9WS4ief/55Mz7E3xprzIanyp8HVVJ6VlZu2mhmVYLzdEXzjH6DGLsBoNEQNhohbEy8Kl36dOxkBn7rCrIPjJkozWO8D6QsLStjgDgCln1x6e2iUjVW2EDjho2qPg82HbOx/2iBGbdRfCbwZjPz1NBSV328/Xe8jqWYl7PcL4PJY11BetJVw82igNGRUVYrAPhfoIaNJt3Xu2DNCsl66xXzD5fODf/UwnnuxZsqb/Z5QCDSi0otG3r44YflZz/7mdcLS4SO2n4edK2MlDZJcv+om6VT0kVWa2DSv6OfWbyg3n8Pd2mXLAvX5pi/z1f8e0O1a3b4SsfWbeW3N4w365EQNADAOwpLgSBAyICnunweIiMizGJ3dwz7qQzrM8BqdY72MDwydpJMTb9OHhgzQZpFx5g2XbtCZ/+759oxZtOyI9U7pZM5T9fQ0Mfp+h3K8zF3jxxt2rS3etzgoea+/Tr2+bro39W9+pnxErr6+WaHezX0/d814gbzu9XfMQDAu5AJG/Y/XPY/cEAwIWTAU30+D/rNu64npBfIcVWUk/qKXvjr6tzPvveWWRTwJldA+GzTRslc8LKUnztnpont4woZql9aF7P6eOXFAz0fExYWZkLF4cLj0jYh0RzXFcNLykrdPRj6PLoI4XTXz/fZ5o2OlVBp2ZQGqZH9BjI+AwBqIWTChq4We7TohLUHAKHHX2VVOgmA3bOgX/R0u6iDWUFcV+XWsQ3HTp40F+06Xayuf1S5F8LbY9rEtzABIqlFS/OYS1xh5evt28zPYz+PjlHJLzzmWNCgbAoA6i6kwsZfP3lPOrZp6+6GB4BQ4++yKqXhQxe+s8fIvff1GhMMBnXpbgLQrvyD1pk/qvyY1Vtz5eDxo3L4xHFJS2pnejjW7fzO9IhoGNHnWfrtOjNuwwmUTQFA/YRcGVX/tK5yWdceFVYQ1y1rwh3mmzEACAX+KqvSL3q0pMpzwLa26UDwzu3aS15B/gUlVN4eo7T9+wN7ZWS/QSZ4FJ0+ZUqw/qNbT/M8rZrHy32jxplxIr5C2RQANEzIhA1mowKAivxRVqUBYfFXa6R/p64Vvtj5dvdOubh9B68Duat6jNp/7IgpqTp0/Jh7v0dyinvflyibAoCGa9LrbGhvhs67roMKX1i2xGp1HutswN9YZ6PxNMY6G05gEcCKWKQPQLBhnY1GoN+O6aBw/caOcikAqJo/Z6sKZJRNAYBvNfmwoYPC7VKp13OWmYF9D9440R0+mAoXAM4LpkUAnUDZFAD4XsiM2VCb83ZVGKexcfcOM7UiPR4AcF5jzFYVCJhtCgCcEVJhozIdoAgAuFColFVRNgUAzgq5sDHxqnR3CdWUoSPN/O7ay8FsVABQUVMvq6JsCgCc1+TDRodWbSRzwu3ugKHrbHywfq27lMqfs1QBQLBpqmVVlE0BgH806bChU9/ekX6dREVEVggYuhItAKD2mkpZFWVTAOBfTTps2Av56SxU9kBw3R4YM8GnK8wCQCgI9rIqyqYAwP9CYsyG5yxUj7/9qvlHZtbNU0zwePwXU6VXxzTrTABNSVxcnLRs2dJseh8NF6xlVZRNAUDjaNIriNckIjxc7h452nxTV1pWJn9a8o5PBomzgjj8LZRXEG/fvr2kpaVJ9+7dJSEhQZo3by7R0dESExMjZa7/r3VTEa4LTN3OnDkjZ8+elaKiIrN9//338sMPP8iBAwfMeXXVVFYQr48zrt/j/qMFMm/1cik+c9pqDSxaNjXpquGS1rYdvRkAmjRWEA8wOnD80Z/faoIGgODRoUMHGTp0qNxxxx0ya9YsmTZtmlx77bUmbGjw0MChQUNpuNDgoZveV3osPj7enHvxxRfLyJEjzXPoc915553muVNSnP2io6kI9LIqyqYAoPGFVNjQ3gZ73Ma9142VMNd/zyxeYMqrmPoWCFyRkZEyaNAguf/++03I0J6ELl26SJTrYlfDg97Wl+dzaA+JPvett94qv/3tb2Xw4MEmqKBqgVpWRdkUAASGJj8b1Yxxt7gDhoaNoydPyOx3XydgAEGgRYsWcv3118tDDz1kblu1amWCgYYPp+hzx7ouUBMTE02vx4MPPig33HCDtG7d2joD3gTKbFXMNgUAgSUkejbshft0e/a9t+RUyRnrCIBApAO6p0yZIvfdd5/85Cc/MQGjMXoY7Ne97LLL5Fe/+pXcdttt0rZtW+soKmvssirKpgAg8DTpsGFPfcvCfUBwCA8PN2Mm7r33XjOeQkub7LEWjUnfg76Xrl27yi9/+UsZMWKEo70rwayxyqoomwKAwBSyA8QBBBYdlP3rX/9arrnmGtObEBbml8ny6kTfk763K664wvS6dO7c2TqCyvxVVkXZFAAENsIGgEal4yNuuukmM/Bby6eCYUC2vkcd03HLLbeYEit453RZFWVTABD4CBtAE6DftF966aXWXvDo06ePmWGqb9++DZpRqrFo6NCwhKo5VVZF2RQABAfCBtAE6AXvqFGjZPr06aZ3INDpLFPak6E9Gs2aNQvq8Q/BGJIag6/KqiibAoDgQtgAmgidOaljx47yn//5nzJkyBAz2DrQ6Hu6/PLLzXiHTp06BUXJFHynoWVVlE0BQPAhbABNiF7M6zftw4YNMxf0Wp4UCKFD30OvXr3M9LEZGRnmPQZiGILz6ltWRdkUAAQn/rUHmiDtMdAF8MaMGSMPP/ywucDX0iV/i4+PN7NL6aJ848aNk6SkJMqOYNS2rIqyKQAIboQNoAnT0iodz2GXLunsSbpWhJNjJLTHQqeEnTx5shn8rWFDx2XoewE81VRWRdkUAAQ/wgYQArQ3Qbfu3bvLxIkTZcaMGWZxuuHDh5tg0JDwoY/V59DSLR2grs89adIk6dGjh3lNFr9Ddaoqq6JsCgCaBr+smjVr/tysEX0HZro2q6V607JnSnhcrCSnplgtwWX/njzRn3XKqDFWCxCYysrK5OzZsyYUHDp0SI4ePSqFhYVSXFxsbk+fPm02pT0kumk5VlxcnLnVUq127dq5nyMQVvtG8Drj+hztLciXsvIy6dSO3gwAqAu9flYvZc4xtzVZnrtet+zZk6dnWU2OoGcDCGEaDjRA6G1ycrJZ90LX7NAejxtuuMFMTau9FLrpfW3TY3qOnquP8XwOoCG0rGrP1u9k33c7CBoA0EQQNgBcICwszL1gneembXoMcIr2kukGAGgaCBsAAAAAHEHYAAAAAOAIwgYAAAAARxA2AAAAADiCsAEAAADAEYQNAAAAAI4gbAAAAABwBGEDAAAAgCMIGwAAAAAcQdgAAAAA4AjCBgAAAABHEDYAAAAAOIKwAQAAAMARhA0AAAAAjiBsAAAAAHAEYQMAAACAIwgbAAAAABxB2AAAAADgCMIGAAAAAEcQNgAAAAA4grABAAAAwBFh1q2jZs2fmzWi78BM12a1VG9q9kwpOnNK4uLjrZbgUlxUJL1SO8t/9LrEagEA1Ebe9h3mNqVbV3MLAKid+R8vkbjYZvJS5hyrpXrLc9frlj178vQsq8kRARk2Js38nZw6c0aioqOtluBytqRE5Nw5iQnS9w8AjaWVRJrbo1JqbgEAtVN86pS0bJEorz3xX1ZL9UI6bEzLninhcbGSnJpitQSX/XvyRH/WKaPGWC0AgNpYunSpuc3IyDC3AIDa0etnFWg9G4zZAAAAAOAIwgYAAAAARxA2AAAAADiCsAEAAADAEYQNAAAAAI4gbAAAAABwBGEDAAAAgCMIGwAAAAAcQdgAAAAA4AjCBgAAAABHEDYAAAAAOIKwAQAAAMARhA0AAAAAjiBsAAAAAHAEYQMAAACAIwgbAAAAABxB2AAAAADgCMIGAAAAAEcQNgAAAAA4grABAAAAwBGEDQAAAACOIGwAAAAAcESYdeuoWfPnZo3oOzDTtVkt1ZuWPVPC42IlOTXFagku+/fkif6sU0aNsVoAALWxdOlSc5uRkWFu0XBFRUVmg//Fx8ebLZDU5fNgv3c+P97V9ffj9OdBr5/VS5lzzG1Nlueu1y179uTpWVaTIwgbDiBsAED9EDZ8b8WKFWaD/6Wnp5stkNTl82C/dz4/3tX19+P05yFQw0bIlFFFhIfLPdeOkXGDh1otIhOvSpcnJ91ptiE9+1qtAAAAAHwhpMJGYlxz2bx3t9nvndJJ+nTsJM8sXiCv5yyTK3r0lmbRMeYYAAAAgIYL2QHi/dK6yIZd2+VYcZFsP7BXwsLCJCYyyjoKAAAAoKFCJmyUlJbKzvwD0rtjmnRo1UZ6Jqe6eznaJiRKdARBAwAAAPClkOrZ+MfaHOnlChv3XjdWcvfslC1W2Bjau5/kFx4zvRwAAAAAfCOkwob2bjy1cJ48+saLstAVPGwL1qyQF5YtsfYAAAAA+ELIhI3oyEiZMe4WZp0CAAAA/CRkwkZZebkcLTph7QEAAABwWkiFjb9+8p50bNO2wlobAAAAAJwRcmVU/dO6ymVde7gX87O3rAl3SMs455aQBwAAAEJNyIQNz8Hh3rast15hNioAAADAh0ImbAAAAADwr5APGxHh4XLPtWMYxwEAAAD4WEiFDXvchj1OQ6fB1YHji79aIyltkqRZdIx1JgAAAICGCpmwoT0Ydw4fJYcLj5sxGht377COiBw+cVxioqIkJjLKagEAAADQUCEVNuKbNZO3Pl9ptfyobUKiREcQNAAAAABfCpmwoeVShcXF0r5Va6vlR706psmZ0hLXdtZqAQAAANBQIRU2Vm35Vm69OqPCYPARfQea7Yttm+VUyRmrFQAAAEBDhdQA8c15u+TPHy2S/p26msX9Rg0cLOmXDJDXVi2V1VtzrbMAAAAA+ELIhA17JqrLu/eW7LdedS/m99ibL8uWvbutswAAAAD4SsiEDV1B/MvvNstlXXu4p769e+Ro6ygAAAAAXwupMqrluevdPRqPv/2qtG2R6A4eD4yZwDobAAAAgA+FVNjwpD0dTy2cZ8ZwnC0rlYTYONbZAAAAAHwoJMOGzj5l92jce91YWbpxnWS99YocKy6yzgAAAIAvJScny4wZM6Rnz55Wy4Wio6PlgQceuOCcqtoR+EJugLgGDHsGKrukipmoAAAAnKVBYffu3dKrVy+rBaEgZMKGrrNxtOiEuR8eFi69O6aZ+wAAAHBWRESEdOnSRT7++GNJSkqSZs2aWUfO91o89NBDkpWVJVOnTrVavbfbPRy33Xab3H///eZ5PM+78847zXkqPT3dtD366KOSmJh4wT78I6TCxl8/ec/0ZGQueFkuSmzlLqUa0rOvdRYAAAB8rV27dnL27FnJz8+XY8eOyaWXXmodEbnxxhtl27ZtJgh89tln0rx582rbw8PDpbCwUJ577jk5deqUOS8nJ0eeeOIJCQsLMz0oGkAGDhwof/zjH+XJJ58053nuHz9+3DwXnBeSYzYqB49+aV0ka8Id0jIu3joDANAY9FtKz288ATQNQ4YMke3bt5v7ubm50rt3b3NfQ0GnTp1ky5YtZn/Hjh1y8uTJKttVues6zm7X87TH5LrrrpM//OEPkpqaKq1bt5aysjIpKiqSn//85+a8yvvwn5AMG6p3SifTq5E9caqktEmSvUcOM0AcABqZXpDoBqDp8AwE2ksxadIk6dChg89KmTR8zJ8/3zy3bp9//rkJFy+88IIJKVo2FR8fX2GfMir/CZmwEREeLvdcO8ZdOjVl6EjZlX/QPUj8hWVLrDMBAADgK127dpWCggJ3GNBNeyb69OljQoGWRNmDxvVcLZeqqr2yyudVtmrVKtm/f7+0b9/e6z6cF1Jho1V8gny9YxsBAwAa0bx58+SLL74w97V+++mnn5YzZ86YfdTd0qVL5fTp09ae7+i30fagW90ee+yxBk9Zqvd/+9vfev1WuarHo26c+jw0RN++fWXz5s3W3nl2KZWGhffff9+co5+za665xpRLVdVeWeXz7F4L+/OrpVXnzp2TnTt3VtjfunWr9QxwWoR166hrxo9N79IuWTerpXqLVi6TsKhISUhsYbU0nI7TyNnyrWzZu9tqcU6RK2Hrz9q/O39hAkBlehGwYsUKueKKK+Srr74yYzT69etnHUVdaWnIl19+KaWlpaY0JTIy0jpy3g8//GC2utLZgwYPHizvvvuuvPPOO3Lw4EGZMGGCbNiwwWs41PMvv/xyM6BXv8W2ebYfOnTIBM26PD6Yde7c2Wz+5MvPg/3e6/P58bRp0ybJy8uz9s47fPiwrF+/3tzXsRTa46B/L3z99demDEo/A97a9TNkH7d5nqcDyfXzpSFkzZo1pk1fp/K+L9T19+P050Gvn9VN6SPNbU12Hjqg28pV7yxeYTU5ImTHbNjs8qpxg4daLQAAJ2nt9t69e+W7776TjRs3yoABA6wjIiUlJeab79tvv13+9Kc/mbaVK1ea/bvuusuUS+BC+k32smXLTC/R6tWrzYWmr3kO3PXsgai8361bN3dvyJVXXmnabJ7nVjUNqefjx44da7X+yP7GWo/b05x6ttk9MFW9Tw22eus5dWrl9+LtNYKJ5+chEHs6EFpCpmdD6cJ+D4+dJNdf+hOziviZs2dl1+GDsu9ogVzRo498u3unlLqSb0PRswEAVdNvsGNiYsw33LGxsZKRkWEdEXnzzTfl6quvlnvvvdd8k6kXfm+//bY89dRT5lt1fZxe9B49epTN2tatW2f99sSEDO0Z0B4jnR5Uv9nWRdTq27Ph2dOgfy4XXXSR+XMZNGiQu90+T2ca6t69u9nX6UUPHDggP/vZz0y5jAZKPV+nPNVz9f3oRAB/+ctf5JNPPjHfROvjNJx4Pn748OEX9KSMGzfODAjWc+xvqLVNS/L+9re/mR6Y66+/Xv79739X+z737dsnr7zyivk96dSpnu9Fn08fr4OOdbrU4uLiCt+k15bOpqQlO97+3JzaKn8etHzIs6dDexj83bPRVNGzUTth1q2jZs2fm+W6uM/UC/zamJY9U8LjYiU5NcVqaTjtwbh75GhTTqVjNSZelS57Cw6b1cM1hPz6hpvl70v/6ZMZqfbvyTNhZsqoMVYLAMCTXhhq7bQu1KXlVEp7NR555JEKF3W//OUvZe3ateaC8De/+Y1p0zIR/EjDlzdaPjNy5PmLDi0dqSv9dl+/+bcH5erF6vPPP2/WK7jvvvtMnbzWvet5uq+Ltf30pz+ttl0vfLXtgw8+MGFDS1tefPFF8/z2+ZUfb+97O8dbm7fXra5dQ4j2XtjvRc/z/LnVRx99ZEp36kpDlpYL+VN1n4dhw4aZ29p+HrTHR9Xn8xMK6vr70fPtxzhBr5/VS5lzzG1Nlueu1y179uTpWVaTI0ImbFQOFJ5ho0OrNjI1/Xr580eLCBsA4AcaLGbNmiX33HOPKZupqs2mpVT/+7//K//93/8tLVr4ttc72M2YMcO6d55eTOo3+HphmZCQYC6E6hs2Kl/Yq4Zc3Nthwz5HL7yGDh1abYix9729tre2urwf+zmU/V60d0TL9iofrw+nLy698eXnwX7v9fn8hIK6/n6c/jwEatgImTEb2qNRWFws7Vu1tlp+1KtjmpwpLXFtZ60WAIC/6TfMycnJpmymMr0I1G+JtUcE3ulFpfYWPPzww6Z8SS8snaA9ADp2RhdOU55TkmoPlD0F6VVXXWV6Q7SMqyp1nYbUfm3PaU41pO7atavCFKl2+VBV79Mb+70kJSVVO5VqsPDX56Em48ePr3L8TW1pULTH33jer4+GPh51F1JhY9WWb+XWqzMqDAbXHgjdvti2WU6VMPUiADQWDRs6aFe/ebYHhGsJig4YnzZtmrnQrNzjAf9fVOqfg16Y2wu0eU5JqmMptOfJbv/www9Nj0VlesFXn2lI9bV1nEWPHj0qDN5evHixu23ixInmde0Ziry9T0+V34vOnKS9GpWnUg0WgRIylP5uddyKjn1ZtGiR1YpQEzJlVDYtmbo7Y7RERZyfCq78XLnMy1nu0ylxKaMCAPjLiRMnqr2grEvZDHzL6bIZb3z5eahrmZAnDRqeY1903ItOLmC3aY+X53idyu2ebTqYX38mDYF2KZ6u26FTMyt9bh3bpeGzY8eOpk0nD9CAU/m5X3vtNXfZnT6XHsvJyanXmJy6/n6c/jxQRhUgdOap7LdedS/s99ibL/tl7Q0AAJzQmN9cI/AEyudBy9uee+45E360Z0Mv5nXWL72wf+KJJyQsLMxdyuStXdt0JjHtXdK1M+zQorRcT0vv9Ngbb7xhJkKIj483k0do25w5c0zZnPZI6fPopBPabocbZfekaq9YfYIGai/k19kAAACAs7SHQdfY0bI2LVlLTU0142m8tWuQ0PKrLVu2mMfaa7zYtFxP15NRekxL9fQxOs5GQ8XMmTNN6EpLSzPPY5/rSScJ0JK5hk4CgJo16bChM05lTbhDWsbFm9moZoy7RZ6cdKfXzT4PAAAAvqchQXs5NBDoZvcoVNVeFzqeSwOLLmSoPRvexufYtGdEX7Ndu3ZWC5zUpMPGgjUrJOutV8x0tiWlpfLUwnnu8qnKm30eAAAAfMvbTGLKW3vltsoziXmb9UxnEtOSLe3lsM+v6jU1aOg4j6ioqAbNkoXaCZkyKu3ZeGTsJDPNLQAAAPxHL/y9zfLlrV3HX3i2VZ5JTMNC5VnPdMX3Nm3aVDhfn9vb7GW2hQsXmt6Nyu3wrZCajUrLqvqndTX3v96xTRauzTH3fY3ZqAAAgaIusw/Bt5yefag+6vJ5qOtsS6Gmrr8fpz8PzEYVALSsSkumdKXw/p26mrEaD4yZIM2iY6wzAAAAAPhKSM5G5Tn97Z6CfJl18xQGiAMAAAA+FpJhAwAAAIDzQjJs6CrimRNuN2VUfVM7y2urljIbFQAAAOBjIRM2IsLD5Z5rx5iAce91Y2XfkQJTRsUK4gAAAIAzQipsJMY1N70YGjJeWLbEOgIAAADACSETNnRRv6cXvXFBL4bd4zFu8FCrBQAAAIAvhNSYDV3Yb8a4W0wplW5DevaVsvJyWfzVGklpk8QUuAAAAIAPhVQZ1Z3DR8nhwuOmjGrj7h3WEZHDJ45LTFSUxERGWS0AAAAAGiqkwkZ8s2by1ucrrZYftU1IlOgIggYAAADgSyETNrRcqrC4WNq3am21/KhXxzQ5U1ri2s5aLQAAAAAaKqTCxqot38qtV2dUGAw+ou9As32xbbOcKjljtQIAAABoqJAaIL45b5f8+aNF0r9TV+mf1lVGDRws6ZcMMNPhrt6aa50FAAAAwBdCKmyofUcLJPutV80gcRb1AwAAAJwTcmEDAAAAgH8QNlx0pqq7Rt4gLePirRYAAAAADdXkw4a9Qri9kF/llcJ7p3SS7IlTpeBEoRwrLrJaAQAAADRUkw8bw/oMkPYtW8szixfI42+/aqa51cBhryb+iyvTzbGFa3OsRwAAAADwhSYdNrRXo0dyinyy8WvTa1FSWirPvrdAOrZua4KGDgzPeusVejQAAAAABzT5sKGrhv97zw9Wy/n1NkrLymTjrh30ZgAAAAAOCtkB4oeOH7PuAQAAAHBCSIaN8nPnpKCo0NoDAAAA4IQmHzaiIiLlwRsnumej0pmn0tq2k1uvznC36ZY14Q6mvgUAAAB8qEmHDR0Q/tTCee7VwqvbGCgOAAAA+FaYdeuoWfPnZo3oOzDTtVkt1ZuWPVPC42IlOTXFagku+/fkif6sU0aNsVoAAGgc33zzjdngf5deeqnZAkldPg/2e+fz411dfz9Ofx70+lm9lDnH3NZkee563bJnT56eZTU5grDhAMIGACBQnD592roXfIqKiqSkpERat25ttQSf2NhY615gCObPw+eff25ur7zySnMbjJz8PBA2CBsAAKAO3n//fXNxPH78eKsFoWzp0qXmNiMjw9yiokANGyE79S0AAAhcJ06ckC+//FLWr18vBQUFViuAYEPYAAAAAWflypVSWloq5eXl8umnn1qtAIINYQMAAAQUu1fDRu8GELwIGwAAIKDYvRo2ejeA4EXYAAAAAaNyr4aN3g0gOBE2AABAwKjcq2GjdwMIToQNAAAQMFJTU81Ut7r16dPHbPZ+t27drLMABAvCBgAACBgDBgyQyy67zGzJyclms/cHDqzdel0AAgdhAwAAAIAjCBsAAAAAHEHYAAAAAOAIwgYAAAAARxA2AAAAADiCsAEAAADAEYQNAAAAAI4Is24dNWv+3KwRfQdmujarpXrTsmdKeFysJKemWC3BZf+ePNGfdcqoMVYLAACoq6VLl8qxY8dk0KBBVgtC2bp166Rly5aSkZFhtcCTXj+rlzLnmNuaLM9dr1v27MnTs6wmRxA2HEDYAACg4bZt2yYrV6609gCRYcOGSY8ePaw9eCJsEDYAAAAARwRq2GDMBgAAAABHEDYAAAAAOIKwAQAAAMARATtmozQiTFonJVktweVIfr50btNOLut1idUCAAAAOGf+x0skLrYZA8Rr479ff1k+W/+VtRecIsLCJSKCjiMAAAA4r6ysXIZcOkh+N2Wq1VK9kA4bAAAAAJzjr7DBV+8AAAAAHEHYAAAAAOAIwgYAAAAARxA2AAAAADiCsAEAAADAEYQNAAAAAI4gbAAAAABwBGEDAAAAgCMIGwAAAAAc4bcVxAd16Z45sMvFVgsAAACAxrJ+5/eybud3jq8g7p+wMe+F6+Oi456ydgEAAAA0suKS4hmzb7n7Q2sXAAAAAAAAAAAAAAAAAAAAAAAAAAAAAAAAAAAAAAAAAAAAAAAAAAAAAAAAAAAAAAAAAAAAAAAAAAAAAAAAAAAAAAAAAAAAAAAAAAAAAAAAAAAAAAAAAAAAAAAAAAAAAAAAAAAAAAAAAAAAAAAAAACgAUT+f98w294YJ5bSAAAAAElFTkSuQmCC&quot;"/>
    <we:property name="hostFilePath" value="&quot;&quot;"/>
    <we:property name="fileInfo" value="{&quot;webURL&quot;:null}"/>
    <we:property name="docJsonCUnit" value="{&quot;data&quot;:&quot;N4Igwg9gdgLgprAanATgZwJbRALhARhABoQARCAWwCU40AHaNOXAbXwCYBmIzgFiIBsADiL4xRAJwSiAdm5iADKIXtR4vj1UBWEZ1UduGofoX41I-Aq1rrl2+MWz5CpRr1Edmnv17SNvfncjfkszS2kxExEJGTUBZTM5ZVdA7V1VDS0zXw9rHK0lLVV8+IKPQJ9U7yIhJTs1OssE5Jr5fHjQhskIq2URJOEbavdPIJ9pMq1rLVL4-LyRLOqAryM63sdN0xahNo7txyllWwULfGs3NNX+CWjYsROotTMJe1j-Ko0ZJRl7g-a1CFekdLh50spVDE+kNOisxq04s1Dj0Tv0-mEAVDLEosZj3lVRpCwlxqgNdATwRpbpJ7ucIdCxC83tUONYJNw4Rl+Ltngz8LT9vYMY0LhSvBJiYZ+GThlcRkpOdUeYy+QLjrzHMZ1dTqSrHKDCaISUYTGzomdhU5BOSvIaNAJYt9ZCkiIr7bTLWIOvgQg5TkMDeCJUapVbBoHroJ7L6brT1s4zB9I0kHoIIk0obr-Z1sbKwV5LJC-mcTsS8lUDKTuOGxfDBjm6fVLG0XW7pW1rAJ0zjYlmLAcXHnDYWaXzS0bywXje3rUPKfx6xtGxxoVj2GZaspYzDtgJ4riKq7PjPU12upn+-2woOI+4vYC1OiJ0ep6GZbeubOm8unmuN0D7H2K9BH3WlDzbK1T27Uc+yRG9a30AExF9J9WRfO9pzDG0RnnSCmlTBtfXiJN4RTOkz0OXtLzgl0cILFRR0sEskXYScMLfatsLlT8ZHTACkXwvFEW-S0SJ4js03PKiGQHWjuOEn1HxYtj9Ew98EKVHtlATZZjzwztoIvGTrzk-M7yQxSxFQ1j0NUjjZw-TSt0YxttjEqshgojNpKYmi5wLCyUOU2yQw8mtbVwrU9SE+9OhkUCujihKs2vG0ILIgypMkaic3giKAu9IKcxsxVKy+Tj-PhZUkPXYzdOTCSvK02DctM4dAqU4qVNC8qHI0ow9iNVLmleV0-EqBrPMMnzs1kyqTCLMdgtKtSKscgbhNq3zOlGnJeDSvSMskyjsrq3NHJHLFs1cssQrKmdwroqrBo4YadryaQcnc3qoKylq5ouhiruYrq7tWvr8ueza3u2XaJlbQ7Gum07toBjTLuLHdbpW+zHvkjbYq22amQ8BHJt+k7-pM+b6WBrHnxxsKuLMz9qo6IngNGpZvpPcjkaplpAcW7aboZitwbxlmlRejmRumT90qRv6crRyGFsY67xzQxneslu1uRlmGSa0UNFam5Wzryp71bpgiDhK8XceZ-WEUJo3JGmcDEfNymVepoWNZB+3uvurCaYJmr3a50UQp+vmLdR-30aBzG7exx2mfDg3obqrniIm0ild9y22vBDGltBnWHudyLDdz6Z8Vj3nMuLxPBeT4XNeWjPdZryNqpRZQejuRK3IL8Sfe8lHifbtWFKK4OwadrPESMnn9OOqeBfOjvA-ptD2WfA+OT0+txCOKyh4Exp4mVf5vUFUeJIuzCBDZdNH7EYDNyunSUyt-GPgbTa0Or2WkgEBK+hjtbSQkpM7rX4GUdeZEb6QKyr5GQI9wjNAQYIR0PxXCqEGLiBK7ghCf2XGAmSth2AmAxIeEBr5SSmhaLmBspcCoPkvrCb2etcJFHqoXRKSF-i+i0hgrBCgeiJn6gufBzovAOg1IJBK351j0JZA7JhXwWFsMHOwmmsVLL8maGbPhkYTaCInpsERGiToSI1tIleA91TYN8ridRXh4quOXPnMW2jpS6P0cE0S6MOrcO2GYvu8ItBe3JiotB9j-SYMcTg2RNR1jbjTl4ihECNCMPYvA9JUwrEeRsfsOxU8HFXScbglxTYpGrjjGk-xhTe4rxmKUuOqDCLoOSZI2p6S74YmFopEhyiGFaLadXDpjczblMSVU-pqTOh1MaL6F4TiCJ0nyVMuyRS57+E+gdeJPTRF9P6AMlpMD3SdV8RqRp7gvohD2T1GZuC9rjSbnhM5lTxHLJqdcwBeC7kQL1I87QLoCn7PaR8+GXTea-K4Usy5Kyx6HLkaChS14-DaBka0mF7z0n5HxfMhJvSkmosBas9JSjuH3PBbijwn5oVvLDnC5lCKfnCXOZS2QVyaUYtnOMqEuyQ4S2iQrCYptvYLIpSi-laL8U3IXFgoSOpwEtNZaHdSQr8hxKEXK3lCqUnUvRSqr8sNB52yFF0MVS8DkWvmFylBPK-l71NX8QZQqz6bM6o0gx957VV3ZcSiYfiyVIuQhcxVZrlXArZi5IikhiixCarPbVEqV75DmbK8lxr-lUq9UCqW9oIjsCjcYwtii1WkJeeK5euCyj7RdS2N1yLq2eqvoKi1vF6Qjl4PYTuOlzJAmvHQrh-wcTeszY24pCovmRvbdGvlXa3HmuBX2xwg61DDpwYhMd-beVTu6Fq15Oq1rztJq24RFSO0eoFRu0t2dL66hXCu8+Wzlwx1nY64FkxSV5srWIh9SqV71i2ksweIJITpk9PhK12KHz2sPhBRNr0zo7I0sGC9EMnUnMNfm91dM10BqfS7FJKoyF1zbsGnuRK9WLqA8uqtoG43OMPRwVB7gt0IYsLVOjATQ1CqQePMpRH70kcffG59iroqeME9M4TFruZie6SxkDUmwO4Mow4SyjS6aKcJcp-9CtmOxQLWx4tPbN0Yj+CcBT9aHWwuKQa6xEmP2dukxx5yuUZ3nqzU2mOS6LPEcxqR71vb1gWjUEy3TdiDOYyM2y3VKmI3mdsZJ8L3ncF0r040TxF8LIaJQyffu-ydKpkcjhwLxKCPueAzGiLJaXY-z+DpHdzzvlCH4hZ4CuD16LgxO-SdQ6eW2v1Ok0r3yKIVo0zG4haooR5fg4Vj+Pj4PQPksGQ+rKI7s3dlV7DcCXN6vq+Jxrq6cvpPi14dDstBUQUXPYMb7j7i1WazZ2Tt3qM51o2p6U3o-WWFiMMhSFD4wBnRmpIHp6Qc1Hs6wkRh4YGh3ITTFte3Ae8gvgoR0E6GnOGTS-UM6PHKY9eV8WHuPHQenMM0IQkq2Vk40hT7qVOcc9Fp8o7+XzUeYRZ3PNn3zvEqhp1GGE77ENBuh6TvxMDhfpWp1zy1h3Msk6VPL+SivDrK+UGmu9zYfEcKU4LhX-H2fY7Fyr9NO855o611LHXyY9fw6inp1R6vZea4xxbkXru8c1E43N+8FFgl5O90YR3hpnekQD-I6KQJpDjI11H33BLSTx9kJUuzu7DEC+j+CWPPEs9g7bkVwvQmzfa790rzn+uFEfpxdn5FufIiN700nlylfTc9+KLX3X9e3cE6lyPXHMnhwF-T2hLHLem93NUJuef7f5Wf3+FtqWaPKszwr7IOneiJ9lyn+T8tlvLUvbz29oae+HmOft8fjSZRZ9HR6yxVBYf1gQNfwebSAk+-M--yMQXnTkjF9VvRv2imAjpQUF61mnWWvnzzl0MRTgrkXmfwh2aCdETyvhT0jytyXE8SEFQg2AUCJ0RFT25H-xbV4DmBED2kWGKAmEQWYPKFYNiTYJYPYK4JoTP1FwIOaBWz5BKzwJqH-zcAWFdDoKkMkJkOSw5zUQZ3EQskN1YwoNEIx1P260QjbwQ0-yfkQJ93JwH1AOglzDfmRQ2Vi1dg2FoRayPyQMcif0pwXEN1IONwlw-UsLED53kgd2n2cM3nWCUHMM8OUR8M3wfyF2MLj3cM6CUVxE-H5wcNZ2iM-D3DgmcHsGCOjFbysLvhoQnTUOrylicN4IwLiP32ug0Vf2jQ8Sh3v2SKiIz1uUZUvz02aVzBqMg0KJEOKJjz92fz0NRn6EaAS2TzVDUKwJIOoiwM7wyNHhN2Mz6Nwk4EeCPXVhHBHDkOlCGNmhEHSPhyNy2EWIAJXlWJkOoOkMuM0V4N2Ooja3B0WROL8JP2aJfRgI1lGKsNmIS2vDbTtySMMKmwkOuNBOAQCLviyX0T02kAeKMRUJAyKKoNSNJDuOhB+MnT+IWKDwfDqKOwaKBKaMGNcT2JAgbyON0JxNqI6KwwJLTyMLeOsKhK+O8I71+N-2OKpLGRpI30n0aPN0ZMhM+LCKpO6LsKr2RMFLIKuhZPwGkC3QYk2NFnvEZwMPpJSKlOchlJFIVI2OVIBCEHCL5MJIFNnyFO1OilhO4COFtm2CdEzHW2wKRI0M1MsGZJFIOOujAjVMoP8LP3NNpAnQDKRwxCtN8xhJ9PUIZJnwhOD3fyAiH0DwxJXUS3IJEL4PHURF+CTQ5P4OdOjIhKCTIPvGzJ-yOLzN6MlLNK8JXFLO9PLKyMjOWK8GL2qAOI9yQ2wTrMnUyLtUrL9O6wRPG1PTphCNmhODbXzNZ00LQzjMRE9Pa2xKnKFXOLBIuOkO2KpPtnf37ByJ2kdKXFCTpN9ILP9LnND32EXM5JqO5OEV5PsJNJryPgCOzO-BG0mJiz7SzHiBkFGSCMw3vIlOQM7iDhANIiCUIPPIBGXNRxQJFi1hfLehMU6C6JGXFN7wHPSmT37FvheTQq+2NPVKJICLPhrNUF4yUDhLcJQutPGLqhgu100Nny8mAjlVpMBOCF822BqO3LTOPKjI1OYvTFYoSTANfT9hBVRhG3hwYqdxRLLXp0DQBFIuUUSN8MiNNJsjNMQlTnORkASwcybP6AMpaF41gN7Mm34ubKeXku5HlJMtzDMpJIsqaFkv6OfLKMYkgx0MAIF2lMDMwKGJDzmkEIPybKrIhP8sv24u0LuTvXu3djcqL1sskvy1kHKJiuUTVDiPLW437NPMFIq0wNUW8riqbNivpXipoxniSpbJSr4MbLigXnTCIUqLvw4pPOnMZIatHn-F5FuzCtVNqpstdDmHhUsXQNiO4ssIGpCRqCNIfKIoFJoLGmvQmpfJi0Gpms2rmqGvyo1JWsmHkA2tvwZ22tOpQoWqAoZMOsKGOrPxCPwBEsaCfHyKNCDKZxeIOtKDMBKXWoevsGev9Q3AstsMuvCvT0Ot+umHuv9ymr6pVB6q2A3E+o0qfJWvyDuu6oyoRvECRoQw3CuowpurGrWthrrwUJQoquQsy1mzyqsoip4O63gMpoNJZr0xH2TQaWGybKKqSjgkQh-KoRTJcueLRrktGrJsKo1h0iihIOLIBG7JFvcOGv70lqOult-jOtUpvzLOoorIZshtKCxrNL5t3Fh3hIeXlOFv01FohpJqltNpck5tkBOEaoAQiP5MYo8u6zb2BBVwSoAqbL9uksD0Drbnxs8VCqqOQ32qF2ORkLNJDrhzDuquAimNRGhGjs2sUlVtWuuKTv9VDtBzToZyirYQjOzomXtq6oLohOTvF3DpnmTNEsqJzpR3Uq9qdwTtbKMAboDtLv5sprtJtsKlcTmzzvoMTvrqLpTpLr+2brRIwVHtGyNDFq7pjx7pSqEH7obybqgJ6A2Ol0VpXpTJoXXsfO7vXMFN3rd0HrtNlNQSVvCRsIvqWu9rrv9NvtToXu-jwuisP2usEpnoiWLtdkjjqnRz1rZGysPL7MNoKufw0QtJIPgx-NlK71wP4sjswOQb+F2LQfP1joQeAc8uHsSDwdYVQfAMesh3+xIfjvVu4BKRbT+tiC4N+sKEQQbk5S0He1uJJJmMob0S1lEt3OIY6oEuIoEYaSEdxPwZJMIdodzP6zjoV0+lKGYYkLYbYM4bYJ4YET4exvhrn1vJEYQND35gkoBM7svuHDgq7krkOiXuSWEfDwseUqsZLhrvtwcdAsFOps9zvX0vkaodEdQSIJ8X2HeKySl0AeJrCTHoiTAtZgvzihzwX1MfdO5vALzvLnguCmYpUNYv9CX2MXwuNTXx5o11nyWB3UGHdwxCCY2y6DKbIsWSqfqMBKEvWJGnWzaZ1tX0Ua6dsYJkDwbH3B6AXC8bbhsc9rsbLj8f3i0siq4uvCaa3M4zIw3HZoqcqU6fxMkaruwJ5Fxy2acVdTCq4x8c0oesPqPWBwNNorWe7TtP+LmuucnpStCsEjW07MUlOambggufec8U+bUafOJPk0REBZefXUSFBbfxuchdjLhe2e5SuYnohYlrNM934nGREi6GObmMuY+axYYducHJzPqAJbgc1HvoRexOKjfs6ukZmx6GwrgnEbti7yUp-MReZeRZxZWYer+Fie3F316X3oEkAvcBqzfEfr4skesrSOFvHJRn0x-RIrburrzvEOvrXJbU3OlYIsWtZcpbQ1Bp6IpfRtJq4M4IdY4KdftedaZrNj2rZdQz0jhLMeorMalxfQgdmfYu2xO0CWrqbFsLHO5b9ZZakfUe6u4A9cpa9ZdxMZCepLCY8dvheg5pGalnlbbJ1adOxZdnOM2MVMraPpZW1YeXbq5NiZFCFfcqduijduHOha+cTZqCZ2F1TdIhceMtCfMb5fAYtvfRDYLbDdSqQuEJtdk3Lard6YrZrdFbrerpvMbfzcIvNZRf9NlPbYswm1ctLeSu7eTb3ckDKyhjdOdplZph23JvoxM1ky6xC0y08ys1efidZiguInItMOzAEwByIe2V-He0SGuyFR4uJG4wA9Hn40A37j-bHevwjucBOMyCQ5iPIdQ4w3Q9nhU2w54kHbw4ezecI--WI8z3TYwZwImPTJxoRzggnPDN8oVabI7pKLqBFbhtw+JbnckadCKK48NFKOMdw59YfieMjOE96NE-BHE+0qyqZf4KN0mLjdf0cJ47ddPkA+yIsJFLeo4GteVf-3E6e1cLtsepjBFK7Z6c5Js9yNZPs5fKY-iICo0845piU5Iqs-cKc+XzlOsIKPQqWPM50747U93GLbmM3Zciba85E588i5jJkemPRLo+wSwaE9I5bq2cRaS-k5S59vSlI4XI5MpKK6soU9tFS5fNI6k-m0sty+8+09K+9fLuhNDLZMxMq--Oq+Vdq-lA6-7i69lNhKUOk-lTjbk5q5K7S5Fzy6y4HERfi7xMnZ3YUWS-a8W7K8EazsvP652Fs429leMzm6G4W948ta1IUctN65TKxOvNO55Nk80+G8hVG5vY+ItIjNQoAfe7a8f3q-9PG51PuaVNEdvlRo4525B++9ZnB4e91P7X1NviJou4++u907G7u5DLyOedtMSGakdLmMG9Ge5E++vT286-x4rp689LOG9Ip-mc4t25u7p9vYSLLvp+68J-DJ69c9x6qhQ6Z8TITzmOy4Y+wdcMFt1vrP1sbOF60OcrY4V57JVtPbqsFPaefqBDtpV8s+UWm79GtupaV-gbM8wu9aHKPZHMxmjbV5a8p-jcvdnKRYvPJNjco7Z93YXZBKuKD5uO6zF+5f00eYoSPOt4Ko98Fa98OJ986Ne7vObbPdp+TDcYIfAPy-o6Vdd4zpkiHczZHZPVD3D+p51Wx455F5I4O4wSz+GYWWUfLNUewer4R4z4Hfr9ceHfcdHfTSMlmY9q28u9d6087946dp-y1pL4DbI7V3O9gRS2pt6yjczsJyt-H8ZpFyTd7b937aR-p7ie3aDBeCfaE1S3-TJkI0uxNSg97Rzrvye3D9e39D-FjWs3I1wgGoJq5Rg7XowsGWkEEfvwmo7yFouINX+pgQw4dJwBOxHviIBNYUc5mLsVTFF3dok8I2qZGXLLxMaRNcorHW9rgNa7w854vnMhpAJnZCEJGBfDvuQNB4YDeqGSbvM1xPbzsW2hZFTpyWHqhhSBxXGvoyVtyDhAu5TAXpG1M7b8ceM2fzgoVEE1lMepxWPnp2xLyC7O2vEapNX44201KfvbbgIMn6182ysg-gmoIe7Gcwa3-IBgwIk5UCBOD4dbm91Z5bcJ+NgxblCwy4YIVudFEgXQMQGPcI+x3VAWa30HzdBBHgjfv6Aq4UkBu6ZegTAgoFLd-BTXULPeiN5c9fu93CMrn1yiFc4hwPNwZzzx7c8shPXFIR+1UL5CyBCQxgft1kaZdsBz3Sko4NT7OCQhrgmoYj1RL+DohSfQcC0JsRL8q+BQzoV3yP4lCCerJHIat2xIDDBIQwtSPEPkiJDbuEwhnnkX-or4rBSmMfnoI6HLDahGQ7JtkMh6Kl0ePbIHtUIOFdCxmxwnrqjyh5-55qlwgwYUKMG3DhS5gonrpSwEOl-mlfRYSMOuFjDpYfPCbmSRFgs8qhrw0YUUJ+6xMgyyPf7grSF4aC1aIIr4I3xyYLJphPg6CvkPqEN8++2fZvhXxeFhDDB3VPLliOobN93azgNvvwIpFvDbBmArJp8NpGiUZmM8YIdYNgogVlm6XSIcX19YkiuRCcHkaAL5G+Elm2SDEdyG-rz03YQdIooqIX51QcGFRddiWw4FF4t6N9Weo3WAGF9hi1AkWIJykGvFP6vtQ0QPWgE0UwRHpWLhaL2FUF9RhdUBnPXVER1FWoeZ0bQNdEulrRaGNUcgMSBMdn6STV+mnxbLuiQGyFf2nvWNF5dT6mrQAZPTjFf1bRSY+0buFOETpd8kY1euC11E68PRCYsBmGICFP1Uxa-TTm6OvrljEcRo3MQjTFKmtpRwrLMZ6JbHKi24UDRXjAw7ZpU86Kwo4XewbBL9H2GeXDOYhiTwCMWFQzTNlm0w3Z620vaEINlf7RUsEH2B-punXE4D-Q68AAdcxVLGjYBTaNzDR0k4XjfeaA68V8Ea53jeRMSR8VT097KUEy1uBvLiNYGTE5eWZG2gby16liRqGNRYMwygkeBoJliOCbBIQkwSkJ8EgJs7w+IllgJuZZXmiIuK0FkJiElCYRIInESkJ1ZHWvrywlb9AxDtVhiRKIn4SGJ9ElCUUxN6dlGkFEhslRJcGSkIJjEuifxL4kMTcWHTbUD4KiGRCiB7AmPl1TInx8vx3vPIWBMSKB8DWG5JzHH14rl8fEh6SVnSykmWjSGofT8fEF6FrcU+gwmMZoLhHjDMhgPQ5qGyvYzjasImMzKcjYFeZVxQqDNhWKoYLjnskucDtfk+zbCeIydMKieJQ5Vj-4mHRBAuM1HcUXxUo+cS6mfGtiQBMUjwHFIjHeD-xjHfAcQSIHoT8RSk6epQLZH2Do0erQINMDWIlIRwdUhiJuXik7NWBqQz9qOMKApMlQ1NDov3wQx8C-BVw7jjcOmaqC9yYg1khYMkHUTKRxvXIQF3GkKDLJ6Ikivpw8LGIlp6QtNtoLvZtCq81PMcaARMGNkzByI8etNO4nSCKadg-0dGjmGJdoRzI2EUzQiFF8AhmDGXq10JHJIVuTQ2Ie3yBHDT5RjeTwVEKO4xD7xIQ3YS4IOmHDkwjXKbu5OWmlTusSI+4b9KCFJSsegMsTnDPhGfD-uiMtqZUIBlDTcZI0kGcKPenzEXuw7eYeSKu7hCGuPQ8GX0MormT6Ze003LDIpnBl1hUwjGRDOT50yHppMmEcCOsmgi1h-PSaZsJP5cyliPM4GXzJlnBcHhZw6HhcIVnM4lZksj4X93uH5j94BpRQcMLJmKc8ZNku4QLxtI-CFEfwoxC6NH5LCgZesmJgTMZ7fiaaAIuHuLNdnvD3ZPPB0dLPBFCkHuKvJBsSKb4JI-xOXPwd9JFHZNORO5bSQzPH66yA5lMt6d5KTnhN5y9I+io9MZmUitBVAnORyLzmWMJRJTescBT3hyjmZCc9kSg0rmeNq5fkPJrKOVJuytysHecl7OBxJkcpccvQRmTR5C0LehvHCdQTwlMSBJc8wSf9VV6b9iBJ9SeaBOklNFeJC8nefPMQmyS82HEy3i7xmlss5pHZR2VfCPlTySpvdX0kMxpZiT9iEk47h1N17GSIR4zNmcjP1aGtg+xrMPqnP3LDjo+Bks+d6zF6syzJIs0-p2M4GZzXyS4d8umU-KctLAP5P8lQxEoLCN6izAUQ3N4IQVtack9jgs3oj4Lu5vBJCq9TlkXT2hO-LCtPFwpod5Z0875mcD17QQqKstb4YXNvlMU3OXlDED5SbLl0T+Jo4KtTGjrtUwFFrccUHMyrRRYGUAvsTVTYVCD98TQZqTUB6nto6a+fU+ZS2YpiscyDspcd6J5Gbcz+KWX0cVM3kWoPO1CDVvxE3IVTc6OE3+cH0xxLtjWwA7WWjgzmukbCdCuBWewxrjUL+QiC9l2McmrDbJWw6psdkcm-pTsKmd8YuLt739PJFqHiucxaQv8fEb-XcZB2yUJogQeSx7BAo-lRTLxdWF1ExxqWQzIwRrEDiaNJKNLXxCsc7BALZGxzPpBfBpQVNzLE4i56c6QaXPKm3T3FYsp6RLIQUNKiZ5ik+c7JxkWzeZuingdFwGmjyXZ5M4GcIIM6hEvh50sLkoNmmnxjpRLRaeoNvnfM1pp01EbctZHMDHF7efxQLkCUsT5pcg65ccokGnKvqLI66ZMu1FxcOZospkcXJZHAy2lMxYef0p2X+Dphf0ppTsN2VrKYV5XKBUuVGV7DPljc0GUgMWWZLZu6KurrzLRnfFBZ3895aTnxVg9HR5g4lTJ1pVKh6VSQpucisxnsyYF9kxFebPJWYqWZCk2YeCtgVorVlgqnuSrPBFcqhZ-QsVXypWUCqRuysylbLJYUhKJVKqr7mqsZUnDl25w6Jcqr9l7LpV6qtWUbLlEmy05eK8ZasxDlGdeFPomCGTydlQyyVqq81fqs9mqgAxJq2Zf7KCUIjeejqv5UVMeX2LL2kckvv3zL6K14VBilZZyppGtyTJZI1lezxLkEqqZ5cludm3Wl0M1FMyqFc9KpFIrU1BawfjNBrm2qYZ9qzOZ6QxAlMiVznE-h+gOZWKmEDnJdsApVK7M7JxiTtTgoNE9i7Rqi7BcHWzF300p2itxT7LIVPJMxNosdTmInWBUehUyhde-SvrBjvWoY4ATKqdGgr3VoS2MY2PjHNjx1QbResonfxbrkZU9O+TUAPWzqIxtY8erXKtHSEmxoktdTevTopjWpaYksVGt3U-rL1f6mdeupyrLtj6E8gliBvJZgbN6F67sT5N7EAaN10LDCcBrrGPrl1IY6dT-Rg3TVNVAK8WvApXUYbr1B2SBni21CwNj2X6wyWaWLIDgNmuS4FooTbUu17ek4yMvOoRBnNuNcUAVrxVHGIJYJv1VSHczg2R9hNQLPzDANU59zJNjEmTRorvXMDJWcXZ5sQIHAgtVN6YnCVwWk2cooWaVc8SnQqUoDKSgrdTYRM02yT0JhmlTZsrU2mapNyE5zRCQY00smN2moTaSzBbIbZFyw7zXBN83+l-NwIQLdCw6X2aJNXmjTRZtWk4EW1hSril+ifribPNJUszT5rS2NqTFM-XsAeWqLAClV1i4YThrsXhbZMZeP1uszuzWAkgrih9Zmo-FMyGVpGn9jYslVerM5U0ijbgp17hLnWjrF1tNqm2cEEFe-Acof26Epqo52IhJOhjzbVbxQ07ITV1pxI9aZsD6+6eKuxk6qae0qg9lExabLKPVg23VT3KSDGr0+AWUMLttxX1qDtT2I7Yqq7XarTVGKi7cokPYiJmNda9oeyvda9sZyz7N7SWrGWfbT4323lb9tO3-apVw2y7d+Cj5cTbtZ2w6VEqZwWcYdnW97eDobWHaT1Dgn7SOqfF3bztGOoHVdsJY3bL+nq+7fNq1mP4upocWHZCvh3Zq124Ketsdq21-bA1ZqhnW2yZ16TSVdO-HRPCe22hZNzmTFELt1ak79p5Or7ZTrunU6wdmuhHeVkZ1Y7rt+k-lWjqG3ntCdkS4zLzsGkW72dWmtXScz117b9hQa1tnpmB3Y6WdYu0tXMqt0+d1JxOnXdMr512rDddYJHXPwhX27xdAOyXV7ul2g63dEO72IrpGBGCedJOuHRHoF0U7ndYK5HTToQF47LZTkKXSbuZ1m6A1-uj3S+QW2OF2YDaItqHu3Wl6Hd9Op3X6GF2u6Nd3MrXd60x1LgfdNe3HZ3vl0eQM92gfhrEsHy4c8193ZOUAP+aIQpxO2nPeHo+357tdhe6on3tz3b7oVEJYfWChl366B9kehXfvycmvbN9ceuvRLu72zsqdxei-YrMH1G7K9I+03bLrL0UzHtUO2-a3r33+rx98e9Hc-poG6639qez-VVFP0gKcdrOuXeXt6jT6u9IaO3ebogOW7jFbehtglxO0Db-9ysxA-xpHH96P9V+qfYTu52vx79OBx-QnqgPmjX9Me4g2bIn1oHuQ5BkHdprgM0H0DhO5XVgcYO17+dx+wXT3o3YH6t9ZOoQ7weN0-7q9f+7gwAcb2P4bdbKbAxIbz1SGC9Mhl3bAaoM6z4DrMPg6PrUO4HHdz+TQ+QOD1CZdD4B5g5AfwOgGYDHB0XajpsNd7PdPNKvefsEM7709hOrPQwYIPBGDDu+ow0Xq8Mo6SD6hsg8obP0p7TDAS8w7QZ87N6VdZomOpVPSMfLMjLRWI-vpMOH6FDIRr-UnsCNpGKjBuqowTp86z6lt+sgKgJuqzn9gDqS-9MFgywkqv28LFeFMRzpxZDxT8rlP5LA5NIgp+477NFjs7kVxje8ZBKXkqzKEpqz8PKT+LdyI4K60TR9fVSzy-kWOwypNfQpt7bTP0v4zRd-Fh6LqVpZDa4-DlfJ6ZechxiTs8cDyPU3+CmraThy+NppMtEzUbQ8ZRkU1ATn857gbRQ3Panjg8tNGtP+Ml4JeOi1ibS362Aq5FVxhE73MAFVyR29Wwxe73n2Qm+l5xs9VZPhNejy5SivPMiZvGQmmtnMdbAyfkJkmB1XZDJvSnIqJrfBxJmJRCdxNy0KmY+SLA1qo0xqJpNNRfJyfbVDro5Je6wlHHWyvHqYHYhJow2YrbithxSiAn6BkUCmn9ZKawKeJDxtzCTzCvWusdIU7r2oSTBMV1PtBP8gJPOAQiYu+ks0T0ncihQhWG2RTEpGU9gqsfwGBmOk6S2FdCA6VYzqgwZ1pdlOwF4jbT+BNkQQIHCFSRlTy3iaw1+q5nMp+ZpYIWbzNFmCzxZvMxMpeXiGLjA2FSX-JD7ArmB5QgY1EbLXKc6TmyguS2YD0OdKSDy8QcEtBN2mWDc0mYT8sM7hz1FPZ-8n2Zc6TnBFO0nnl2fr0PVLljgGc8FxG0anwuV0+fTdIIMi6EjXB3w4kOfx7G6QIIFBf1TQUKAMFRBvRJOp9P1zKFIuIhShRQ6PnbYz59KNQuIXtiQpZy8BcmGvPML8OrCp5dqd42yAuFZtKAbbL4Wwnz1QqzlXyaJPJrCV1M75VV0KN0rijCApuaZJxUlT9WnQdgiRcPRxny1TcpsyyuwtsrcLTJD2VSsaHcr39ZhxQwxYNl5FmVM3VixkfYuRmvBzF+VTyviNKnoZlR6I842FWJ9oFol3i0UfYtHqUe1K2S-61j1MHJDrZh1fEtVmwlaFg5jvceZ4McXSh3xK1UavuO07SD3qsNQapXbGyMe8lnC4pYtVhk4LLqsxeO3b2hDXDeB7S9bNZLi96U3l8Sw0ckvFD4lJ-JS2dNXmRqJTcJ9+SQs-kxZxc5J-k6P0Am4brTG8+K+NtnmFAapuQIq39UKslXirpV0qzkbQxFl1e18nK0abCX5XyrzVsq61YqstXpgVVqpdFHIqYTOJvu7czRMWAFWOro1tq2Nc6tCDx2pvZvHVYUJdtt5I18a8tfasrWPAXV-uJksfjuXxJTiiGRmMSuaT5JMlwiwhfhCrkvF-8xw6Lw-lTHAhukuo2dceNGSkrBF2mXJYjnpav4Ba7w2YYM0I0jryZt3oKZUHfWB+OdGte6acXi42To0sG-GvTWQXPrnlD-u2dQvtCxFE6CRWCxEFtUDLwNqjXEpDVU1uBmWKsbDbNFaKGlGy2mrlQpOamjFtbNYbeV0mVa0pv1wtrTrq1A2VWre20maFXodbIjHi6qapLFu+K0pS5p-WxpOVbmALy1Ump8nzqfQVbyttW0rY1vQ7JoGBvttewsOmKry-rEwIGzo3Bt19K-bAaFyd4ryx9lJxgoHoKqtHA57R9fA+y6MpKGMaWG9EajCzok5jLsH5gVj6b-DJjOp0fEIs-7ftwMmioO32uKzEMhTXosvBsd4GcGYcqJtM4ZQszeXebz60XGSYJzy11eFN-O7ibVOKVuKll-3oTdJNl3bjDOU2ZRoSuJ3xcPxwHrvhLtZ4hsmGO9J3dRNNrKJA1+WySZxNeiDlHxrQUycCatT-zWJkewCeFNi8egQxdG3bfBO12aTKFnmwwo3upXuTMpie-OaZPb4WT9Nwa4ZJbsq5ZiXhdifvYCppXV7DN+eyiZ2Nh0R8gU8fIfYQV3288AzHqyJLW1KnmTwd3DeCkNOXTXiEFt8juIjvl3wppmyLiabxNniLTfUq04rxtPIygCwNIQS6dAdvGobBmyIV6dAUNXyFT5v04db7nWa+t6U8M-UtDOzralImCM6lNofRT6HIZhfVvdk6DLTj5ZTM09dwnX0SzJZis8jTyP1sqpPAWs5dfrO7nUz3FyzAdbbPtFVOnZuc3Jsc6-KYrA5uW3PaDUjnoTJ0nR3FbIdUn2WY08cxGVHGiGFHlZ3abRazXhW6wq5poOubDL-L9HTdyAw2YkdCaDzQDnfqeay0XnsGqCphbIEwX3n72H51OF+cOivmyNSVuJ6gSdPSgfzb58jd47G0WPGF35UUnsy-szYOF5E6CzLV547XGRuVpdQAeW6JncpAM5C0JZpUi2ZHYttck1KxUirOS0jxdtWzg2rsOV6F6izxalssGZbtl9GS08UlCPPFHTtScGsYuTSlH7qEu-U+wKYX-ygTpy3Rf4vdOTr71tS2nd9lGWKVPqpi5s9HPNC5DD+zS92f8vLONz+lnJ90OsvDbXLUFw1ZrIwNHnfLthx55xamHmWfnjd05-878OAvTLk051bes8vq76jl+xo1bKefSAgr3s3Z8460u9bIriIi5zC8F5WFkbL1wG8ldRMP2gbY8pUghowf1WIH31GQrvMXl7yhJXAleUVJpea95r6i7eSy6ZdMuD5aFOazCZqdq1eXzLiV-y+glfKL58drsn1ePm22n7EtcV1K8lcCThJD8xMaORfn7Xp5Wtm669exW9O2n-TwZ70wAW3WyRcdqw8U40nUPjrX81S1u1+sGPJTX1p6j9cPNFH-ryD809vcuN1hhKVaiG9PCgK6UwGFNliiG6RuaPjGqNtR+lYxvH8sbQVHG8ETxuvOhzZYqF4D0aZlVg5WGrN9XebuI7tN2i-N5VQEJ02k3a94XL+sfn-rTblioB6+vYfucqzdbwjfuuI1Kii3D9TdcLf4VobqNV6pt2hxnjRXGenb5V6hr3X9w23-brAdzckcIuhHT67eou+bfp131eGz9QRtHU0bx3+HW9Zyo-WRsWNWpyDY2+g1Lvjova+DRr2wcXuD3DbxMbe+3fYarNa8xDfhpUfXv33JGu9wDwSV2ue3q6j9xO+-ixahxFB0h-S7ZbuHIrErCrQ4Kq0JHObeF79wG9yxqtxGb6FxdddVZDu5notus9cQlu0Pxnbh7S6F2LcE3Gr6t1W5raY+seWPdhznZ6z1tSzcXsTpJbthshO2n3DKY1ObdnFM5MgN-BrEjK0zsZcPCiYTkQlrSjgyEuSJSPzfepoItxWW3U7A-9u4QlEToRT8KiWzvBF8an19BG80+9ITxMFhi7lA2ZFE7Pf9zbZU0VO80KnKFPY9CQONvzDq7DZhktdgmxBaJSEpW50iVvT8rydpQuxmbPvD3d1pQdhogk0aMvfq7DaGiI8mt-U7HEVoEI0HlIgunhvznx+BMVvhp1bw1gs4gkKAKgGCxVwoLl-xkV1Cv3z4r2C7BOdY6C5X9a5V7Wq-Uav16VhtoGmCNfNa0X2CxMfo+53uvaXjwBl6KvXE-qpQeWBcWlTFXtAG1usKU9xDWp+pim+ubPdK9ivZ56XgsypOW8be1vyE1b50kmeuaCvB34nvbPK0h3-3-p6pWGY+TdKUzjZr73UuQRsO73HD77--16wiJqnC7EDt3dTBFZwf8vVQ2cSI88fibrtzoylkvQiYZUbk4mcuL9ulLGtCxq6NhJKc6fw7H-YKf1rWAzHuXhhwhsT+YHRoQfV6E8SMQadOf3CJX3J-bcOojfdGLVgL2tRhrISQviwZH9T4UKGkPj-n3r4Yyxo5o2CqXnM-N-O+ClvPZyHOxF3VqC-JgwvuCaL4Ynheevz+WL2cdrezu9R2vxX2F8WBnfCzF37L6t8nt+ol8-BLn5140a8NPYqvnRnBKC8i-GX4vq3Ncdd+NkpfC1pL7L6+6WIFfXBJX7b5V-2+hBBc+huu-qoLHvwi+Kuwx-IefnKHdQ9Vu3nD84T8mjjNAkfeFOYOKDdDb19ocxFtqAqLnopx2vc9qE7rRS2B5m6O-c-VqHH1MGaffzL2rt3+WlyCdScFMnGoBPB2vMgKEPXNxDvrkPbddlxwkjp85w0zlNr7RF88dT2T0V5tiinVostyu4Z8SO7pm-k5+Jja1Z5WodcvP6Ym9Yj5D2lg-rXtGP-YeNYbIpn5+RqsGaY2CtQAi7lxwJ7DptccZnl8kWgV5Q-ZmtYsTR8klZ036oc6EyRjtV4M8xdABPErRnsmhByjgC54YMBKN6fNALQQqxGHzgoExM4G9AY4ITwH8V9dh2YciOBh1vEmHVFU-B0BAvyplozIMz8lg3UdlddX4HgIRsvwNRwFhoCfDxVxiXPxz-4KXXhxMZnDNe31YBEZ1AV8wnJC3QtpArzmacrnFFU6UEvMtjWJ7LAwMakg-LOVNE3rLCyItRbI4BKQrAkbBKQunZIVWc0hfV3OdfXEEy41lNFCgv8tXURiVMAnfTVc1m8MTWM1QNUV1LMhBK1UfdYWVwPRYQtJFlHFyzJm2-c-mS+Tul-A2zUZYPNEzQK0EgmRg-8oggIKjtYghzVM0cgkl3SCMWMlkvcEhUoJCdoHMJyE5MnZJz-NMTY7169lZSBRoFUrHhwAkBaV02ytafNP0lpWGH6jCDRHMs1GDxgsRzZci7VeU5dlaAYNCCZ5RlxGCxgiYLWDVgqYPmUI7NG1IUpTXOQLV1AgkTUDK1Afm5Fa1cfzL9boN90rF0PVt17cLFHd1kCZ3c+0YZWGRB3A8j3SDxPdANQdw8Mw9RYIToidBd3uCqxKdysI5Ai33PU3gw9zHcvg8jmXcP-CEJeCE2aEOuCk7Y0V3df3fdwOtUQgDxuDZ1IDSxCX3HEKq80QzDU-dYNQwIU0ixM+iyD13QEPeDgQiDyA8KQgdxXcaQpDSqCP6UkOlU0mc5ErdguDm2nYBxP1Wm8xCVXQ-9T-P-lSC0pUgNGR4nSgPkdkOHxF0EEPC1Cal7DZakf8dSfT0jA3EZcCQFMbKGwxNKuHAMSVujX0k-MnwaR0DtUAkxgKNDrMbD6djAwAyDFtQlHl1D4QfUMBo8OYxFe8jEff0KdAeZLD8IrQ-Gxm91aO30y8lvR305RqCdbxy82g1Fkz8f5SZF4JNQ64WqsdQgnxdhvQ+nB5BBgW0PvApQsFkUhhXEnw9t1CMMLFCXSFzSdDTXF0IzCSibIHdDshT0JZQA0A0IRBCwlAOLCiAqVif9ZbdFErCRQyEXDDAA3027hlQlMOdCHbR-GKBWw+4XbCWQTsJ9CCw-Yl7CYoKgSZ8b-VWBHDVEL0nHC7-eJ3z9urJcFVDqzKbEbDOPBIW48TQbMLk90kPMO+t1wym1QQSwtBFuwTjdlyBB--Yu2R9Qw+J2tCS-IAKnDDXc8NTClQpo0cIQOAUPlJlw-JFXD8wiqCLCtwr-zLCYsOWgFs30I8n3CnzYCOHc6w+kwbC5w8gX9JqaeCJzDcIZ8M9dXw1CIPD0Ik2yg8z0FvTTxqw7vw99itEl3rCLAqCOv1sjZeTbCqIvUKQiXwlCM3CGIxnwBZgBH5hpI-EPCPYiWgnv2fUeKHiNI8+IrI0cIQvRcO+IEI3li7C6IiSM-8pI7kBHw2gM8y2YM3LANNDYA80IUigIo8NyxPyJALfC7Q2nyIi3lEiI48dbHuh0iphPSO7QDI8SO00+w+0MUh9FMAP9R03EFBNCKSM0PqJ7I0UI4js3Wpw8iVwWcO8igDN-37gKIyOyGNcEGiMNDZwb8Nhgl9AuXJsAIqfEUjkZARDSiLw+QLTDd+G8O9pm0PyLVkAowqO7D+gAsTKj9CEgM0U5IjSMAikopSM69t6eH0giNQ5qKvo6mNqMojHwryR6is2LYCTYLKOahDCqohyJrDlBacIgiMohvWmjUNRQLmi8o9Fh0wlowk0hxqoTBQ2ikCaqIptVI4iN4iponyLC8Toyn2GMLovqUhxrbGYPYFEoscO2jd4e-0n9wItSNCC3Aa8Nej2CLMI9DhIqqEXxscW6J9x7o0130CH3AZ0tcZwryIOjoY8iIfCv+Knyw8CEauk-t6IumQjwLQqsK2jkokt0jAzXQwMxjjAx6M8jnoqGKAMIvd6ICj0iXEHHBYdAGMPCgYlcnRiBneyyxi9onGPTDDoy3yMZYYoSIWje0VqgIMusAWPAChY9UPRjMyXKGtY6oyaPZiSuagi5j4YniCVi-gwb2Ri2ImmNGiUo5SWaAjGEiyfAjGcWPBjzHRIn1j2ubKIRiCYqO3OjV3bAnQFVYnBz6ctYSti1iBwIZw0kXYtUOBQXownVq9BIpcONjmEP2LmIBEC2MtCrYyaJFjzXLYmZiJo-aKliMDADATjdIpOPtBkA5WK+RA45Jizic4jGI0jOKbGLZjSIzoWOico72PyjaUCuLNjr0dOOpiRo2uNzAJqQcGHisaZ2Kej1I2OJK4Y-I2IVjN0DtyHdq4tfwOsl5SOIniIYxqMh1p42CNyiPogqM9doHdHHlRgdXCJe0UYzOLfldYguKaii4kazljE4ueNkww8a8xhgdTVzRy0+KY+AL1kPV1XmwqxIUIG0V3G0Lw9tQUp3qAhbHuODi4wiYA+gVfFQNo9rPWmJz8yvVahm1JtdBLQTptDnR1sD+O8KUMytSrlR8mI74L488A6dm-CpeAc1+jJJLkJBttbG-S-iYjVbBAd+DBLRZI1OCyDE8BcbPwjDDqaYF+o7WWYET9vfJP199AvJMP9IOvG2PzpI-OPxt8CzBbxYZpCS70TCoHJcG5AeEneyn9U5Yv3Atkw5oLA9doqOMvCVyd2Ivtn2d32kS9oUoD58OGAX2Ql-ffX0D9BSKRLpjanGXzkSY-BPyMYk-GMNl8nfEijJFLEtxOesClb8DspDEw1wMSHo-OMlib4oAxHDNEg2ONpUE7QGYZOCdhkKAQvCYGLNUvO7whJXE5BJ59ZElL3kTCzRRId9-EriLCT1E6WLrd2FHRMKSIw2SWiS43NeNZjJ4sxKBULEpJI9jZE8RL+pgvRl2gkjfNWzNImkhsV59irWKXsS-fYqyGTWGYwLusNEyJLSIgkiZMDdf2bJyQTmk5MIljm4zKJ856DUnF6SEeDxIGS9fZhgN8UJUZMi8Ck6X1kSbEqWlj9SkrxIUTVfNRJyJgkopPXttE8JOeEYk7ZOtiQk35LBj1412OGAukhISa8liU5JsFzkoX0YlrkkZNVsIvVW3GSHk3hkyTUErGh8SnkjWheTZfOv1VQdEuFOxNtvRpNWS6LUCy1VkQ5+2pT9kzpJbjlhbQzRwyUzMJST8gNJOdZsU2WJySCzPJK29WYDZJ2iKU-5O+Tdkh6nWSqUxuNaS9Es8hVC9Y5lJKJKok5IPcpkv6hmTWrHX0cSrk5xIxSo3IJPZS6EsVNqTdEwYJaTD-NpLPDjEhqIbiZwIuPCM1UiP2KsBE1BKESfEkRMy8xEtaiFSlQEVPMS-ks1ONSa7INK+SA0wCyiSrU+VO4jwU6OKh9lUsTj9S2UmVIiSXUwxmxTMaAP06Q5fMLwmBkvIlNwdSU1NNA4AWCNPJStkmlMcjA0sFI6SN4+1KtAi42fRDQJUrRKqhy021kT98U+X3zTrfN5PKSPkwJOLTDUylMBSq09WPpTG4xlPrSp479SpjW0zZP9T1U-FK9TZki5KRT9UodPFSQ00tzDSHBDtJNTK0uVItS9k21MhDzrKFI-pNCagKNCOjJJXE9OHaHyMiPw3pGZ8RMKTyVA2fK5yaSV7Sih3SoQldP59tUhxPmSA-RZOlpJfA9PcoPE7tLzTE-V5I5BvEipLV8SSDXxqiFQfpMRTCJZFLgySgMZJfJTfAR3i9l-ADPgzC05Xx8Tow5RNjDaoiv1PRQ-Vpn-T3EwDLsTgMuZMGSwMsX0+MXfX9IBSeXR5N4Ye0sjJzTEM95KT9mKFP2LUT09LnD4s-LB1AjQYuvikpf7KDLwUKHQpjozexe+GHEa-MS2ONOTW+wb888Q4JjS9g0m1lNILbwNITlWE+xYSJ5MB2rTEPPZIdcc2ZgJ0CsORgKoFOAuARSlkhf7xEw4pDZ0oSkzIHk0DKE7QJjMSM862zjGY+kHsD8LY13MDJ42wJSzT0OwJdCEZYDWbNnA+7wCs1ZFS1OsZ04X2pAjGLMDHjmYz51GdlHHLJzVs5ArKOcXXWvzGjKLdCzMDtnW5whSVIz5zlVv5HZ3TThfXLNRcgw0D3e9UZfF0tU2vNwKYyTvER028lnIFwmyDAo1VUyWyEEiatVE3N35kNzWFx+D4XHUXpCADBM2-TGnITj4dCBM30fs6UlVzwkp6RQKYIME2bQwStgnaUgSnHbrWRcbxLzMcD2pGrPxi0bf8lTs+7F7NKN2DY5z4DlIgYhfIzzZBXCcrzSJxOM8SYJAfMS-Vf2sgqFAeJA8wLIR3yTeCYC2Gysc0INozv7VbWX0SyboKODc1E4MEDq1MNw7kQIycNBgyQ2jWYi70qyi3cWcu0gXjXs4d1xD0NWEJZCOc5d1azng3QMt9ec0dyg0BckhODkdLcESRDRcqEJ5C+cyXL7dWQhEKUYRcqLJ58lciXJvcpc+EPSp02c92jESQzAw+D+c1XMFyTA0kg5C-3ZwPFyiNZkMtzpcvMXk04cH92ypOQ9VJ1zHcz4P1z3YFuhrE93YkPtydcs0j5DqiXKIAThowGJ2S20ytOnSIUyGMTSwlWeMJiV4TqI20goXTUDDMcnWLPjLYgeNGz2k9KLiSt4o-3bi4Yx+IDtncg3L7jRwwWLjzF0qdLPSrsstkvThpe+NLjq8n-kXw1ou-CXiCI6TNjS60pPM3jQjI5JLj-IsuPDZroog3ryDwtWKbzRUhPNbyFci9JTyldKfPaiZ8qJw8JC-H3gXz8IxzIrSGUtfK1zIUzfJGA8EtEyrz0832M2d1+Pa0PzVU8+KLzrUoxLjSTE9UI7yxOHeI7izooZDaBzIi3jMAfmEDGPihozaPfyszO1gLSRMub0ozFvajKqSickfNLyDk3GLCNt8+aPvzaUTRQgLzkCi0HyT8mOJiz643OMdCv8u1NnTH8OYDTyfYm7CCz2SYS25Qj81GOejUsmwLSytWBVKbimUw5K0icC06PFN5jaSyddsSV1HYKL437PQL6o89Ldir87XOEK94pgocCssmTikLX8wvNjzgUn5OIsKC+uPHjR8+NPbylC9WwYLO4n1E9w+YnPRIKJ0gPgs0GIHNP3BzQBtJZiMCgQqwKXSVqMrz5YvAusLf4l43K47CgvIziYC5LOgTFvXtPgS+CxPNMKViX-JliWwvwofiAihxWSgr7LnJByHQ+wuXzgSKIpYYYiquNPTqChQsvzBCrqjbivYu-MYKfUNVCBBUIcKNCK2QG-OgJxWIIvMV-4jD3ISmw0NIlUgEtp1eV1WAj3VAIEnIv+CNLfQ2xcxsqjzez9tD7LGY6PfIq3k7WN1JcLZfD1K2LNinYvtjvCyB0E8b8n1ihI2gIhIeDrMhyVwwcE58CE8M2f4ECDtM2kNZyYETDzkw8aUjguD-GZ-E-ImOT4sFERcTCJREiXenPUzFM0kEwi1RFSi1o8mVHLAjWYKPJ6LmcabNBThUktNdCbqbq2PSWot1MSTl0r3yAzSrHVNAynE8DINSP86CNrpMS6NITYB03EpxCWMrVMJKQMjjJJKuMskpjTy8s5KpLgwqorO86ShByt92My5JV9QvGP1RTjfe5JLs+ixThSKo0nksYZaSsIrqTyi5tEwzdfDdNFKOQcUvwzJEvEp8SEMxAuQy-EnNICTC4kQxessSmaL5KlShdKtEGSn3wMZ107DM3TdS+kuEz4-MTKozGXGjJhTNIrQwtLqS7EpV9+SnnPtLREx0qwyFktkslL7ckpPIykM1X2NKVvapInyYIgMvlKaS60tYiVkh6JWzmM90rKSow5Au9LUC30uEMfOPgstKjorMtyNbSmtNRKpS5Urmy4+KsuSLgyw4viTF0nVE-IPikEpBjF4dKB+KTGP4oIUAS3kDDkbHFHIdM0cscpVAd6e4KhLFyGEunK4S7qRFJo87hJLTzUxYPqppS8bW5KRs3kokTay5EtVLiSvVM1K1bNFPzoqvNArQw8y0JNTLKS6cNbLz1RUuzKmy9fK+4EU9UudLLy25PRSYy2AtQT4Cj0oHTfElApNKUy0AiCdkk2X0F9WGdhlgyxSgspQqWJF1NFKRErRl4ZTvVJLIzwMu8rLcR04vKfL4Ug8oJyZo7QF9KU0vzzVLdUkUsglcMirzuTXS2MtQrRM8Cq9LWGH0vMLZol8sDKrS9so-K6y1YpAq+0jiqLKlEksqgrCK-uAfKZE9isNLEyyCuTLZKikvIEFw-iozKgyvYuErkSlSPkrrE5q31QitOCTxR8zbiuWCirCTMxTMKtgmwrDGXCq5T8KrjLUq0iHD1rpI-W7PxTEEblOm1eU7JOgqo9EtLnE28y30qLyBI4ped-zZyrcqkSrcsMrdyz8phjyK2lNQSay24r3LUopUq-DeykqVL8vik6kRpfivspPDVyr4EBLCXWc3yrYSsEoqrxyyEp28lyqcuRQZyrvNZINy51P4yxKzxIkrE-LisWAeK9kuHzOSreVSrTlElGPKW008owzE-J0qjLDfbUpYrusRKvMLPYo9IErqyoSpPL0MwUvmrOMxavdSdSlar1LCrEyqi1kJcyrqZBqqyrql9irkq0rDyhUprLpq3ar4SNSxipQq8MjW1vKyytNLYr9S+Ms9Liyyypkq-qiXFor4KspKQrBMuDMBqECnIHQqAawKuGDeGXyuQkMktakCq4q25GIrZC0auqD0yp6ppKqK+dP0rt6Qys994asCskrKksGt4rNKuUuJqdK5tJ6SEq2yt7TeqpSogrpK1SvBr0S-0pbLNqtst0qdqjCs5qDSijKNKVKq72Gqdy5P1srPqrCqu8IvBP1iqC0givBr0iDCqVr7KlWqcqJgGfVYJNarTTxrCI+6ocMiaiiqOjSaxhNIqy1G9JTcLiqdgx88MXo0mNn0-sL0p6A6-n-4v04LI89JffSqpqtSm7xwq5vdWuNrXK9JxYFIMzFJ8TSajYrwyc09hlXS2M4lOY4GkNDMhqfE-atZLDq76sArCFfh31pBHAEMFLJahMp5rQavmu4z6M3jJEqUQsMu9SIy38oWrSLTTMm5OfVapgzYalCuprCy-qusqSKSTMh8EinNxkzFUxuplEGcgcqktlMov3kqCq-4ud90Qp4Wr9KuPTPJdyc82o+8krbzKbQspRhzoCWA2M0Cy-MtzJjMPMwHyRUd6r6TUD6spLKKy64pmJayqZNrNPqL8-Vm4Kf6mBIbSBLUpm+ySZA7MGyFs+Ukfr-pSIssQSsmaHKz5s6Fw3MgGxEnxr56h+pmdRVcoxGrUG9+sSz2szBvlrQGhBvAb0GhrLvMmsqxNm8OMwhsmFnnIFNfdNs3Sy+clsn53Jqhg5RLmzqGrbNa9mG9r0fU1sxlyWtwasEIJcqnDdT2zyeWQvEcpAu+oGV8pEuoADFam8sKLHszBJUbnsvc25z5DMKxmLJAwgiQbkDcosRq2XRNyS0NHDkvsd-HHQV2qpGqOmj0wc8hpBT63KHNCdCku4qXyD-bSohScckXDxy880gpKJldJnOPcDc8HKVB2cl3PDEngkj3LqHc83JVzziuKBCLomzrIZCYQ+JtBDPneXIvzbsxkKqhwmg3MDz5yTXNaCcmtJr1za8gPMxDPcu3J5yfcuJvKaEmtkLUDjc8+m9yzcpkL9yKmuqDDwj6akJaa6QmJrqaOmi3Mab1cnPn6aQglJoEbeZCPIcEESrhLuiZC8xs-yTC7-Jjiki-ctSLu89IuBRM83Nmzy9-Prj8bBUPIr0LJUuQqVSIqlEMsLACoVEzzylUTRi4CDfElOaty2JMwKzSg2JubRC3MNEjaIh5o8DXcqkPdzFQ6QoiLy6q+LLz7a5YVlL4SgAp+aDPLpvoZXmsdPiK1mhNKublhRmrhbaiqwsViQuCALBbdCt5sVTr4gmpZSVCgKJOM58uoiJbG8s5vjyz8sorCr6YjZpGB-83Ftub8W6hNfltC8IuJbUW8-NaDk8zFpKI-s-wrqL8Wx-KIRdXF-PnTF8oOPJLV85lq-KKii2oSF6CrZunye84oXwAQCvWjAKCCkyISibShVprida4Gqkqa6q73jCw6xyqoLVmmgrZaja9qp3ydW0iCK8pspRrpb3GvhuEcpa5St5qbWuggTDbvP1JbyVWr+vHz6EoMToJvm05S+BPW7TKl8p6H1sVbOCpwrmzOkHUHBI4ioVp78RW9VqvTKW3fJ5j-QoeV+CJi6NowoOCqBvtsiiuBJKK82yNuFbq2-iNeJfCmoola8W4FDLaaTbIpf1ci01uPyHCvQMKLYE0rKbaLmsluhbBK11twLJW3toaLveDRH5iOy78wEgHijZieLcAl4vISey-wRHKEnZMCHLcOZctaryq6UEqrYrYEpqqVyuqqvaGqhcqarf8c9o-Q2qk6M6rP09msbLrioWs8atq7xteq3SwxjTqmSoUo+rWCOWs6ykq16P-bmawStFrgOgGtsTGS4qyJKWSi8ujLWK5ZvUrOheDutqRa1mqrwZqvasjKDqm5KWqi6k6t-a6DK2rSrJqpDrZqc6jDuFLZYz6tDrC63vyAqDsjxMrrLWumtrrRWsTmxbqU18tqd3ysWpQ7pkh0rmryO-Oo7qcO3jrjKEaquoGrirITqLaSiKKroaO2l6uY7pOzVNk7c6+Tqw6oOnjpiaVOmmqHqrWm6vprhOxTlgjoq1-35SmOkjp-bka8Su5r1OlRNNLOyxwkrLhat8v073O3MrRKsq5svGq5bRjpaMb8gWq49Zi3j2eKHJagJHwAcvSi79X-ONviROwTcOSC5XSYvsZZ62FpAMzeKOxxF9NNKjKYAjFQyCNeiOOLI626ijpRSjqjW29ZFBIyoHr+02mqy9Syn2moCAzHfx2hi0ZLn3qb7JovUtDQV4qKDktMaserCO3x2fYZu-LS1D5utKqWBKw5boGaVXKLv-M4qjIxSd0kCQEQhCEVYAyBzus7su6ggC7uu6rum7vu67usH1076y12syDJmud127+tIEIH1DuoVGO67UB7tu6gewHpB7Hu4HrB7IQE7oh7oe8Hth7QeoHqc7nuhLpc0XM2-LL4PmMsMy7NxYrn3qdKVoXvTNyu0vxLWMgxjt8-K7IAiUaOhl3hq9fUoG81nUDYJhrDGUToUoUHFQnpoFbBir7rOCX6gcrvyirw4y6hPIKtYJq2b3OqptUntl9OpNan56RSrnjvcMS0AhFzzq1awXQ4w7q3saxsA1vPBy0LLu6x3aUsN-Dhyg6nnqP-eTw09Ri8BMR7fu9UPh67emHvt64eq7v-zX8bxBoDzfG2DKqwSmis8rietDqQKE6orSzSZ4uSqDE7WaP2YY8kvXyur2GcnvzpQbf1wLUHaFkt57iywiU4I1aLgnl9Tewhk3MYqsXtc7tipAuD7bvetsz7YIvxRN6le5JqOjuGFqzV7qiytM1688bXuRBr8RXqqgDexJEL8-+DvqUyze-AsO8BbWkIikP5AbEd6J+h3qn7Yel3uxx3ey7NpgveuetC7fe0DoJKbO2PqD7Ke+8rD6LKxYF5TmGAb0T8uGNakQQdfErtZ7E+0dmT7BvX32j6gMunuiLUCuLtsVXMrx3z6hgwvt2KFvEvt4Yy+5xNWEFeqvuCrNGlqLr7WrBvpZ6PxOS3bxW+jMF17Iab1i76KUHvvAdU8+GRCiF+25At6wE3oFH6bemOMn6ne4gaIHZ+w3Pn6Jw0EsXgBu26xMkLaObEzskcXz2AGE81HvSJ2yPuRKjrwOLw97hHP6kmDvUzPul7DGb1J06jXCEQcAGBrKObr0OsTLj7g+sQdJd2B+gcooOuqmtT7EKob3uzrqwtID6Bs6YM9AMe6UCx6++q-1ciJHXTVPU7wBTMiR3-B4o-iSySrstBquncFSMBDerrgqTOproU6WurjvWql0onq66+qvQd677OyWQfSm0dLGr6T-L2o0Q30lTA-SjAf2rGJA6t32Dr1aVDuM7WOyDsU7mabur1LQKwepCGky2WohJ1fHlE19PB7Ib-KOOq8olLi687KIzeB7JsobU+kQb360+x-phjDa1BP4S66o4AYzNQdIY1SwO2QYg6ah8zupMBhhup7qVg5hiursgG6tRqXWZyoZ6Y6lvn1ox69Fv6KlMnvrkyj208IwGF6lcG3KIU5etHLV6rTO3bWE-b1Cb2TRe1ush-E3QkDDoH+yL8vAtz0Adt-XKFPt8HdUxWLGbOItR6D64pCPqmAk+vcyZkm+qot-MhgMGwBAwhjuG4bA+OpzQ3EQKs8YbONxsav3FIZHkMrKJtAGx89pzuyn+ydvcKabdLrMasG7aQ0aq2wgzO5inWoKQVT0D8jhyCnBHN6kM-XdtCDn3NfxN9UM4hVJcDhy9rnx6W-HLSqL8oDsOhfG5zpqjAm5zPxMDSZIcnQmkl5AiYG64YZkH060zq57chlsvVH8h8WuMrtBw-suqwgyyuWG96xPsYH9jZyBY7mStjpwyvq5iuo79RrMkIzS64jJKbWhs0ZLMLRxYC6HxgcdvzMWkp+j1xBhpoGnrEvP3qyGHRnIbzjFRn8nDGZhjmuNG9aws3mHzRpYYDHh6ysvfxR6-xp2GGUtgZUH9Tf4Zc636urIac8R27TCyWC1pwzaK2MOObH-6g5wkKTXRscMLX616VNEqstZxKCUSlHyGy+xpwNw7dh3NQgaTufBpg7Kx0wNwapxj6yxGFRtnrJdX7SXlxGEVfEe1i+g0fxFcZx7eRWCBB9YKPHVgtsxmCOXYTxAkFg-cdnlDx48fvGNgmoMQoSctNQwscBBftq1jgl8Zjd-k9ZwrVvxgfgLHR2xTmKBky4PvWKBMijMAyexm3KpylGM4Lpy72i9ofaagWZtpMTG8ijgncmUqrSdeZfJsX4p1J3NGbDc4HMHbCu7YbFyhmvJpBDkxStrInKhudO+7WYfCcgZMm4puUjUmoJrhCA81-pTirBllvcSqJ5iZom31I3ODyTc0PPabqJoiailCQ6puxDJJpibCaRJ2hx6aHmEFuE8oxVptNylJvuhUngfXidtyFJ2pshd-SWZrul5mt21OJa2+tK4GK5fQmMLPCmdOdaLieNrltEI9MDXD9m3fwUhc82UbTbzWlBpWanJokdoLXgtyf-NbkCqPlaR2gEcnToBtFqdbeKhUAimiYvfOM51ovlv7iBWpVqZbHW8osLbPmxwgv7TI+FoTbZ8toBuisphvN9bBWltoLa22v0o0qS291pNj98v8MsoUWnCYn9l+2tJCnx6jfIc7bQI4t3iqWpJ1LCoUYdpsmZxyFo+b-Ox-A5bu2rls3RV+TTx5a9XGKemmBpx8uCn5CgScUKhpzPRamdmxrQpHlo-bwCnl4gcdmmvCoqboLjpxdsa1gC9T0DDwC41peapppZupG+pvadVbCp+afIFtIrVrdaTpijH+JzhS6aHyCG0ovyn9ptVrunXg7Lq7a0ix6bBnU+LOoZxO4Fe01RIZwsd3Sfpy5q0653T6FSnhjcGZYaMlKAsWbwWm8eGTdR3wZdGlG4uKz6pJ5Vthm-pxqfLKO2lKeBmF2ntu+xEYxMcvHB7f6M+maZ7aaG86K88vpmmK3r2WqS836ajb-6iLvSqHp-mYoxBZlcZtGfPO0eqmzWq6bHG8p-qYonWWtap6H52kQvKm98qlzOF5IsWZymCtWaq8H6K9joLrGZoxubb2ZpWbCmaSkabKn3J2fN-8Lx3GeAnbQGOo8LFZ1tuVnPykyotnVC6DmenLPPrjemz-YxEKsQ5uKcPSjZyOYano5vGLVnlp77CTbHPPWdimGWo2jqG+vZmdv66vYnrG8bp5ybNm5Z0mbqQzpy6N-xOkDOfLmV87OcJmEZmkqBnkZ7ZtRmf+cmeK99+qmbfyHZ76bZnjZpKcOnvypGZxalphFpx9lslXy7mSW-gsbmF5rQYLnV5j1smzk25jynaW0-WahmZpmGbnmCpzmYdSGuztuXmUZ9WZ-5i5mFlRTJp4SvPm8ZieunaoWmNva4+Koee1bQZyKHKHs7HFMnmdCsUZtDprNiVPmbU+qbBN-p8luGlG+tcs5aD5jsM8nkI2cHJiX0vSi+jeMo3A-xcyfFC6n8qmwfDn3m26YBnW4v2YwWrZk4wrcLPYEAkpN54UZQmI5vudoXrhFKt5nLZgOetnGuFheH7i1chciLf6oq24LHJnOaQXb5xtPvnxWp+cLmKMZgsX9v5LQs2mvp5+tizYsmRe4WUF8mU5j+F+OaixxCw23-JNF8RZ0Wuxi1wTHt50KZcnJgQecfnh55+aOkXIWwsXj7Z6BYHGVI6hZ3miZmUtcmTFqlsyzENAYysWfF2qbRjM2nYpzb3CgJccXeKinv3mrZvtq6C6J6A2mVrF0KdW8lA4osSXSWv+bw6YWobxbmu4oIqTIB27JcamY83xc7HC7UWKMCHW6+bhnkF2drE48zOOe5jMihvHaKcyNds-my52uJJGG2skf0WZ2-+a511e0JdLbl2xPlXaWiufWiGf4vbP5Dbgqyez0a+k2eizgx5QPgWIrZYu7mGXcXoezzl1RtzGeFmJWoClCE4rpljbYia-adES2zWnZWyclymuZwyVuLqRACcECNtfCkRLtlwkYlmDCppd6CTmxIPon6RpwU+WlDb-TcHO2OFYUWuyiIxBXdl22N0WjCpZLsbGs2Cp7mJfGo1q7HrCFqCXELddteHN28rpfofArZbUgD2puQ4XepniFPaqBN9r9CRR27AnKzHCWd5GP2k9qfaiJxctfbupy4NQkHuZ5ZzLkV04Ylm87FWcNi1uiaq-6QymeYCHkV+LuubFV6Ltc7iO03FI6fyl2adHOO92YNcGy9VZVmH5sTqC6JOkLr1W3qqWcw6ZZ50blnXR9rvC7kqkqfFGlV95JVXCcp2eqH26hmZdXuOpTuhmAae1bk7vBszso7Wu11Y8Wo3RuFVWEAkiumXmpgjoY6eh-bsJ6BSg1elnXZmNb8HTVtVeAqGeidsi02hhYZLLLR3irEHxO+tttXYUiNedm81o1crn5Zt1aNGyrc6tNGzKrMc6Grlwxcc76O71ck7kOw2aMBZh3odJHy130e6XsxqpN3mWGT7p8KG1+KrC7O1s6pNGCzTMb9H51qCsXXNWpmoW6bV7arHWk1-6vHW755o2HXtVn1ZtLWG6DtlXvmfFZe7y4kKsTWw10nxTXSl8DRvWYqzNeV1MqmOZRJuy-qjyqhHc4ePbSIVlbZEmVmOq5WgS6qog3aq5lfBLBVzpqED7luDfFWIySVc-KWhlxPdW-25db06pqgzsvW+MijY1WP6EjaPK3Ou1ftHxhwNdlnryj2ap6qNi1Z5mj1jNbvW9KptYDXmuljfqH2N89ZRXipv9YrHR18jexz-VuMYmGC1k1cI300itb7WpKnNJYJVhv+o26yVkYCgGvV29ak2V+0MpjHwyyNcNWXSkTflqoaWdY6G1NwMbwq1hmtYk2V109ek3LOkzZbqzNltYs2d+5TZs2dBuzadZNN11N4rreutdVn6NxtfXXuqjMd4Y51-tZWHzZrTfg2LVwLoA6iOsmo86ON5KsPWNq9LeC7tqoDdejNuhlfQtsN74v6oSqpCffbOV69ojVb25DfvbUN+qrnLGqvvm2VeVyhZw2euPDajGixidb9alggCqZnhBmucZdbE+uZ02xXWjeeqyNozZk3Gu8zf-KqOkNcs3Os-huG3SmwszG3hvBryCq0iF9deCtR8Drzro1pZI8rI04jzNqQGqbfj6tV-9b-7MtxjdO2nV41eDW2N3zenkNtlba22j+yYFrm1+yYC1rDt-DodXHRumedXWNotbfXJ6b7djWRt6rzWoAdibf23W9a7dJX+5zMJm2Sa1HZ97HZxbe83lt+HY+2O1mLZU3d1hLY02ktkLcXXPV45oe3DNhjZzWwdnIaDWodpTbJ3-NxYcp3ja6nf4GFa57Z1H81tneE3jePzd7WKdwLcS3gx7TbXZ0dqZsXW9N+nck3ba+9ay3Bg6zYl34tqXap2Zd9YZB2P6Y7bGGXt-NfO3468ne13tGezeC3+d-A3l3ZV6HavXHCWtetX-+rNa6qKNmVYxW+Bi3ds2rdoLb52+hmyqjcLtznti32hgLf93pdsZaD3a2e3e92Sd1NYSEwt13bwr3d79ui3b5OHcLXpm7baR3xtvbZxqndx-DS2EOwDt1Wot6VcMrs9xTehC89-7YL2-qSbfDWQ9wbYL7id1Jvr3443bab3Ud3GuRXQq1VsT2f1pNOc2O21XdaLrl40yW7StqmXK2iqvGiq2INrrYq25yxDeC52V4Am6oIS59va35M4ru62rCXrYfWLOy+cx2du+7ck2cStXcF2o117bbW419tKI2so7HZZqnt5na83HV4XaE3jqz7Yo3zCW-aW3ahzbcd2ySC1sLM-KzfvtbryjYs9SH+02oH30hxda428tsvZliJ9qTvx3c1r-dbWQDjneArq5-PZ73RvR7c0Hme1zaT2yl9NZHXV1vHYW3DqFYO0B0auCUxrnFiLdXWBt8XZ3XLd26t12Y9kMZHr+N+He6G9d-PZzTU+pGoIPUluA672hver173yDzQbt3ED+hvP2ROsfaqKMDs9as2evdnbr2-t7vfkOSDovco2NduYbi2-d3g953RDxdZd38tk9ci211qvfjrRtog6MOZeuMInnyDxw-tADd67MQLIDx7aTqBe2RLTrw2lwnN2eqvoZZnm0dw6B3PDig+Cr49rt1C2NDhUq0O3Ns-bW2n13itL3j1+tcSPK9z3dWrg9gfdD3O0ijMCPvDoROTrQj+A+UP-9pA9u3jF7jZHWMDorbo6StsDcPaWqmrZQmvwpfZ5GV9hfZUV6tpDZ5GUN+DZ32hVl9vU5RVwqqUWj9oFezWs9-1s+rcDn7c72DD1meLWzD7dYsPI9qw5EP+D2Xan30B1o4M3r9vjcAPCd4A82P8DvY-D3K1-0dl8+D+ttj21DsXNf3EOivacOsDlnfk2Rd3-dJ2pDrnarWcx6PfeOBDz4-JVqDy48KO-j0Ta936kjIfYPdBlJO4Jp10yozrqN5sLSPMyubaZ3ij+OoKPCzQVNP60xwrVi3Fd-E7f3fVrI7-313WBMOpEJPA-0O2CbvdAPcTsTjsO0DgrccO6Dz9cZPFg5k7ySgTn6v68OTvecXWU9+w9JPfjwU68bZNpjcE3Id0XZBPHj0k-WLI+ik67Wt16k+aO8jnjbJP39-48-3wdonZz3H1hPcoatT9E91PN19MYkPmj3LatW5TiLYVOVj+g4BPmNtU+BPQ+9NLtOECnNJP69Tp09IlmjlxbdO+Thw9i6zjrfLtq8vCcW5GXaiIeKRc0aIclDYhh8HiHfa1nzfGf0zn01GPNtdKF3rk5mJTGN1rE4uqtdyw+rWzSMBeRwhDlU58Gf99teTAPRhRq4ODj7nZ13rDk4-g3kxos71LMh0zebWcDnzd3su6uOqrPxlmddrPDj+s8EOVo+CyFPUG2TPw3WgyDcOHu+Y4cXwl64Y+ezj7depuHdMmQLXGCzk7Ix2qHIWZBGAszzNTNYRqjl8yYRy+q4CHz5gRMzTsgkbpGoE-g4OWQ+GCbhVqxzcdrG0GrQJYsoEpsfUnoL+LNaz5xnQO9nyC5pYjjsGt6RHGfs-HZ8O8LcC-CyWLPrPVW2xixYXHm+l4eTBoclkfTJGgjxpjO4ZqUaAtInZXblGADLCZxEZGxFRW1Y1MUXzH9CVP3c24JbRgMYtU0M4MYjaoC-RJWL8UVbhJRWhPtNkJ8vzMnjZUqYlXlj6menm1z3aYMXOl849cXgFkeZEjsFsSKG6TEHPKOb-J0ua2mbT1pdkXpEjpcoPd1Cpbua-mpAQBa3NLUR7iPp4ZcsuUThueSXkDtJcEX7mtFicQ1J6C901eC2sq-nQ57Ks9m2ljmbzm6OnpdLakWsReiX02pE6SXQV+Re5OQJgK8inlLkxspGHJiy+0WvGqheKW5pwdeGm8rtKeqh9W16aNbU5qBEgX+WhpYyuKrmhaqv2Wmq8+iSJ8OM-i0rwKbNPxzi07uOO96y60v7LsTkWO9L9xfAo0engeKlclzrYP3fLrK4SuBIpK9ank4jGauZRZry9KucjibRz32TmI+R3C9oRsyvvduy5H3FOKM-vCGFwRY4HviTs-V50srRfFmrL7M0+qAdu8cfGHx0oIVnJr268VyernTFfn7wd6+WuvrrocTq7fIS+QlVK3lO801r66+yv5V5j0cuHFRshE0TmVBChvBrg2fauHF9a59mWolA-QWV5xhb7yBRyFYOvPrny6vmbLkFJuv22o8q2uQFjs-annefa5WXdzr8a4vo5CJlzZAVhZtK7oVqC9sWxYnFf3MOsnI-8NXBpAyX9vRthtW2urnaaUwsmqOYZj+r7cbpu6fWpZhX8ez3csNf9eOpxOMbqmK1vc5nW5Qu4smW57iCLk25SMlbpVzhnh9tm5ZFbilrVaIQTHdvNC92lLFn23pefd4IYN5gVDvZy8QG5WGtiY6a2pj9DZGbhVuY4oXVr4xp63VLjPecPaOxAcv2XN+i6JPvT809Z22zx-bNXstuDu+Py9006LuRrku79P2zp-ajc-D8mWwPRrt2fe3QD7WoH2P1hk9PgmjmE5G44ThnYyP5tv1YJ2Jzy08U3rTlE813uDus4hO3jqddOP1biyqruMt+k4lmzyuu8BPS7tW41OdD-Y4j3ezqPaXvHN0o+GuBN1s4buy74wUiOFzk+6OOgxgc4QPGj1Q-jPdN2k8orcdr040um7znYfvwT14-7OoTle+0vqr4e6v2ETxU-lvT9o6-MPj7oB-U2QH5e-12Qq8o-8Onj1TdPuUH8+7j2VD79c9vk9r+5tqf7j3aROSjw05IeN7m-ezuB9lu-xn3K99ZCqB7j+8i6878fa4iOj1FbfBg700UjvByyreN7qtjlf6O6tzaV6PRH5rcfbWt3fdjUOt73e3ORRuCOINXivrcY8lvcROWGTxnR7WCZ7wxtg6b9SB-zvk03+6VPBS2xJ3W9fEg4Z6WM8I9MO-7g7ZHOZOsc6vuztqa1TGTr28u2PYjuub73MUZI8MauTy2+MfOH9PaSHmzyx+J6HKhvuy9bE+x+RODHyMLBOXj5B+OPQHlLeSqKb2VNT2Yumu8PvNHuQ9l9dH-69PG4HmG6Pvnjvdet3A96E5mwGH0jMB3-e1uqAPJhmQRJOLrhI8D7oDwRKhqC7q7YIegpkG5GA6d8y-SOyHrO5LXlErR4hOSnuZ7qfhTvu6mvcr0J7o24z1e7Y3Ha5m0HD0fGgf3rvJ4bqvhRu0lxvJrwCbtUfei4ILC0L9i4727cmi7jy1tu6DPXuw5qmK273unS+jP8jiZ6nTUegbFlPaLlGQwCSXYEbS6IApnyx7fIY59Be7kSbusU9npQboGNQBgcbPmBubvAiSxiQc4HXr2YIrnfHusyM62D8CvkGSZ3aMxfnr65jg6jdgPqgPTRhQZBehZ5QeRfVBvF6Wsy1qXpC2fE3FMmtJqs8cMHDesscJaWBswdQj8ury2PDcJphNeYHBxWicHWmU28R8iiBrrbv67t7b0OD7zB993Fzxe9wfkt-rsUHgRg59KijnnHpOfxujxjFv1MTFhOIFV256+77n17qS0Vu9GheeRnt58eePnzZrtefOaip9chRm7EIXNjJ7vHSP+r+JR7bzsF72vjBi6gHAeEyKTx6LJdHxgeNH2Z9GCAd5+5ETrH4NcAXy7sPfji5z3Ub+2uhgZM000Fy-srQOeztPSesM15LySme4S-e2c+8Ajz69eibUuXffdYuEGxvZtF7TABtXNzuQB389rpbygZKAQ5e6cOb7YBwMLb6MMUwaMBkB49HD40Br1-77CGc3oxHcBvozJehZh-ONf25lO6zDXekC39ffGNO8n37XRl6Re9QFF9pumzm-rT2lrWt+zSuhvRlY2zw8l9LG7Jn8Pi8lg-F7kdCXrJLkGt+hl5XGmX697-SK57R7TeABrTfAGHKtYpA-E+sD8kGWX5PrZfUE15KWs7fbl+zfw5yN6MHBX+B3Rf3MXLswGxXtdxnqqBz1ejoOWA4LlfNQBV7q6rKZV59PVTtV569Fn6DIQeqnnnere8HpmlS6LGAj7gdMp4j5Fe8uuzIo-N8Lralf10GV-5Z3c5wcY+SVvYRY-i73e5vu7t-+6O3FKgNurq7OzToE+4um2jP04hjcDa1MfC1ErBbW8PbP7VqdIi69Zs10FkcLiSazPBFAuggu8x3zpEM9pe0L3SJxOPuKv5ZMNONaVwZgY1k9Ob4KqM9TuvBezOHQmpLSZyfCDgEX8rkFBi-FET2rCj0lbhVDUCgsf16JnPD4f2ZW-Qr889uKVF91nhrs6tTfSn+Z6i9SFvfMaHPR5odaCzy6EKg+6vgG6WcWvJht7ULLVMY1pBs3r-Vkt-NwOr3-Wynoa-yySb0O8Tlq9ylS6ZPbyuids7+ZivEu-LxtkpvAd3Eb+JofYEUgR286fPX2H7z6vHzt8+zRTvgBqKiIRq+rHf8B2rq2HTZmpJ5o4fRVLg8DGg6c2z5TS189t-0bH0HfCA7L7ocm0VySqhlRlMkLOg6vUu1PlGi5bUaIMt30prVb27PraVG9H7ae0MSr9vZ1Nfkea+uz0zX5qhz6H-iD+h6c6R-rG5c9uGpMxx+W09hzc578lH-o65GxsRJ7hmmfhS745jzv29PPN6886ZNsfj4kIfGTMuxxfg5oZ5fsp7dE2UV37y+1-E3huK+yauT0vHfsZjT+1GyzMtGwsyguPjVYSUz0fgkgKB+9xXt0HLl20yBH-u8wH7Mgh3cv5-GSBIdPv1Vr5WNMhlQ39LMhxt9CDm3ybMukezVcB-wCfBeqIvAj36OhS7L0Vv8A4fsrp3Bw9-vteDbhZED+czn-zQkje79+aHJj5eX+AQC-5Nv8oA2QUoTaV9H1uQMvnjAs9ipYF-wNYomAP9uLn1vRL-TYrM+B-tPRGhci4v0CQRfDXi78PqPziRzvO4R1pSB9+33M5C+j6hNxEUamD1yBojEXwIRGaGNEYkpRA+JqjdZ-0kVjdTM2rNNEvz+OVwv6x2ZxsW7b6W9nHSSD+sQvtb8cFIttgC-6P7KPWXKM59G5W4hyADCi-qCC+ai-03M50fefwZR33+vPsRxJpAuvRm+AzsumYLshg8uPtd5dtmct23hj87qmVIHHOisUDO85D9vSgiriucyLtJMMNt0U7gjJMMQj+cJbopMHXnpMcAQSEslmwYHQrx0hJspNiAew5eJtbdOIrE1hmuk1cAQvoJmtc8HdtM0uJv7kNRHJMhuhJMTJrpMFRPpN+3qFdQ4hpMjJiHl+AYQDBAdQCDJlb9NJsWI2AQntOJniE16rQ5RwmmJaWCp8t7vKMtHA+4FNE35B1FzRORCOpw8kpdb8rhtM7lAsYlrxFfPttwG-kD9cONGgtAGi5nIqxI2-u5EmbsDciHi685lttcPJpLgbvkl0nmlX82gPFFPLpFcRlsAk5AYn8h2rFdmbvoV0bjHNSXkAsQZvpcvQs5dPfj5MAwj78Q3mQtCbhfNYHnECvAU1N8OljddmhkDDItED4vpj115B4D6bupdzHqjd55s0do-v7M0vns1cFll9HAQCwY-no5hwvkC1vgj4pHuVcSbmjcNro4QldqNNd8h0CewlUDgfl+Eg5qn9zxpmZobmvZnfpwsrrs0DB7tykObmkCsFgECuouYM0Isa0uViwgElkisPrg0D2AU0Cb5uMCFpmDcnwhUDgojENgftFNVgUk8bge0tEgY6kHgXc0URhfhlkpJ9FXiVcGbh8DPAVMthnuw8UgXzMVFr3kRoL1EVzhlMB8gMDorkwcJrhCDvASUR7rgVdlFpgsVwoZdaIs8DG-t0DiEgblZIthNLgW1d60rYDjPPjRKYp8D4rmTdf1rsC5rvsDtkEVFZgS8CSQWj0MQNn9akrn9T6Nc4wgbSR3gV8CilqMCtgWw8LCr4CovmyCgop0C5gdyCIosPAoon5A8-jTIC-qQlRQUPtxoh1dAltsCIFiyDYQe3Ej3i1dsplSCiRmeIzhM0gbSMyAVqGDZv0OKDEprcCmQVtUjQXiD8kP8ChgM-RTPmh4WMNOgDuOwtpVpsCXQS5NVhmUDZMPDYL8AKFmmPzQh+LG8zQTVN0rrT8I2l7NtbmGD1vO6CrZlGDvQYG9U7Eb8gwbvVf5pVdwHhJ1FpriDswV6DTwPIgnQG8CUQR-81MlH90QSUtMQUdEZrqkDWQfiCDgZUCuQduEywruEk4JSDrAcTdnQWKDXQTLFXTg9cqbk9cawZRQtrH+pDMCCCrgVZcGQd7MMweO9oQal80pjYhi0N4hEcnZF6wfN9UcBn9VwemDkpiEtNwaYtygQSCOQWiBuNClBkUG1poICVEs7Bj0fgCVQfbjktDwZT8igRiCSgZmFkgbpcOwcaCvQlWDyILOCmvnu9vor-gXBuECz5pEDgwXqC-Ls0du9hGCNZvCDzpit8W+s0hCwSOD82nIs7gTYIc3pTcKwYIs7JvmoVzutM5WtqCCNiydmwSWDlnuSoy3jiC3FiBCWUGBC2tHmCtlJBDuBqADEwVFcGweStfwS2D-wagt6FtOD2gRxD7PP9xwfN+J+gfUCLQdcDwQSJCvlkRDywaxCPQb6BtxDHcVnMfxxwLhDD7kN9lIQxDIQYikswYFcpIeWFjbjRCVbqeCbbk4tCgJOCWIbNc2ISyApIY9RPcmAUa3CuBEch-MIgd5cgnhGdhISZDWwWspZYmhDqIlJCj4qJ4zbtNhbuG98RUECwyIK4RsFkm8zHoUDsjiuDBDq3sE1iw9n9oto2ihJ8bXGbdYIRwlQWgT1yHoZDRBg8cUwSSlt0nlDxUpQ8jToMDBxqmDFfmeDd5q2Rk3rPdVKhnU2fjqCi0vVCR0o1Ct5uFsCNnZCCIeOChIZgdlOhAtV4hq8MoYl8HBCftFviNCx0mNDbIcZDOrqWDHdNocpmnRD9Hu7cGkkNCVDmtDEIbkCt5qODGQU4tjkpM9ZoTJU+oU1DSfCdC37mdDPdmM88IYgtbLt8DzSpvdvdtvcTaOU9GbqtDg0g1CzUk9DVnu9CkIaTcnFqyl0of9CnZrf1HoWDCvkitDnoeDDRoantxoVtD9QVKC9Rpkct7uHMIYZb8XoaJtAQf1DsYc1DUQa1CEpvhDvoYRCEhE6k7oYTlsgCsF9BqGslnqalUYSjD90pjD3TpTDiwdtDGISMBTHpVCyrurR2YZlDgYejDuYcNCMYetCsYZtDgoULDTIQKd4YWvZFAnaxAYRzDFoSTDQYXLDw0nzDAXgLCgbn+DVISiEQNurCVSqBMgoVLCwQSDDZYadD5YedCNoY-8JofTCpoe4ki1t1DrYerReoTVDOYWslh0k7DDYQrD+YUrDBYbjCNnvCg-oRrCOQBidkYQbDloTzC7pMTCOHudCroWuCm5mA8x7l4144VKd5oQGcQ4cnCk4anCjYd88TYQgs0wfZDs4b68xYfA8ffInDCfoND9YcXCy4WHDjYRHDTYSpDi9gqU4YfXCKnlQ0gYb7DPkiXC24WWly4RKMu4VXD2oTXDOofdlY4YFC23trC7YXRctakakU4RPCO4RXDp4ZpczYb3CaSkzCIniB0m4QVp14cHDXoc7CoYRdC6ptXDJoeuD+noid+Lv7DDoaq0TDuTC0YUtD24S7DFYW7CcYchCDQQr5F4XRcnZivDOPv9Dz4aTDaoaWkL1sTdXYc1l3YSzcfoQbFLYQPCNYYjDHaMPC14S3DHYZfDQ4T-Dw4X-DlYVHCdodKdaHtkEA4doCcEWPC8EbzDt4VPCiEZHCAEXjD44sAi34azDG4ZQiIEdQi7pJ-C9Yfgjr4fAiKGvRCVYaFCmIbdDj4X4sX4Vgi34ZAjW4bQjv4YIjf4Qgj-4TDDzweE8pVmfDP+pgidYdwjR4bwjN4bAjoEUxdb4bPD74eoj+4czCvGjbDC4dp9scnIjcEWTDpUvQiWof4toYWMDPYdH5qpqeUbEdIjdERrCHETQinEaOkCEZ3DGEd3CQoaJCjFkfDNEdjl84UZD-ESPCt0vIjgkW9C4EcojhEYgiEgQzDeFqLCrEVvd4kUjCuEQEieEQCw+EXulFEekjCESojiEcwjV7mwdEziAM1lv6Euipss0oaTgRetTChttoMYAb0jXWGtVcEht9kzgHdLis5I0lB7VFQX2CTwHd9OUPmc-xBz4SftdMT9IaMBSg2db3mi9sci6ExfmXVrEWT9Y6mkMaooOd68BGNUPqsiqfkWonvvbDhnBud1Hrn4l+vBsWfipl99lR9DshnYq-Lz8KSFvULzkb8SFs8NJGsuNrRsd80BGCMvMkCiwBC+cRnGCiLEHFJn-q40InOyNonEjlnarysTwc+NiWiYjTNPY8vyDhR3-keCsWnU5b6gADWvhxw6xuos9-nksX6nYsj-tRAT-pFkz-gs5r6HBcOAvf83bvt94GjQ0u6hEsaLFRs1Fk9x8LnLclAdSjDuD04bnNOMlIeo1elOxctxl5khlE0MPxirdszICE0fvD8VUbACmBJY0dlogCkjNKo25tBCU7sPkzMhRDBAlv8OLgLdRRELd5yAhMI-vMcV6ioDyQlbkkRi+ohAVbk51OxN6AZQCiAZgDaJvhY3UVYllAcrkGmrJM5AXQC-URwC7UczkImmd9PzqwDZLpRMdjp6iRmkGiz3OJNtJgQCymoB4UrgfQ3coWIY0W00BAU6iZAUP9DJrmidJsZYRAQWJ+mMV9kUMOoDCKYDrVM5DBQpYDWrsOD9-pSjKClkjebKzcokZ88pwaRC0vtd83xhFk-IfBCAoWODkLua5Jlj3CxNs+VLwWEtzFpBclwYpDBUR2jxQjkjO8hFDq+hl86wQpCW0bTNH4W1D4gZ2jkEeJtzIf2jeUYEJWCk7dGkcR5mbCh4-4m0iKoTx5jloN8+kdACnsgMibinF1PwVu1eAYX9H0S1t3ij0dU7i8jV9ovthHsvsz3lHdRjhI9gMU2DQMRuA2tvI8sHKij2walD-0bEjjEWnDTIba9UDt89GOnkjJEQVpmYlhixEe4lXXvKd8nl41iMcxd-LpDCCTmrC0EVcjwESUjadtQ9+Tp6dGMUdDikUxjSEcxDcUfnd1nqQjdbEMiFFCMiXaoJ9A0MJ8TBsK844KR86tOR99spR8mwbJ8yMPJ8rQEVglPi7cPvg-98kUOtmMZ-cQRGmcRMFu9-fgn9qgdMigzGD9WYBD99MFD8DkaT9W2BT9Sfu9VbEazBBfgxN7gXj8QAXKiwAYx5XMSL966sOcHMZ3V9kWH5J1gkj6nrxcafoHC6fjcjkShz8HkXtYThgedIMZcNx1I8UPkX6wTAQCjhbl39QRj38-+H39nztCNIUXlj7ziViJxkSj5USSid-mSjCshSisVt2MN-sf8ELnSibbi59OnBll1ClyixnBL8hxmA0WBD1jqsuv9eCLCjZOPCicURyNVOMjkRHlvsvMa+CAbH88bUaOUN2uiiPoYTksUd-8b4c3D2gtUobMV3hRutaMNRocjErEdiVkQQcwEZiUImO5iaovYtE+l+9lgYADmsgdD9EmGNjkcdjgsXmMsyMT8nMTFtLsS+UeLiuc+LjFjfnpe9mXoR9RPgmw--myEA6jWNL+MADeIT5jFGqj8MPqqiYARKj4AUO9EXNQZFig2jORkG90AaFI-loQwTUWhZKcsTiaGFajVYBBiQMRCQ0Jgr9MJhTiFkJHdOAZmjkUe0IWJhHQalmQDyJikcGARgDE0d6jhcpqil4R6jpAV6iSASu4Q0Y41-UbrkM0cRNtFOIC+ARQD40eLjBcZLjmmiminnoKj+ccJNC0Vbly0ZJ8lcamjJAemj8QjQC5AcbjtcXziw8l9Y9ARpMDAaB4W-F8MJ-lo4URoiMmsnWj9SA2i0MWQlrJodcxgeRCEQRdN7FpnCOobdscMSRCNIdmCngcZcWkd6A-Jkj0bIbnMKXinYyupOjIkebCaNjKC9gV2D2QYcD3AVMieIfZNKIU8N9aHkCd0cmC90X1CQwWOCHIb8CrPpZCuIQXIHsYtc7ZpXihrgtsV0Uj4Ulg3iVphhD93m4RYISKDvwaYjD0aujPEbMtZ0bvlqWv3kWIv5CA8T1DnEhFiIkaIju0RA8N0fNcuiEHl+ggbRk8ZxFu8f89Ujqei0pkoht0QvjQQVxjD8VeFcjn3jvsGPNxvvxCEIdfCw8XPCXTnfi0ZhZIvWgZCQcbTCvoUgi10WJxsQeYC+0WlNLmBDNF0bujxUUwi1EfPCLwUBCYQZpChgKI19biOjF8YFDr8aYkm5v4Ne0dHinro1R+DLCxnvD-iG4SviZ4ePie8XATLVrgSXIUgTaTCQRKKLqiiFm4Q4oUPoDbIQlkzqSCCJu0idrpqCTONzcbbLGif5hs9BkfFC+IKwIRNMlDRNE2iGfjUjV4QNCXsS3syjsw9AnlfiI8aITj-M0iNJlKwH0X7it8EOE8UZg983sYSxDiYSG9uYTWEeoTP0SLhv0dSstJuzjttEHdujoytlsVBsWVkI8z2q4Sdzu4S19lVUN9l4Tatond4msncWCQETOFpZMeCYRiKHvlC53tANwtvhjKMVvdqMTncK8t69SNgxjdMRrDkiTFsLblk82MbGdEiVlDEkVxjFCXjDRnj-8fjoUTpYfpi1CQaC+MRijZtqLVuHj3NQNojRwNkMdIMYI9iquBi47vJcE7r4Sb2uMczhihioMQWiMNiESFHmsDDzsIVj9ursRTpN8P0XRidKgRiMMVRjuMe7c4dhfdscusNfMcISiKl9sFKrAdrkiIlsat6lyTs5VYQNowlkqeV4keww7iYn57iT4lHiatYdfFiiQnuRi09nXDMiSqVsiQQdcibfF8iRRi2EZXCi4X8Te8UsTKicCTd4XYj5id0iGaoCSPTtYTo4W88+HqSRN9jg54MVGiJHBb8BVgMSxjv4TZsRiSRjmMSk7rMdQibBj7kcgDG0b99ZCZkiZESCTsMUvMvnsacrjjNDCcr8TRNjlcoQh8S8ntej18ZbotnkECxMVN0ujBe8tZka8XgCN1TXsCNzXkpQaSe89FASu9mSacolJrhg3uoqTwJB8Sc4TsIPXhqTptunDmpiOF3zEMhZIbnAoevgN4iYMjw3lrN8PgK8RPjjY43tUoE3pzJ0McBtVbjvJjDhxVU6umMikTUSfdqjj-KmjUoiuF5X3orYE+hW8f3j6NxztclBBnms63lPjV3s29OkR-1bqKYS95qIkdgaikJ2jUd5ev29YiXxMwDEqTG4pO8fIdO94Bu30ZMdyAF3glgl3qL0OVAP0fUCAkaWJu9g3ie8clKaT6GIe85+saTT3rTjz3u+8wcRS8b3rtc73tT07fAMkYySrU2OvGT6iR0EhyT8BtkZGT1aKGc5tF09QHs2V5DnZ8xSUh8r3ih83Saq4CJJ6TGXN6SqTr6SByaB9dyX3J+ob+91ipMFZEo5C0yaeSFnu6F0enaTpMWJ9ZMUcCFMRI1eycpi7BtK86Pop95XlpibhvB52hITpYIh11KGrDQ+SQ9dXyZ+F3yat1CMHJikgkCCfyfyIXkSpjaPqOwkgBpjgKQitXbppwIKfIS0CrBTw2Ltc3wYYgM-ulATPvNgQmEIALPm7VIwSSBS1mSRzCD58-6o58-ElxSvFG59zZp58RHN58K4k6AAttWAUkmhAgvpZ9-vt7YPMKxhIvrniI4NagyMGqgFMORQy-lEMuYQFIafHuJd8vUgSCCqD9wTkgyfBpT9bLPwEpGiwS5lZQivpZlPhsYCPPGZSNwDdjRxHMBUvNN9y8cXi0-tVj6AaAcw5NCRuGv18KZp2t-sc14-KX189SKC429toiyCUboHKU947ZML8EAnPxlvjBDVvl0ifKexpHvEQS7ZPaR48VJ9oCdaTAUWVj8MAVjCCFCj4QC0phnBwEyqV0pWyWfpLkYoUXvsgTxCSmFtMayiu0W0ZB1PKSpKSF8AfjejiQUXjh-mgJeqd+15kWV9Fkc7cZztKsnKaZocTouTiUWCYTDmH9phkFj1Vj9iwsTRjzkSoxXEen4ksfsMwidI8QZDciUsX2S9kdBoMsRlQtjHgJvkdPYTQglTg-GXYGcbL8pznvRVflfh1fv8j0ckFxG-FWjncXZTJiIb8l7OdNTfvMFzfvtSrgqsw3fjr9L-PtgL2qZc+UQ0TSgZmcHAUXjHcROwxLBJAlqSrhrUb+TKSbDFXbLH8B3n1TkaYxE3iokBFgc-kCfvbhqKeGSU6EvloouqDMLMKDzbMX8SYu4BC8STTBsBBDS-sZSXUC6YaQYkN4VpFZ9ITcAcTupTY6tKYt-G35rXI+5gQWRUYKhTTR4GpiT0YdBMIiPgEsAK9I-rjSXybyDZ6HyizCIKDsArZFa-opSSSAZTepPigK-rWwQga8tkui7UWaXYCsSfchm-njRW-l0CDaB38jvkVTisfGZj6sD4faiP8IUVVSvaQHSQzGP8yqK7iRcGNjWRojQ8clNjNlDNjGtn0TuqG-8EaRtjuqFtihESClSKc1jgLsdk4cabhKsiyihCXk40Lpv9JxsLJFxkWD2Am9JaUSJZSLh9SbCUziY5FKiwLuTjBbmtpB-O3JsaTTi4MdKpOcS25CJhLj23HgDDbqWizcaoDZAT6iRce7dZcb7l1cRbipcb6iZcWGiA0fLiopFU1f0dbjRcariSSUwCNcbmoS0WmjWccRNDccVCrcZ69t6fmj5yvrjI0YU0srPJMJASrjJ9Kz17cbvhUabr8a0RHS0MOZMegeuUZCUmDO8bZMxaRni18VnibnggStwRnlY8c784aYEIGifvjpEgliRESQjhYTz5N8XKCvJgqDewSTTMaSu0M0KPiM4XTCACZPjqCT7jIGQVFY8ZyD+qTgyFXDfIEGSCl1gQdSuFvvDp0eQJWgY9d2gZQyNwpMicGcn80-gflKafQyfkowyRga-jzETScT8VAybwQXi3abwzxymcC3ChcChGec1V8SgzVYeJDQCVIzuwUSDiaca0RTIrd+CagSLEgJDDCTXkFPKd06QYiBnAUIESlNFBu4tQz4GJgSf8sfj0GXnj5Qds9jQjL84okbS4IcYzn8epE9KScAzaRHdQ8UQzskSQzUMeQzHgdIzXwpYyVSGZFdaRejcbNZFvGTX9fGUBRR0fFd+aZl8eGca1rGdkzuadA5IbuT9YmOf9KItCwCmaEz-8eEynFk5CQCXgTOGTEydGQH9zMcdA5sJFEIkPTSDaTZE0mSPiO8UTdrzqoy6kbxjgCSo8rwZGCuGUcDJIk1diJiQSiiTASPEeuDI8TQTgIUgSZgf0AxaTS1y2mY1lGVr4nGes1sCYBCo8bQSY8U0ziomLTAQcVDZabszm8n-i74R7CH4dk8yGeMzfmmczBgHEzlKO8tFaUn1ICVXjdYXvCp0VyST1pIyKGW8yNmTzSpCcpofQfNg5mdUTyCcUCwGaQ8QWdEztGecyIWarSqVimQNab8zAGWcNpiUMzYCRHjMwa4z-Afni9wSl8dgtygOmQmJSqep4g4Kj4Dwf0yCgYo8RiQSzFmdnD1ISczArpMzEFM3gHwR+gnwV0AXwVQwJpoblUbOchYWUk9SiWyzJQciSl1jnjOwZ6DtxEHjMIb-hW8XxDJWbUSFmbKyhMcxUSWVpCstDGDrIuSzp4MNBNWfFcrQc6SAwaNBL4PaCD4o6CQGWozSMfW1RmVMC-AQazoHNCzcfHhwT0LjhM6OaylfrbCZWaGDzwcsznmR1EooZkoT4o4yKVnjwEoUtgkoS9A3Lv-TykTCTf8RDVlCblDVCQNDOoRoTVlh0V1lmzZaHL1tkyaYyNHj0i0cZWy1USISkSZSsGwD+jn3H9TXSblUgMT3TKSZiTtFOiSa4piSdIQSS22bhMe2YhjfWJMTyiiIyqSb7jA7j7CtWX6SGSc6z4CcqT4To-Cp2W-DT4ZyT3iQaT6MRxjviXRdV2YTl+apxsESbyTyEdETbHOCSeSTqsqiTxjQSWuzkqkrt1sZCTY2YyTa2UmdRMbX8JMfBTX0ohSfAchSvyWhS9vkgysKdStctEBSGPiBTbXEq8fOEcVFBNnT+yVzcKKaKyLoNTTyLp4s6KeZ8X2LmEWKVptOwCZJOwJlBZYi58IvB1iBKRxSEjjxSo6r15bAaJSySIF8spsF8HxDJS7+B5J3WfsjSmfuhHaZTEv4T+BtKSUpmOa75WOasg1KTzTbPOV9oMXBBLKcqxrKVDSrMrbSXBM55pqQVoXKUGy2CbFT1WUjicQulSuKI95Rvg5ZaSY4129tFSQqVpyIbjapYdgsSDOaZSJvHFTVzgrst0v6xkqUbgsqdZzoCUTYkcG5Ztvr8JcqYpibOXvUTntVTlgFd8GlH5z-AFd9B-i6j-aS7AKqSXk5IWlNm-q7Y3vi1TQKY792qc7ZOqXSs50Fj4JkdgyTgeFz+EDl99sSa8rKStSJqb9jPdvJz7Ed1Q5qV5TpEv5j7hoFjxqZyS1qa0x5KjVyFwEBNBISXSjhvT9bkdYNOieucp6sdTe6UedK-CecLqdDT7qUnYbqTL87qSRMyTI9Tpubgzh8AJAP7HiDA2TCpHqe-SAHE2zsGADTHhkDScSLvjxOR0STqTLZIaRLSxuZkDX0Ic14afezW7v+SzMa8Dg-ujTvQQODP6jJ9taQYyX-ITTxbi0z5gXwzHsQvUWvh+MkOTUUs-okzLIjFEvGdX8QNPr9rFBL4haS0hgXpIEv8I9zBNNLSFNLLSkKU48Aee8wlaZWTSaTyDsBNiycaZK93uWIA+QXuQQqN0zUmdDzhSbDzBafxz0UJbS12NbSrnH+i-cfbTaQcAzofK4C7GVMzjIpZQPaeKTg6cCiSqaGo-aafVr6gP8L6rd93zqHSKWSY1dgs406gnCi2RpNjEUVyNaeWsDWWXWyxRqnSvGptjGLjdy9EX3TnUZGjHUdfSh6cD5ucfkZecZfSpAbvTA0ULj36kvSfkqU1j6UmjEQi7zc7LPT6mmvTmAWXJD6abj3eU7zs5IHyn6fbyLefPS73KfTH3OfS9SWyjdcVQDLeUWjLcWHzBmqZNKqVWM86aBcq8IXSNCr1iRsZY5gWm-SfqQqYXcd7gvcaIwyGb1sTGZBEPme3jtWSGzc2R-jqItAzYSrAzD0PAyCGbxE+OShyjGQCzM8QfDs8dPjmOesy+eTEDf6Q2ByeeosrIizy+CbgEbmWsg9IfPjg2XXjQ2fqzAopgz3mZsyEmZ6I9acky5+UzSn8ZkylZgUzBOUUyAQPkyeeR2R2aTGzakYSy6iewyJIduDoGUKSIecugoebARGWRfjlwXCyB+aAyh+QE0W+QZdUWVQzdGTMyrIZ1Nu+f2yepqIywmUejACYpwNGQ0yX+WCzx+a0yFuV-JBwYvzEmEnT9mRi1mjpyzVmaczQBdwysuRAK-uTwMBGf+EhwX8yWWfHdkGcMzUGYt4N+WPzb+RQL5GaAkNWKfEmWdtTGBQ-y8YXUyxmR1FJmewLpQpPz8aX0CK8T-yl0Skd8BWYVF1q6y2gagLSBegLXgZX1aBbiz-mQTMWGUCzlCsiynLmgL6+eAxFoH6zirpoKBmemzmGYCyQnkcyVmYgSSBfnjYmRcy0edoSmPjgLLtr3NdBZbdSGfUyuWY0zVBcYKqITjyfmRYLmWX-ydBTYKkgWvcFWa5DSWfKDt+RCyk2bNZaKd6yA2dCTZ5hQSj8VQTJgcoKtGU4KKoMYLTgZiz9METyPBRhTBuY3y1+VQTkBf4KVBWSyPwaTYFPjO9G8rSzxKDuAGWSa1eBdTCx2fILEihyzgBekCjBcQQX4o+CmGlopxpggQTWSe452OUKq3sFTMhQizABW2DBhexDlWc3j9CKpzAeQ3y0CZfiLWcFQrWSOQ7Qd6AQYH0yqhddDs4UIK3WbKC3IcqzUha0j-QSnR-WTizLBewCWuVuR4BRPiH4UoKOGduDI2Ysho2VALYOU0iC2Z5yNluzZ-6aWyX0VWzX0XX1m+WRTRRsIo7CT4yZCS2yXCYSTu2cSTO2ZI85scSTe2QNz22XiKh2VhscRUSTImbMTM9jeziNhuzliZezsEa-DZ2fyS0GTSKH2dccdsfSS2vv8TlXuezeNmySrBc1yuRZPkISdXcoSeEiFofMz6kXeyKiSKLH2XOzhMS5zX2QAl32fy8EKTG9W3nmgUKcwkrmehSlMVrSkaQBScKfR9Ixsp93Bsx8fXiRSYKbKKdrgwTwXqyix2TRS++eYp6KYxTB9rshQ6mVZ2BqR8lEIMAyOZoNfRVcQ+KaRyvPlZVKOb2cxKV3pJKUxS0BCZjpPN6yrsLpS2gEpTgmdiTueWT5ApBhgXmbXAj9vpSafL31YIs552NJ+CebJJyzudJyYeVXg5OesiqvrXcavsU9uvl183KX-BKubsSh7k1ZOvvM9-rsN9QqdpzrVDDxBvgsKhxiN9jOY5ZTOXCTzOU5BYqY5zgcc5ySYXZyg3lOLosTOKkzr18FxbtlPOTqLvOTecheTLzLvqLzC3EP8cuc0oQudLzxeZCNZCNb1HvlbNYua99mqRBFWqRlJkEFHSK+TZY3+Xhs6OfwhhqQQEfudyDBqfwgYxSNScpAsj7MQDVYfmMtYRf0jHMetS3Sra1IARWy30Wgk1kSOSNkYTlZqfI0aBfdCBxbVzlqfVzx7tKznqSciHHnuiikTZUgcYuKJRX1yUwt1zPegOyCVEdTnkZUK0sWupzqUG9HUZgLQcJNz20PNzjjHNy+sVhKA6K9T3+OW0y2dNDNfhhNxae0wyxZrydSUMAfkWXiv8B0UZvk9jEGfizZxSTj67Lb9YCP2AHfjpjEGSMSTua2opOR78s8lkCLIInjtseFN9RfdzuQRtzWJRjSXuYhc3uZXlJBc+j8yWIK7SZQKzfNQLcXprSSeSYRABNSyl9FIoqeZ-zSvuzzMUPX81BdyDOaeYyjKRfyTKWhsKmVzT8xcvzKlLq0kxbmK78EzyKdIfyURczS6oS7S3AbIz4GIAN0pVfgUxXzdWBp7Sdxd38uHKCjheeCiKsehcguVCMfaWHSq3F-TQbO7jwCI6jo3ODYVOOiNobOIEB9iv8xGGv8DUTnSGhNnylJThdKsRBdWCpLcD-j4ousQlkRUZA0bFkf0yLHbF5FsI1EGvnzhseNLRsS41xsarzlALeZfISqJSRZiLPqbryjeRrCDeQU49eVQiYVEdlYcTnzTcEwSCcUuNV6ebi73Obz+6Y8FSJqPSj6eGjgmjxNSATbyPMYjMd6ZHy96WoC2JtPSE+WLiHeX7zJcZ7yEZYGzE+QmjYZVbyxJkSFlcenyr6f9LsNJri8ZSbjw+ePT7UZGiY+X00tcRfSZ6SvS5cT9KU+eyE0+ftCkZTDLHeWlJ1Afix4tJQYtEfsoIgvoDS+UYC2ed0w6cWYCVHjXz-GfWlAma8wVKXbEXAYgFCpbkygRecKs4c3yDBVZ9X+Z0KGaUKDcpcfz0CWKC3JVp4qmfcziGUszWBW3yVyh3zfzNGk5hUYSlOf-ynWUyLylrEK1maIKipRALaGaBJ7Zf1s7mWYiHmWey3ZY4KEhWQKHGTMz9GTahEEtILdhb-zR2SpKnZUwLVYbkLfhfkLQ5ZFKBqR5Kmhl5LxfmEKWob0LVEeyzbDqsK3GVvyw5eALxBTI9o7gozuBXfyZBVATl0YXKdWcwK+FiPybhfEKy5RnKSaefjY5bIKMCU3Km+VQ9NZbs13Ia4KHrKaLfZeFUB5dUL38cPKBZgPi9UUPi58f3ya2obK34abKA5ebLeKj8Ln+WnLO5cbKdCbKEBohSDJ5XsTE5QILkSWGy-BcQLuWWgKD5fyFd+T5J9+bPzIeaED9ZekKU8VzT7Ad+Ki8fkyv5exyrGZ45BQjmKypX-xrGb3zeYgrL8eWuYkpfwKi5USytPhAzMxSAKChVgzw5ZXK2mQGDY8l0yUmSFLy+XnKukbqCJQYPLAEfCg55a1hBZt4gP5QRDLWbC8jhUpA7WacKIrqvyLhVQSn+Zoz94ncLHRUOR0ML6ylKbm165XQKIhYsLvBdEL6idcKFKR6zmRkayTQiaz+WceIXheELbgbMQbQQeQ6jH0LTZjUKS5UqystCqzB8UmweyafL1viwr1ZQgrW5UgqI2duJsmT3K-GSfytzgnLIhYPzWGYfDtFfpF95Z7KMFWxLEJkYrqJbAK4Fc3LsMXqzg5bfKDgdMLSqFW5XUAFKIAtVAfIK5BOhekzV5XsKL8gXL7+fArSFRuCLFdMCeWSMLTWWMKKKJBDXwaKywlZ+C6ltAU45dOz4WaIqASVfLhBQmLsxUEyMpcVQIWWhzdUD4r4ZmrLw8XUS1euQrIoVYqIIcnZpuNxCElduY7FRxN-FSQqWEa7K25ZIqK7ACD+lXbRW+E0rDKfiKBCQoqCFe1yZsjBL6vFADwJVglxlTPKulTELplYqzfvL39ZUdsKDZUkqSmut4NFYNMUIQmTjmTfLJIdpCo2bFCnMEJ4BlgQlWbH6Di2ZCKDCdCL4Jbsq4RVYSERXzIfvmly-0CF90lPfK4hoeKYkP+KInqNTCuThLzHnhKv9CVzHjsRKyhlWKcfjNSKuWhLvJQDVMJeNzsJcBLhrqLT3sedjMVTojIsaRL6qTmzaJVPV4sQ4rdhnRKWcSFizqdcNRuaxLS8IDTLTO-dRJToRtfqWLbKaLKC+DtzXrHJKYWApL3KfNTlJalicsbQFTxTMi2AhY1Csc1L8zI1LexhqrVVchzlecdKY6fDl1eRdKMRXyM0UTdLpRf9D7pTijHpcbyEFOeiPpNNLrcrnS8LvNLYlo1iqUeJdfILXTa4uR5FnF6rAGntL+xlXT5FEQ1BsZ7lssjyjCUXNLesgKi5BRNLvVa1i66XisBVfOYy5C3T4cSPSecSFY2dBnzXWvjjAcl9LG6e3TScgmoqsZS5fliWrXxjTlt4G1iwTEgzlZETKZORzjTeQU1reVI5gZd9KJ6czLhcQgC7eRTKI0QbkdpWi4veZMl2ZU2qYcRrl0ZdcqGZXPTsZUP8N6Y2yyZQTKI+ROqhcgfTaZfHyMZeOrW1e7BqZWIDWZewDMZWrj51S6ji0Zuri6coVn6XDZX6ZWibKSV98FWLLFLvWjr5ROzRkWpc+5WOi20UtL9lawqrCT0rOubNLXVQ2M2lWCtv1ahdz5WkqpQTgTw2TPiiLguj1lcJLjFZUqohdUqN+dYqNBW0qPbl4LUNYlcN+QOiess64yGhFcflv+Mq1QWoAVm0QaSQE441f3LAEagjvudmqjbom9eJcsKp5R+UaNWKjG5YcrKwpxrK6TdtH+VbdcVsRqnqS3KviV+KmNU7cBNXjDLERJqIZcxqXSSGqW5VlM+NfXSlNarCYkQWTPDGprpNfUiViVpqAWLRr6ZYoLn2SCL2Cd8qZQr8qaSS28AVUCrVUdgkGElaL6-PWzkRb0z5SaiTqIDiToNh4S2VmDTt9uOV19gSKaJWHcgiQ00JichiGBao4M7tZrU2bm9oEXoL52Tk93TgkTRRQtTd2emyEtTBr+MekSt2VESUJesSE+QnD1+SyKZRWyLiTiB1iVc4qqDjyLGdkUcT2eatb2YeyL2QiLMtXmz8ZIqLESsqLggjUCHMtF0mSZ+TRXn+zCyT1zMKXdzVMYBS8KaByCKfeKjKJBz5CZ10V4Zt1uqdGLMuegq7SXCrWAgiqVkkiqJOUVzHjpVqCJRTCFUV0MDtWVz+LpVqthZTTHjhSqfxIdrWGodQsVVMNyflBK-sY7K6wG1ykNcUkw6qDV4Cq+9wBlAdfjlzYuucyreuZ1y2VX5rnpW8iRuSxKQ-qXgztZuK5fotzeebdSG6duTcsdVL8sbVLzvhjrysVLzXzjjr+-pnyy6eWrQsrVj9+eSjSbuOi9FstL4LqtLP6vSjNpYzrL-tldwlhGruUbprQ1Ryjw1Y8QC+QdLI6UdLJiCnTbpSqVrVadLsteyKfOcCN8udghDsQaMUVaQTHtRaU5dRirDIQdq1RjCx4dUeqitaGN3RgSrc5ddrTsW9jbtR9iYtorq3RiWRGuZqBwsWrrGXh9rLoZi9wPhDjl3shqaRpKiSdT0FAZUxrqPH5Z2wQWruIYTjSQJJcn6BmqBimaj9gqcEu6dTijuZULv6fTB0JkKrm5AiDBAuyqu1ZTKQmkZK11Y7TbGtOqxlcerkZUzKz1eDKO1UHyQZdxNWJuNkR1Tnr3UdDLM9XfTlKKOrY2jXrd1RqJF1TSst6fTK89RzKUZQvSSZQ-T8ZWzKm9TfSyQYLKD1Req80aurm9S6oWZWPqx6QLLs0XeqpOaKqHCYUgezFP9OErWjxZS+rJZf-Ta+dI49FYvLQwLcqvvvRrXFZvycFjAyruXAyxnqBrlLv9ylrtPK-1ekqANUMLVBTCqczhsLS8VQwR0Ioq+BWirHFQAKqteujglc8rdFR-r9vJdqaBW0rtSSIrcNUKL8NWAaropdpqFaGij9e0rJRafrZ8bTd5IYIqtBRU8CKjbriFQcqZNRgbNZvdjvZXUCcDa8LuNR0q38XUSiBQ4KZwbMyf9YQrf1aYq6iZEzkFbfwdOboksNUQqxGYHKD1hgaH8cm0BFb3KG5cIqcNU4qEteFDgDWAThDZZSsNT5Ta8Y-roNb5FZDdHYYpefiPlaVpvSIWyflb9K-lQTTO1nZrAVQOshMW1qicS5qhjEurl9USAnCW0TW2dHrCRSFruiZ4SKScFrRiSsqvNT4To7sSKKnN4bHlW+rUzlbCKldez4tfKt+tXETcnsqtj2edq3tXFqMteuy0iWs86RYVqaVTOzjtfEaXZb4LbVexjUjYyLODjkSg5ckbGiblrVidoKEjRUbsjVKLzJZuzTNXKKGNQBj11SHcIdViLBjsMTItXiLAtRFq8BUSK5HsOz6Jc4aZiSmy5ietsFiRrKatayS9oVrr0jeKK63JsTsoabrZjfGse7n61t7onUajt4kxXAmF83l4jTENowM6oPsMZUVq-VSI4G+gf0d6Zlq7BVEbktQBt8jTOrUye8KjtY-8-9XOycjcLqgSbEb+RebdijbhiWSdA8QjQyriiUPsFjXUSajfETmtU5q2NdNCQ0GiKytpdKzVS4awMW4aYBWKse2d0au2YibPDX4boSq0byRSMbKReEb9yZMbCTnVq4jU8aSMS7KstbkaCiS1qD2aCrb0uWK5WKKTzyYVTG2ZKSCuVdwxug8hznm+LdSTa9IjeLrukpfx+TV9yktYC9oDY690us69wGQuy9uuJqEpktivJC9QdeoRSU0MVKeSVaTFVfEyhPm+S1Rdj15uLj06FRSKxyVjVESWpsoDsYdItDMk-STeSGUVRyGevB85oW0VvIez0lyXRC+Up09wKg5V3Ref1EFctphev8qaJHBLVyQH0MTq+9ZejIab2EAMPyRKF8AbGaFNU2wp3ov5yybO88eQxTutUsDYNnjy69aujhivh4WyQ98lTWYsUAW4K6jF2TyBj2SKhUMbBeTuSsXoAJtZtnVqeheUtNt29xyaBlY-HS9rjX654yPWbrmBAbCVaJU-3mLYAPhv1eGF2bEPr2b5yfuSVgoB88nhaa-Hk+TiIaDiLyX2aGBlBTknm8klvPm9tisnU2hpv0+XpmandXWSkHINrtRf+zHJaZjxtYaKQOcaKwOW8qzRYENs+mEaYlKCrbSaqLetSmSNRb+zzzcNrfFWKtAOdYaY5EaLKKCaKLgcqxrdPNqqaotqoTcJ5fQUz4WlctrqIphzmrAF97iS2gzwP6KhvERznPhRz+KbhalvEJT0vn59GKgF9IuJGLXRaUlkEOF8ZOPJSTlcqZsIXTJxXrFykvumKdKbxz1jKMhYmMxbkpZOLCxU8IOfJOLhZR2wmTUsRKxUhLqxYZCx3rBKYRf0ir6XZ4Bzfrrn4WJUdlbJb8YcuLuxcOLdOa7z9OQdqMqWZYj5pxoJvmOKDtQWKHeE5zqDWEk5xfmDUqRsr97hpbMqbZaPOdoSNxflTtTU8x6pUeK9xeZSCdcChIuaXT2lBqr-LcFNouT3jGqbD5bxa9hEuUPZk8g6L9VRHTOGuCrIiX98eqatqK5etqJeVRbYItLrHkGNSyVftrE-GiDc0sGcJ2tH4o+tDLKzjFteUlerSrb6lvtZmsHyYhKbReAsS7M2KNqU9rQsYxk0SpbrIxs1z7eRsMGRHwKPBHFjBjR4aC-ODr3DX4rIdd8j3kdyrYdRnYOJakIuJeS4eJeprJfsKYBJWKZXEQd9i1dKZvqferq0aFKhOBKqlBlKqVSDKrMHCnqxsqdyJJUZKDniZdL9Z3yPjf6aJNQkgJ+fCtSxSH87JaiZu6bqLfJSDyaui5K8eW-rv-P1Ryadjz0Jb4RgeWkRQAiqDOmWqDgpW-K3NVZMOebF8PFUTztdBFLjBcgg+abAq0MJkg++eigSpabTGlYKgspdrocpcjai-vlLbGTfz0bf-wCbZAqybQa8qpcqrZeT7TwRmzafMlqrArZ5bkpHLyWFOP9nxXACJHKTioZAjiU-k6reEjdkv+rAci+vLaoatDjDWlXqrLNqiXpErzmRi-9R5BNixdXHSktAnTeiX0cDqW40cHDSa6LqLr0FEKbyuaoEgNRuMnVQRry6XWqPYVTrsVkKjE1XTrT-u1itpd7bNpTf88spyi2dbzrP1qvqvXDP8K7Eox5-t00MRkNL-9iNKU5FDSA9VjLOZVZrB6VHyF1Vmr5NbPrS9VwCp9b2qsceTLg+VzL4ZX2qO9Tuqh9WDLF6Srbl6Z3ra9a3r7CXTLEZYPrk+YXrk0aTL29Y3bCZZPqZ4Puqc0TPrO1YzLu1S3aP-HHzL1QjtC7WoCYPDPYtAXarwgvPqYWMJb+NKJbQoJXziAhETXSQAyqDXakQbV+DUlQEqGjafqOgRfrvftdyk8dAKZZYzbNUCRZFZS39lZeQLebiYrOlaoaD7drLhke-y2pHgqtuTfriLQ7Tt7YghK9VjaxaeArExSTbQFZ4hwFRfb6YNYzf+FZES-hvKshTfjaMZbK75fTbekMqCkojgrKbTTyuhZQalFez8WVZIaADdIb2FSgK95TgswBT-KcGfZK8oG0qUlTQbxGc0cU5bvLQWa-qUHXpQs5S18c5SsCz7R0bejbvaJlfUjahU8r6henLf7fjysIqdAcInXKxDUIqpWdrqH9Wwa8YfQaomYYKWHSrLPFeQa98dw6qjQeilhYAbprs-bkHWo6BXpHLXIEDbENT0ajbXALqmQgKSGVcK8hcw7UFe8yclfyy05uMKFyVgailY0KbPMwa7LdhqdHVUrCdDvKOFU+F3IfMrJbD47PtfZb-9c7LEWXGjn9RgyyHeXKKHXozMNVo7FHvg7-HbAarRN2balaPyMgcUqmhVSy4bTSyxebEqTgPEqzhdI7cDRIbMnVIafBU8zX1co7e0C4KgFDLT3BWk741Xw6iDXKziHXUKM8lFDujRArL7dgaqnZvbbgbQrSzbaCGFScLJcMwqUNXU6xFYw7gnX8CuFUzaHhcTIsFRlxkDXpyUfkqiAySYbVyagbkuXo6ZYoI6GDf2iJbZ5SdhbYq15QUb-ZfA6sCVQSlHZwa4WqaDtnTpbWDY-a5WRwbuYv0r5wY25FweY6V4jXj3EXvaqTUErjlXEKpFdGDXldczYLZ8rdDWCKi2QYbrNVCLjDWpbX0Q5qCoSJiXbFJK7DUZiVMFtqu5dlzMrb145kYBK8rWH5YtRXoVdY0DsVRJbcVVRs2raezGJXdrurZSrJqfjsSJdT96VXc7DqUyrRrVNbGVZRKgtUK6huaoDmJanZQmoKrMmDZKl9c2qRTTJK+VWg59ubuNDuXiyFVYd9txVzagsN5aVFDq7ikES6B0UViQvka6HVXnw5VSlyuGtzrLaEHaMtea6tnCRcU1fNz4NZeijNWyiYVE+LYcoaqEUXeYkUQq7R2drzM+BjlnrZKMLbTeYrbXuyKZL1LBAj1K47fORI7W3BF-g01E7acrpGu7rtjDKi9dTsi9DEfodGmqrs9SXbEjGc53BNna2cQG6liLXaM7cXqC7WW6FcUk0i3duqm7WnarcsOqDNZDKLYc27T1bfTaAQ3rGJhPry7S3rcZX3rl1QPrO7YO7c7Ruq27Q3am3eO7m7VTKR9b3bp3VuqHjWXb53QU1z1cu7R7W7ye5D3aF9SKqH1Vtyn1fr0JZWva9CWUrP1UCa6HQIb-1fhrHkUX4BFaRrOLuaiO6Uqrx2JLTXSaprnXaxqTnWfLNbsJqGRvNzLbrxqAPbCs1rdkaHXsCs6RlJrBmbxiJEXGbDbjB6EdbxiFTe27EzedzveU5sQPbLcuNZ07FHUJqcPfxrYPS3LNNV+6RNUB6ctgR7Hbu67VuZGd6jSAYtCRZrpIhCLUXUGbuqqpbTDfBKsXY7Yv0Ziz0WDYaK3cvxWiYBj0RYnTLHf5rXDb5rJrWiaujX4TRXTJ6kTQhj+jSSLTVfytNwSabytQ1rqRSUb6MfpqqJTTDCJU9KEFcKKaHsCL97QyanaoJ7pxGjq33X1xAUNC9bzrKT41F1SrngKaESaqTwYOqS3PSZ7XnktrXPWKabjRKbUPQWCb8T56LHIjzWTREx3zZ+z9TVC9pSRG9jTZ1qWbaubpzY2aKhgF6ezf3I1ze478fpDaHZacbRzTS9xzRZUcnXOTSxn+11sqtYTtb6MPUg+T6XjZ6veKl7oObNUN3Gca6rcEc6xU4lDzW90etQaYTzd+azzTLTXLY2C9RVebsKcaiQLeLTAbWqaIOfmT+oTBzcjO+KLENCrWHbCrSXZ3NsrZecgJVS6typVaKESMN0yYolM+nr5u3jr5htJrryJXBzvMRcroJbUNjjtId8UghVlEsmVWXSbqqNj1bTkWCTfyrPJItNVaOzfIdnTuGs6VUNbhXRBF9PQ2rQfaz95PQsdTqSRpJXUMr5rd8iLvXh7EdW-ZpfpxLUdZF7bPbfSNtbGYjXYFy+bZtrA6U1LCfXj69XZed86RdxLnXfqK1agZXkZ7rM7fMV3dNLY01Yo4g1aOMOdcDM-dVSNg7RraL8FrbR+Ek5FsTu88TcWqLVbUa06V-9DeZaqWMQ9oHXe+NafaSjydfVjKdeBr7bm7bA1UNjg1Zz72tWGqMLsA1efVq7rRjlbVRrec3vXAjldS9qvvUtYfvdmlu3sL4e9oD6ldRrqcVUL8XYU-RmXWxVLyvd6jqhml5EkucvsRbqOXflbjEerqg-cbqqVYZCnSrb6nEvEdBegD6sjbKlAcTy6QfUb7ezY7r7Sd6tDUUnqScSHqliPTijMu3hF9MtFk9aL7x7Si7U7d2621dW68qTri13S26e3UXra-Tbiu3cnbgPMXb87SuqB1aDLuAcGi+3cO9W-d3qcZSwC+7SXrU9YOqK7b3rN6TO7V3YP6C9Qu657ffTp-Su7c9fX6q-RXbh7Yeq6-XmrQbLer57QdbfqWKr5mCHbeAp7jlkQQkKSGcUsARCqXlqzy3lgrSdJVnT7ea1r6PfO9T3X-TrNbvq2nPvrmCYfr5HV87zDQY7UWUfbsgSfbzJVAaI+coaFHZfL4DQvLf-VN7sHaM7cHVkzYFikFcrZ87aDZMr4naXLEncS6IBQgbf8L8j3Ke87ebFfSoAwAGW5b06hHb1dghVI6bnVcqXja5T--ZgH0DdgGTaQ0hkxVIECAw5y0XRE7LoZ8LKCc0cznU07N0CvZmriWRuA24R9FBs78GWZ6GPaCK3Bci7+3iWy2PSWsQzRi730fCLYLXcUkRUBb67Uvbpuh5qDTaiaYfV0TkTVJ6TA-8UzA6JyJzNJ7TAyrTQtfLjwtQEb7BbX9l2Xy7njXISa2WF7STnp7qXYUaK7i-sStaZ6+Rdo6jEftDZ5LBJn7g96sUv76ITtx6Hqjp66Tl8awg4Z6dcZEGMaqrNk6kbUtzfEHfjXKaoHhkS8td8aUifOEmtbyLmid8sjioya8XcvxazejqX6ByaZdfF6tZk57NsDf7EUOC94+TUrnrR577IF56MvWbbnyYq6Bg3N7eg8F6qzQmgIHdkh-upZQfA0C8QXUabJMXqbPzWayWg9aNDhRp7OenXsqvQXCd1rV7s3s+a02eADWKarUvOsVaNyUGSozTDahZtf1Tljq8n1AmFpDkz1u3g30cyUcNAzUYbTluoHMTmGbJTnH7zjbMUYzZjzGNYz6EzTs5kzXrTUzcBxwQ9WTJ0LWS+tfWS13oP0cBoLYLxcWapg--xKFce8MQ9J9QdYXcKjreVdgzEd9gxy8YDkcHKjX5jPNmcGjOgUtn+kXyr+qX7RKtWsWDuv0BLgWZXg7766mbmaCWoYyUyXawEfn8HmZpyGFfH28rcq5LleoKaIQ6WSUzVgqYQyCG3-T16szSEyEzTyH13tDZCzeiGRfU5ccvtiHMvc0N8HcuyhtkSGWrNV6JdgcHyQ29EXzeAD2Q5d5OvjLbdTn6astdIGKhJW9-Dj9rOvXb58UtVChern1eA8yGfg-9qBUv8GRQ729cyeKHgbZKGXrCWSuLQgQL4PKHv2akwjzccNndfqTdzg2SHFE2TWFmiHJzfF4qQBmcvYqaCQvcTyxXaEGU3lhlKrHsHw6iGdDg1aHjg35jdg36LM1r2cM+svjqPq6bQhdsHXKu6KxTlcH-Yb6GkyaoHtg4GGxhp28OQ7DVRQ+GHI0RKGEZT0G39JCGL0dCH1Rf3A4QymQEQ1+aPg8iHGyUP1nFGMUtQyuN94kS6tQEWHJg3iGTqdMbyw7+VKwySHqwxictYXWHKQ3lZhEhp1jybqNpLZ9UZyXpsXQ26beBsaGyQ7ylaxSadbQ5Gb3g+mG-Q0OGKjiOGO3mSGIzYd6gQ3mTIw7OGpQ3roFw5xglw4MHVw-ph1w8uGwIxSDMwzuHLengN9w4n0KGQuJjw92Sx+sDEazcl66zal7kfSgkWQ+kk2Qw5VYIz28dig175JNObFLTm6xcjdl-3m6lYqnZ8FDhpssfY17yvUY9KvaaGqwz086rfV7RI5xHyvWoN3STb7Xw7FUWw2wRy+uKsP2Rl19TfmSjoIN70ecN67kf9aiaQaKJvbebQLfeaMeePwjHnMb8yt77og776cg6JkA-a-7b9SqKYvasGMvfpGioUN6LzQftALfx7gLRZGEA1HKZtbN70zdBydARVLSQPcKhyM6L0Ochb3RYVY0LWxTOwAJS1yIoEcLTugSOR58CLcokiLaGK6ZmRbnwBRaJPHZ9qLd1LLMHRaoXeJLEyAEZaSJxyO-BT4AogYDP7Nsgjw2Zboguq7ZOSJy6o--ZJJRh7xLc1bRyfzLz-ZZzuI1LbzOEI19LcC5DLTCx7tfeGnjbNHFsgFTeGqOLdLYn78EpZzVxdtbBodZbuIbtG0qT19QqUdGdvuuL-2TOrdsfs9SfcFzyfSa6IuceL8dQa6zsLVSeUPSrYrXrCbxcWIJ2OBzQvWwSniutoF7Xr9ag2jglCC7QZAMDo1pVkcmRvz6OvHqoPGVZ7LnpRbWCNFK77RlazxU7FNvTtrx+Ob7x7pBKmuT+DusPRHjNQRls3VNG8XpLC5fmy700jdqQ-Ht7HjtVDuXRcjU-dciBXS4GcLhNbLAxcMOVXD6uVTDrssYt8RUKDhgYzWjyQcziS9qT5hY-1HXPIe6j-SKT-cQwH6HV06VDXXh4wWsGbAZop6QY3JXpRTHcsNtKkbQqZIYyxBIncc6hg5KMOdDYg34qIteXfYr8Q+Z6Onfw75nYQ7koJlppHG1Gv0BfgeMEvlRhbECkQyqMrzknLxhFLxFaAhRTY9tLQ3W19n-eDNrY7TkehRk7oTS7rEleUrVY87GYndjh1Y8YHbJumBAOLMKdY3bbLXTUzXSCHGfyGHHdHebGMhRdhZlYrcBYBzHf3ZbokAy1CzY+QGWA4PhM43F7eIiorVTeFHlpbrHC4zY6KshGxQ4ybHy45HGxRWvNY47XHRffUj4PeaDxDU7HINWC6OcO3G1lQEzBoGWRoKEp5rIvFk+41Vyt5ZM4S467QR4ywyK4z353heATJ42wtp4yh6gXVOjrBVIbXY1yxIIuPY2acp4V5YmTIfoHGL5fL0SvsbHioOHHxQZnSfkufGY4zp5sw9OL0nfbHsjbJrm0TI7unWnGg4zRwV48iUYaYhocZr3GC43vHskVA6XIr9hQor9TqYFA7JyMKqb7KcV72KmA-5VbQYHH7c5oFfyIVsahweeAq1WIisLptTQLGeDNnSdc7dWr-Gy4yfGx4wtT92cIhL4xZapiVAnYnbaB3lTRGGgweL1vfj7faTInMY2a6TxQomVVUS6Y3R7iw7fDYI7f1KF-tHaG8Km6ICJrbXGhnSMkcvTIdW1KaaIry0-QtGtvTj0zsfLrB4YsH7E7S7SCUzHXsS76GXW77wPUn7ddbl7BzY8cqY1djvscH6dvbTHDdcEmI-Zy7GY6BkddaHg7dai0HdXuTM-besbKuPK6tPKTeTSYg+nCLGeAGAlZY4db8Fakm1FaaKNdlJZkuMbHkrQsUiIaks0MKuiUkGeBX8JEw+0FqAKkzTcTjOYRNwGeAyEIwSvnJ0nYSJQrqwGGR68tTxg+kILzOGGTq+gcVJ9vsoPTNLgsBfTrx45pTYfJDZfrVYLA3vkrtoAmGNXeeGMsMImIE6Imdkx4tvlPwR49Zkw64yMZBbWVQBlp6ZBXQp6jJFrQXnanGjk5Yn-mCTEHZHZazY4bHk0H-H7YAAnJ8V1C1IJkne7utcBlZwgqMFvHtxriAFQndheyJwB+MPnlw1mkm+ZaUmMBuUnrNSMmlqrbwNDRBcVqKqQ-xLin5OUaSgxObMsU3Ugf6dXy6QHaylpEZUN7QREiU9zNm5ptYfCif1tdIIIW0hinWuqSnB+jim+xfinbzH4nc5fSna6CSmmU2Sn3-Spc8gA6YeuGeVaUyvyLEhynJgGMnmU8bV9icKakXGwyKdIIJybZoSdJFjSo9emz2-DBBrGE7adnYebtSBsmgOJE6IfVLErY2AmbY-nKg3a44aZCcnVrdzG3CbFjLk1W5rk6DJR7dan7k4uRHk9AGLlAW4Cum8mhJeXGvk1mReE1k6ZJDlUgU5BETHc-5CiIhA9vL55NZm5B+MPTQikzN6eXGUniuBUn17RynvqlyntwzymLhHymPKTT7EwTzI6mDk7V0RmaX1binegc+jt8b4nrvYIybSgqm6vSWmaSiynVUw7VLRYLoCguLhVk6kHDU-GDzgtKt1k4BxEOLcn7AxPG7U3HG7LbQ6jHCLMfgK6mnDWNaKJeEqXk96mF-HXGR-GqzlwkGnnk4Ha0qDlSU6H8nB45s5h4--HdHdIbIuNoayPkCDz9KVCCCeVDz3Zxir3RkbGA5wj9EWUjDEWkGanYF6d4YsmYDQs7riqlqUDRyLf06IlDjRvDS4VvDQkaBmvAwgnv48wLsNe4HMjRSbAM-p7n1OTDKTeKaUM3SSVYyenVYZB7ATbRCmA8CaqMzEnkkY4joEQRnJ4azGH7a3HKA25HUJuKmLAZ-7pZVM0njS3HlY9BqpQxIr6LTmD+-LC72nd0LfHUobQXQvHAlafq5Qi5BoU2l6WrXwH+sltGPhdY6vhcVrIXUgTFM1Cm+QPyn205AbHYyUS-Ede794y0DT9Ymn-la2mJA+THcBC1rbCXoH35c2yjAx3G3U94SEpeYHszXYGrAw4G8STBjPM4ETZHjMc99gemz3ZOzKM5XGAg1SLbI8EH+Tn4HRNfWHgM-XHmRUkHWRWWGUfXZGzM3RnDlfMGj2WVr6tQQdAk+xmCs5Cais5hiYiWUHysxUG4uhEaOM2Cqdnvx4pE9j77rFKTDTWa8eTRa8OgxUFQtN56tSRRn+g06927XOGJfXic-PaMH0zeMH50qeGzCgVmtTdYmdTcsGPzX16fht5wlgzTQ4Xo4T6g1l66I676Rk8hHaBtl7K023jIPq51xgsH0meneHnTbmGxI+DiKvQ+HixoOTFI3i9SalACmI376xlppHxxXBSPIzpGvI3pHGoL5HDI-5HRtZZLrzeZHJtXebptdFa7RYCbqTRuaXMYOmYo18A4o5+FELVGKko+17W6tikHPgRyFQNlHAxXlGyOTDEcxkVH-PuJSbIGVHs0AnRKoz7YssPj5mOXlhL7XK4IUKtQWLVpSypexb25RKFWcxbR2c2+xlOTtH+LQV9CuUJaD-WXyj3bjG+oypnRo9bbxo419Jo-3HpoydGjOfNGVSItHbs12L1czw1H8RtGoqaZbZc05bks0HCkqfOKTc9NzfKY5bzLR5YLo3+aPXdKpBur5aTvvdGgrU9HSsS7nHo29G+sFeLUxQJp4uXeK4cw+LkpYDG5dQe6Ck9Lm9hODHPwlDGFk3ITYY01SN9R85LPQYHkY+VHZkU+kjHZ+FcfUchzxd1gTfakNQk2cj92JH66Xf6QSY47mGhsZn-E4ZDSswvY6uSH7q8XsjDteFi3E0D6U-SwbhrezHr42Dr+uXOnbUR1bOVTzqEfYLGpY6Z4ZY834pc7StxYwkgAuuPm7QnK65Y7YahPRe754-AnF43JmUTMgnn41rGBrrkFMEy2K0iAbGh46XHj43fH+E9VzLY4JA9k2RKDkzHrAA1-bHWYgnl4zNANYwEyB1O1GHWUsZ-UL7Gd7f7HP45T6nk9GaeE+fmnFafGFqdHGhE4ump435mVsbqzb4+AWBMze6UbG-ms40SNeMLnHiGJZpD8xGnT80fG703wmZfVeyuDWJnTHUumrUwnG0szsd6luvngC+BmXY0amn43vqVTTO9g862MM3eAXI0yWRo00gXiC6EbSC1JDmySIn45WInE4+ZUn83A7704-H1s+7H14-WRN4yZ4MfZRZd40fm0DT-HDrT8niQFenTsaYngE7kTbU0UzwE3fnRC4cnk5YgWADffHGCzvmbQkiYt4yjqVC7gWT49wXb078nR4-wWV2d2xDC8yNhC-snTCw-mW5TAm543An6CwQ7042Ky0Cx5mZZfIXj7ZU6m3oAW3pWKCcE6xI8EzFApc4Qn5SMQnJ8xwSBNBQnK9b7dw7DQmMi6rgYLhtI-IEwn+eZljDAGwmvEBwnw6denD41oWKyXwXxs0Z6bUzfmYC1fG4C+6nxE91dQVc7mXo4S63c7dG6+jzb7iDqqjw5FJC87Lr9-Q4ml8fxmzfWXnUg3ZmDSJXnaPYH7FaJ76wSbEnFaB97tLdLaNMysWkxiEnCY+tDk-SzGu8+5bLyYAJkkw9sT-bG6Pfuom5-jomo7YNL9E0Wq4rUYnZOCYnqkdBmtghYnEi8vbVmPGzV4ImyP+UEaFY1hnYMwdrrdRpmADpmzVjdmy+XS-6ERQZGyzdpo3091KCTXQ9QTkPCHYUEjGM84jkMwwjUM5vmN80+yoM2YmYM89i2YXCWEM+PDwg8sXL86anmA4JnkSZSWPna8bdjoSWL4akir4VUiwkaSXonS-nxCzQXos7Bn0tQrrljUsmAM4hnGS5d6Ms0yXZM+SW3jbdAPldJR2C2+L409kmWBHCnJcyLKtQYIckU2BTZ7nmn5uAWnP03s4EeLWmqWDph9iHpZmOM0nyKBcA2kzK0WBF0mLMi0mu6g0mBk5JAeQMMnlUy0dWYOMmXrQE9Y09Mnd3bMncTKOmFS2bnNbSsn9U8sXp0whxmi8Fn+jqAmjC-an442IWoTGun2RFr8B8-AW+86BYRFHun7foWWeix+IHk8emKA06mq3CkEtFKTwm4yfmb02fnCCzGnPBTqhtS205QU+ZBYcK-HeggZmRYP+wCWnqW+QzHLT4BqW-o1mYzS1dwLS1FnnLMKnGU1VA8zY1dIkLymcpASmDs9WniUw8r6YQ2nvcY07UwFSmRSDKmv-bNnAy0qmGU+Yq0ducptGsW0gywRCU5uuXy05uWjM4jibvdVMi0yKmVy84hyU0eXKU1KmrCHUxb4OeWhUwqVu06Kmqin2nJk3eX1U4TVWU5SJtU-myQHPMnPbUKW4y-z6Ey4OCkTsmWtgLOnzkxmWfC8YXbY4z9HU0w9jk42RTkzyYKy15mgdbOnKWWWXUYL6mqC4emjcIGnayxRWXkw2Ww05em8C62WCC24WAnbWE40x4xgU2MCbM0YaU09LoqgAAIxyyRGlklOWHzSinu+Gines8z6xchC7gy9im8LrinC8ytRlc-frhKjWmakz2mE0P+Wm0+QmpBaKQPfQ5mjK7WUu08uXtK9eWs81qmUc7vph03qmcKzyW6gthX48yRnM-k0HBwBamCK73nBC7fnSK-WryK3fdKK0KyN09smAi-zcGKwrzJKHb9mK7RXlHvcsOK2xm6y9xXQ0y94+K84X8C00W0zRBmGuqCr-y9vqeM6MqD8ayWUC0JmFM++n1QGdGJyxkzbnTOqFi4QbQi70X0s5krR+f8LICnC6pM5E6-Hfc770wey2A3VD+rkOXroLfBCU6ZmFCeZnWM2yW4PQpmSmPKFDM6dmNWWpmYtvXmGC+EXpDUs6SHa3MrKy2mw-ZsW7Kw3zvbnx6v0PoHag4YHnCfCbui3RWq5ZE0UTZunSw9YHpITytIE2YWfDUp6ws0hiIsx-71K-4H5S6lmX-bVmTThyXMPQyKYs6KXqTc9bCs1lm6NfITaM3iWsAySaig+UbYy9yXm86xioa7QdxSxhW8a6kHDq+UHJOpUGEugqLcXW+zWszQ5Gg6kgHPa0Hus3KTeswqSBswlmG40t1RTWMGPC5Ka1SSNmG7WNnwthoj9Q1gMcvkjXFs3dmDSNF6Ac2tmEwczWNg4l7zbLtn7s47q5c8hLZTSubaI5+8ti8OH7xldndinV7t+vJGkXql6JI09mda1ObXs8n1pDlNpPszkH-+vgbDi3LW4hl+zta83AfzX5GHcwByxteN6ScZN7h8d7plKzZG3QtaGGw7bCWtejnX0pjmUY5WBFU2MMtyfyksLfjmGUTlGTJPhbSc4VH5EFRySoxJTaOUhbmlKrZ6c7JS8fNUhec6lR+c1QmRuJznpjNzmeOZXWWc5LgBc0yhRMHkM+LRZSpbSWKJJfK6l7WDHZc2sW2vkI0FLfrWo3TrmDLXrmRDf2LDiytH-KeFT1owcSTLYcWzLSgTpM-tHYmPZyl5bbmTC6TGcXJt8RGu5yCq5YNfa1dGnc594Ri-nndGmLyVExlJgrfzcg6V7ncIPfXZ5qFaj8eFbzzJFa2iNOXnGfjafo+Hne68vnBPQPWOtdKA48+hWAq4nmIrcnn2UU7jURUXWYkFZjGNW9aMBbnmgxkLn+4NMXKXV1bL4ssiok-jH6XSNGta0uL5rgKmeI-MW9qwFjSVcXntiyFjW8-fdKG74cosZFWAq+Nae889XOVve7ksRlXGcrzGlRPD6U-Gf6hYxPml85HmZ88fKJY2REF86FFRG4f6V82o9zy5YXkC5ZnUC7kqoi0SMfmNrGD8wHGgC6fyWy40XeC0o2PCxbGvCx0XMyxQWeG8baGs5IWMAytW02DYWey5-nPYwGAf8xEg-8yzrOC5YWXC22WhKxfnjG1HHTG40AIq-nKqC1caLC+EWrCwdWZC4rXv-TnHjWjvGnC3fHvG4JXtC+4XWi7jWrXkIWSKyE2cyw+nwmyKXNM2bKi45NQHG53HWC6mb2Cwk2dG4CWyM8HHQC+2WWi0AmVGbsnOiyIW8Hbk2LVrPHZU9TDm48qXuqxnHIi6vHoi25EFTAOWHCzgXqm3rGEHQ6oDG2AWjG+k244YE3q41HLYC2mWrG41qbG0c7srtE3389SC7C0oWlrRgnJmyrnBA71pZmw035m003zOAYWzG8RWsy8unQmxasgi902PkxHG+m7U2kE4M2UE0xE0E4gH4i7Ziv42MDki7zzUi-5poAoUBMiwD1si5f7yE3SBKEwUWngEUWWgHQm9bgwnyi7CRmEzplX2jUWeMHUX2pQ0X6m743Gm3oXSA4InvC3yF7m5QWOm8lVJEzLW3+oMX3aljq-vJfX3rtXTtVSy3Ji3tjbE4abnEzQ2DdTsXb4AzGqoXlnnfSqQh6xKXwk-ZmyG1M2hzYw24iUbr6Y3trVdYcXzq8cXIky4nB4e3nRW58zmGyxmzaydnbixWN7ixonBNPG6tJHSYBpcplMRoXzPi3DHvi9L6Fm6jWSm-LyhbQSR3DKhSrma+n2Ek1WtgwU8pvtSXhEZrs5WzAj9i4y1EqfyXQ-f42wM2EWCmyiWUg4PClqzlnFq3+n6MwSWDU0SWlEb8WWS6RnOK+C77jRK24a9G3w2wxn02yEjM24KXWG2hmoNfUihs9uzk2zhn1M+8KP4bhnCMyBmSS5W2yS-03qC6cdHaiCXiwmCX37RCWatMTXA23I6aM9hnKtfCX-9moX8M+JXUs0cb4a9QX5RZOX0S+kn2a92XnojkmxyxHm5G6zls0z3GZy6in80+inp4qZWoK15J7SziQmk-0mj479h2k6aZgiEyhNwF6X3Sze3XeoMmEQAGXry1eX7ps6G52+t9kK2Zq+1GhWTUx87-00OJa1du7t6HhW+MKmWPq3cn32ME3sy39WYq6OYXU4X7N5cIzQmxn4d02qAmK3ARLG+Vdqy0nEPm2+t6y-lWL0+9SuC8VXDGwdXrG6JWlKP+2xQb2WhgYmAIU9NXaQNCm8E3gN4U3Kn5acaXHfrRDZy2Mp5y++qrS68EtK0+W1yxwi8U2+XM6kQ2qvuBWUQj+XnK0MhKq5ZMTyw9wzy8-ilO+TcnK5xFJgK5W4KzjiJO-p36Yc+WZO-pX3y5LbHM52ndy-UT60+p2Qa5p2IyCBXgi0NddOzNFIK7+WXK5qnjO2xYZlohWvbu5WdU6hXiCFB3SkRB3jUxF2zUwowQq3B2Eq0MbEO602-C+z9oq2R20O1RX4qytcUO-RXPU7unZk-umwq1sliO9tdSOxEdyO+OxeK1R2vGzR25m3R3ohZt0N2wEzm09HKAoKmm7RumnEwJmn985FiBO4-7OS8J27VKJ3gjYuXTO4+XzO9J3JaLJ2GnAZWti552jFme2fO2p2zAZZXci9ZWji1tW1OV+XLy7aXoKyqnYK8F3o3VGXw-omWMm1NWsKxY2IG9m3Aq8KR4u6VW1m5k9yWzXGui2J7hgR49Yq44BqKwfZzkzh3dAwV2uKEV2OGxsCKnNlW7G7lWz05aBKOytzc2xHBCW6k3hK25WT3VvrIs2J2rASEX1ixZnim7e71DblgfW70AWq5cqU44GzOq-waVG0-bJq8s26QNFDKkICL77fQHie2fWc2zlW3jQ07cnU3X1q0pnNq5rXFOwtX0a8G3Im7G3Om2tXBy5x3Nq4ZWuE8nHL3fz2VW+83Ye6KXxFfY6hkK13xyzZW20x+WO03IHnNfcVXNVg63xe5mhm4l2t07iSfMyqHHuxJ7o7hibiu95mAa+MSySSOz2m7l2KUzFqXDocXW20u2js463fA-m2aSyK2f0yTWeq6GXI3ZlmLw9lmI6xQ2NM3k3CawCav0x4HwscG2iHRTWia7H2J2273qs2mssa4JiMMxYb+sbTWlRfTWPLeyama+sGImG0HjbguWq49a9Bg70Ha21a9KgtX3+a7PGOaw32vez89FTdqHf65qbrCQVSovbqbVs+WN0C-WpNs2B7A7mrWFIw9nK82NnEXga2x6+6GLs+aNxqNdnZI6bXt3il7xI6y8ra+321+w9mkc-illUUuanaw5tXKgdq3azmcPa888cut7XQc77XLzaZG5PhNq4MPhSiViwmTSwSGHLuH2UEhjXo69wqMc5xmlvV6ESQInXffBEdwMqnWQvETm8LUGLBKSGLc62GLqOeRbC61jni673EwvlVHfbBXWZlc3XtkK3XXnnXWuOQ3WRA0-Exe9gOa6+ZVhOZ3Xuo93XZc6LGjrTLnJxeK2BE+N4lc7P22i0MihxRrmlRjPXlo5pzJ62tH9c0vXNo08bV60fXpucndgFeVFLcz+7rc1t85vsfW3VKfWxlddHfOZfWX659lsdQy3Xc2MWozO7mfcxD4-c+jDvo4DGEfEx9O+9UZwfAA3BmH3XQYwLgY86+lwG6B3zmlA3P6zA3Erc1nLSz0YQvkg3Xre+FUG6S6s0uS72fNg2hhkTG-6-g3y88THty-NyWB4PCE+3sW8M9BSW80K290Vq2nsPEnCLrtTQ2xK9PqxRKwfdD7B81z9huTz85rWPmClNLHZG9Pn72LPm3Q-o7ShyI2aB4+q0e7AnqnVvmY2+hmYiKU31Ipo3euwOGEizK2HFPo34ewl22h38aWodWyWm+Y3Vm-B350xSW+e-L3Cm5h2B4-G4vmwmmnG7C2XS28Vi0C46PG1NKTm9kKZm4MOHuxE3mS8AmoC892Vm692ph-5mMM97C18xj25h4L3hh5821G4b31rpgX4m0c3eh7sPpm2c2Dh1snHh0Rn22zd3kuxMOLh0b3shy3La+00OxnSqXWh9W2248sOWC3Qr+u-T3Nw8c2sE4sOD478OdC5aks22B2DomcPyC5MOwRwh3Vq5s26q+T21YwiOeyzEWW-GM2puR8OAW7o37h8k2Sq38O4R1zWd2Us2yC+2wiRzl3Eq28bgvYo2jh3L2We08P5Fd83AiILB7C-SPHC2iO1C58m6uxc3hR633JRjc2gmyl3d6079Hm8lVnm0KOCmw8P2R+0OqRz3yaR6ZK-m6iPPh+iPV0cC2OyKC3qWOC2PAJC39QCQmHkGQnci3C38i2V1dPEi2h4tfbdbmi3b-BUWpQqNzzIKJByKHi2Xk5R5zm0S3LmyS3Vc335bmxS2LG4RWaW41mBi7fWOkHInObRmPdXVoPfIA9G-xa2Spddy2uTby2cG0UaBW51ardaNDrsZEPdq7L2VxhL346gL3VWzNyeMkq3kh372gk+H7FW2EOlS6B80hy-jEk5wNz++xqi+V1K2KJomJx6NKLW7om3izJQPi6AgBdemQfixW2qS-8WXW-UW3W8CXxCYlDnIJCzk2S7300jCWQqg098yl18Lx7o9JDmTCmO9+nLfqUHOyyO2dnY8bJS4PDJ22eONbkw8s2YM9AgyJWtewh6bEApivWw8gfW9iXNPbiXg28225S0BmSCyMPLi8z3wew7HKs8h6P+7lm4M6Uica-O2M2wKXiM0COq20vGEazcOU+wW2A23hOKkbKWGSzBOBC3BPfHXwaBA3sOeNfG35i6+OI+0236SwoikM+W3cJ3iOEJ-VWZ4xxnzCMiPts8yaUsM12Z0lu28k1PmDS3u2jS8UnwLVZshu-WoRu5CWFLNaWlu6p2L236XuQI6Ab260mEQPe3X23dgek80nH22iZ3236W--cZXdu7UnNrt2alEFMnklJGWXmCOmzu1hPQnH5XruzxPbu+amZ00MPfq-yPK+1k3KW4R2Pu5l24qxh2HndWbje0lX8u3h3Cu+WWD01lWay6KOyO3lWqu3IPmy+4UWR7R2he26Smu2JWE05dbWOzWhRe-6gKAjCmxirx33422QlK9ZH9xopOydMpPh22N3lO2Z2ACRZ3pu1Z35O1nZRowt3NK3uWACQeWq+QBXJU22pmPKBWdO3Z3v23t2IKwd2kjv52+LEuWJu+1Opu3pXLznN3LqzuXsnQNPskUNPV7c52gK6yRtOxwU+p2+VvOxpPe03NOBnmqmTOwhX+0wHpAOzejPK3gzPJ803yJ1F3vGA9EYO392QpwmP1RyCO2m0790uxV2wp193su-5Oku9un-u3FPAewlPre5xRSuzcLyuxINIe0Kymyz02Bh5oWcp-8PCJ288xJ0SNJK9ZXzIB12cfl13ck9qH925U3c00e3zSye3tp8tPskR1O1pxWmmx1+21J0H2EBXtPekGt3nJW13Nu6zOdu9NObJ752guwOnju85OvK-5WyJzKWPp8PwYuwYM7u75PDh8SPph7GKgp8mOETWp6KK6DOtFODP785DPiy7h2imrDP0q4lPQe8lPEJzFW0p+W50Z682sp4qOYxw12ASRVWuM9Fr1K3qO3hYsGye9j2T9ZT3uR+oRBq5JmcHXtGtm4gLuSbj3aUJz2Zq+VOee4y7eDRLCGx97OMR-crKe-pniB7NWtu5+X8m6QSWxyKPLZ4H3lzbBreOSr3PufzP5u9oHnM0FG7q24H6Vo9W59vDPXq1nqcm072xHVb3ge8bbpjnb3wsw3ORp6DXRjWTWGs9H2l2U+PXeT5T3e2E2h52UbMhw5P-e6O2uxxCOk+zH262+jWTx423BRcrSOR4iSYa2G3wa7I7I+xatwTdEbeRaH3YJ6TXzu923eTnhiKs6jmEazn2OqXA3VawX36W1GIgq6b7uTeChMky56ps+CGa++69-PXzXW+wLXPPULXug573RaxMHKI1gSFs932riwTylQ8ebZCyX2YWJsGkvXS22KeV7J+573p+1xHoh0+HGOpdnF+8bXawyH0MXi9mHs5bX0JxxHza7bXqeu9m4JY7XCrUf2qw916ha716B+0DnPICDmXLWDm-yRDmA6znwg62BbkU2HXUiY+HP+5LDv+2s74o3HWM8wnWHycAPv7fhyxbD6KIB7lGxXMGLUahTnSLVTm5nYq6UY5NVS64xzBjLVGsBwyh08aTU8B81GUvo8mSjNXXWiJ-dyByLmu6-3Ge65YOgG-3WbB4PW6x2NHS8ypzcF0kj9665ywqWjxAqex7-W4Ev2B1PWjLZFTl4SvXjczvWWG+uPnoQdGJBwkuQ5484VxSbnoe295Mfav22TRoPvc0y3e-joO8x6UwSlxeK6qfoOP6xqWJoge3TBwgZ-67MWd2xUPgG54vQG4JWu+gYnEFHa2Erd983BxX2PB2gIvBwBOUG-MC0G6rMAh8dltveWOuXXg2NW+giUMp4mO3d7QvMRr28vTnPI+3EOtc+fG4h23n55+9rdW-BO2Y5RKQdS3OLkyK7fpw9o1jNDqpXUI3pG0JByh9JPXbFUP4vPKyKUmUP6h1HmVJx+q6C8jODRwROIi88OJR10PbO9o3LR-KOFwJjOW-KyPsR-ok4xxWUuR+rPeRxDPop0hPg5xjOnQfRPvh3DQOh+fbciF-mvY642ExO42OCzsOrR6c2gQ1iO0m1c2dzAumAZ6l2tR9S3itrMOUp2NXdBTs3B+4Hi4mzMyqm+Cv+K9GOEe342VR4u2L4xqPEl1h2mV+VWWV-nO2V4CyOV+o3Xh+U2sFVTPZR3yuiqwJWYV9Sv4VwStOg-7PfC5qPkldqOi4l02PZ4aP9q7G35Vy8OJK6aPicNKPlCxM21V0k2HZ4KviW7iPSA2qOqezyPQR3yODZ+YWyR7xOKR-COgV8-H9m4th7V-nG5R-yuqV0QXhV2fGPV3qvsm8h2ApwXPdR7xmcZ-MPIpwcznW8Gu5CyM2E8eaPcI46veIjaPHPDTd8E+kXkW06PXKC6PwUG6P8aR6O8jC1Qe7Oi2Si9BcjlLQmMW5UWQxzi3wx8IhOE-bONV9jOzVwUH2rU1ECR16vAZ4avJV0Ho0xxfWn6xYgsx3VL51-Crifey3l10T6izbecsGzy3LfTMv+W+4n+1EsXNW-suj0rWOllz8bKxwLOSsw2P7sVsvXe51Xb1ycXqx+Ltc5wOPDl7ROtxXWaM-aOOYTZ1K19R+mjmGa3lKIm7u7XomFxza2lx-FaVxw62aVw5Ps1yWWtx8e7ZPr8wX06DpMS5OO+54SbOxxjXOOZhPT58W26EcSW9W523kZ3G3kJyQ2xF2hOUh-wi022OnsJ5G3Y1wH3ZV2VW-xyjW0JyxP8Nxd3aN+fOmMy4ijl8tW+J7xjIR9PPmzQVqZe2xPeSz5WI21YLjh29PhS+mvE+xZ6+25iAB29AEh244SoS773fs7vO0J++P0HioSfx3FnsXakPV29+4MkwVOdS5uBt24A2xG4aXEU3JPhF-VOaZ3OW6Z+zPqTXUnL240mdJ2iY9JzyADJ30mjJz5vvS2+2HoEMnBZ-t2GZ6QGJk-NOFvo5PMAr64XJ95XS275Wruw4Od5wTyfJymXlZz6vUV4FOkOw82cywPZ+rLrOIp5cvJ6ghuvU-FPTZz3O2K24Qwe4JvT0zzrz07bPYVz8OsZ-V3cp5BmGO-Gpbx0rMWO0hgBy5Cn05+VPuOxcAqpyM6V20JPpfA1PNdE1ONN6pPxuz+3S07pWNy7N25q94vTp17Cdp5zOnOxKnJaEFwyFRNOTp1NOIt0tvLpzeX+9jdOAu4tuZp-hGy0zN3jshtPpW6CuHK-Z2ldo53XZ0sdRpwduLKkdulmptv62udODOzBWYt2Wp2U3AbDu2LOZkxLOXp2lvbmaWlZZzJctyt9OGQGyP9Z7lvMm-lurU8DPcy8Vv106Vvfu6jvoZ8bOiHHDP250R2A0xbOGtxD2mt1D2Wt1Gv2t0qPOtwklut-Bhet1HNCZy5LpK4EZZK4eh5K1mnZJzmnD26pXj2+pXvy21PGZ6tPVt49vrO1c6tp25u603+XVu7fAS50GRWx1euAd3NCzt3p2Lt2GWju9DuEt5LPXp+lvx0x5O4dzquMt3F2lZ2jv-C76u1Z1juLHe92vlDrP8d19StM1kOSR4bPid36ITZwR2zZ4jPc8cjP2yKjOvu-Tv1VwKu-JwCu8my7OUeyDXKky82RqzJmuq6RvB5+hr8e6aZJB9nPBUaT2sV487jPawKBqzFChq+iv166HOSGWz2RMyYuo58NuPEwp2459Ku55zhv8Jy0OC51QHznafjq92VP1ezZ37K43GWDcjnbG9TuBR9ZnVd7+ZbK89v7K9dWrDVXPXM+4PG5wOjzk+Hdypeb30TXJ6yt9iblPf4aat6j3Ru8vPU+w22tPfFnFSyLUks2vOxNyKukjTRPCg1PO8M2POGG-vO8iZPOfe43uBe-H2H98avF59jWRN0ObV5-WOQE41qn99vP4d54HG99RvAi5-ub99svf97+O0yoAftA-R3-xyZZUubs8n5xdyoIW-Ousx-Oes5Unm+wAvRa8JvcD9NnG+3-Pv5wqG22yqSIFwQME0tAuw3rAuTHdKaz+7F6rV5rph++X2UuqgfkPleTMF2gvODzcX-F5sr5+36NCF7AcTa88l9W7wfKXhQuKQ89nt+xrXd+6Qd6FxpHGF6sNj+67W++55GFazhGSPlf3uFzf2Ao-7WgOVmRBF1ZGTByIvqehichIyRaXHrylH7lwRRmfIfWMmiD8gD2sfKqgkXD0GTFuLcUY63pQZFxnlAB-IuEbmeAgj+APlF59BVF5nWoB4RaYBwog86zouzQf-2pUJnmx12XWmsNzFlPKKh-cz4XkvrMZ5lhISCwxZzGvr5SixfZSdo58v5Y+0Jhoz1PiGzPa-634vNpyy6Ml5paOB32KgqbPWeB3NGol2-MYl0tG+ocIPZB6IPZjuIO+opnudfSi5Ml2kv--rt8FB7VXJdazacxwD4ObUuuCl8-WPc4-Xlj15aHvpUvBFteKk80YOhd-Uv9bGHmmlzZvd2x4vScLYO9KPYP5ZwgovXce7XB-I3084+l4-qMufxeMvnKpMuA6tMvgh7g3S832OEYYsu6914nRj9aK1l7Xm90bEOn15GNtl3TH2x38f5i2AeDl8D7+NzkPWfqcvk15zH+81dbUffw3+Y7cuSh5b8Pl-qWRLTzQXl7wM3l0HDCT4vr3F-dXhQqauAV-8uW9wM2c10MU98y9ueh4yOam1HMBAFCujY0Ov6T7JvzONfn-p3c2NZ+TuP0f6use8nPVG+KOVh-ivnG1VgiV5sORKNsPVCwzvoV3yfGT8H2t7qcPExy93J13bGzl8B6G94GuSN3MO5FW7HYm0scyhRGui17V3B1x1v01xAWO2+FWxV83P0T923hNwnu0m0nPtM9muZT4iPJnQ5ueBQAWOT30Os1-sPGd47P9RwKf4d6Kv6VwauDT+6fFN8aefZ5KffT4IpcVwTObV+QQ7V4c3VV6Gevh3nu2t+qeHT8OuAR6MP410ivvVyivwR36uUz1Ke0zxSvKR8yebAaGu34xNuLRwWfyVwxPKV5GeXV7GO3V9c3EVw7uUx0XFU1zVWh97COo95auJR4mhfm8MqAzYk3i1+UzbR2Wu0i0YDii1IUa136A61w1HpgJ6PAgoUXHih2vW16ID218UXImMGOCcT2vFxP2uox9GuhV7Buyg39PPV1wKGV1OvDT6mP+i3Ov1jyuuil+qqOW6uvebeuuyfZuutZtuvSx7uvvjxWOD12zQj1-CeT12J0z14Cfll5g8DnRcsrRuPua80pbwTzeuFW7Cem864n6xR2LizE4n8L43mrfdEmm9wDj85O+uRq3wbhxzcWf10nGbg1omsS1OP-1zYy6Wa8WrWzHa+dba2k85MRVx9xPYa1cvtgilWOpYwC2-coGM9V3aAZbSN4zU-Tw5rXqG3Z36x3cpe5L3l9-bWh6dJhpeJ3ae40ZY27Z-ZKak7UP707SP6t3Xmi9L+u7J-VO6R3e3bZ3dZeG-cPrF-R7ll-du7AQk5f1-b37p9ZZfdL+LP5MahuMS9632L5hucS1RfIJ+xO+SwIicJ4COvJwJuTTzMPyN5Zak2+jWET5hXuN25O0kQxunz54LanYQ6jT8lfmJ+fui21xuDEdBOQD9LOr9-wH3dz2ea28-vnx9Rm0a9hnIr5Jvkt9Jv+x7lfT8vlenZ50dYLVEF-WJMx9x8kKz9fHutc8nVX96eP9N9+O37g+OU2G0Vap+fotSxZvTXBJOiT4vbv+SZuptwtYZtwPo5tyJPFp9UmOZx5utJ46XdJ+sO-N26WAt90mgt4ZPyI2GAwtxeWhZ2ZWSiNFvrp1DiOygbvnp4sspZ-FeaN8snUt9cfvJ1bustzbvHe0meiK0mPkV+jvaz9rPjHOFO3d0U3ebH6m2GxVuAe6Tvqt2KeyJAHvOwUHv817a7mt1UtWt72eSz0zuFNwgfFvfjOQU0VOBt+x3MyNHOcz6OXxt61WDl9tfqZyLvaZ2Lv7O9ruiB8xZmZ3J3Y514nNd+F53t0rvY93tuXOz1waU2BWTt7NPItw2JDO352rt4dfWp-LedK+yR+b2tvM55r3Xt-TPRb2Knxb9xn9t9KZDt+52DZsLfxqDzejoiDv3rwHpwdxvPQdw9OQuyhXgO+F3N4YjvJ057sUd5smqW5+fx12+eEz2RXOjSuZnU1l2Cdz3Pzl0bOfdxje-dzVukpyR25h8Hvad2jOib2qfeT6Weo94VfKbytee+aPuBOfUr0vWQg+dz122T5Nugz4J2FUbteP9Ptf8XQtvVb1bfEWnzfpdwHUnt9heuHVZOAFupOCIVzPzkDzPpvar2y5-Ufwt3LeG72dOrp7eX9d05PDd7Dugb01GmC3LPkd3AG3HUTv198CORT9DfA3cHf2np92St4jeFh5QMkzz9PGK1VvY71jfUWDjfXIXjeQ0+lPslxiv7z32fI95qfo9-1fdt0bf493SfAoTnvar9ivvAwXuXlQCKHzYobB94le5RTk7K93pnO9xEgY5-NXhq82PE57nvnGYg6I5-UVSp1A-u93LuSAzxJE26afWV922294QOKFadW+Z+rvy54gedA1Qmefl-ya57w865y0az74p6m50mu7dzb3vq7HcVZ1cPvNaFmu50DXt93Hv17fpU4dg9CSr0xuPe5-vT9zFsej8I-nT6A+IDw1fR51FTsHylm959RfyM7I+gD8Gb6Q4W2tNwn3he3Aeir4Y1BH4o-KN3eOxNWo-4D3lP+rzUG6a2gvjJYc9mg51mZSazXnPezXea0QfAFwQfXHz-PiD5NmQF5zXj9wmc7O1Qf5s133aD0tnZa+of5awP2FV2TpWDyxq-cWP3qFxP3vF2Qfxa4k+M-fwezOUeMjayIfiFxwfri5Ie8XiU903svc4Pi+HEa8dmmvW9m4fgf3lD-habwywuGDxC9dIzmbgc8+nfzeQC-rX4rAo2pjcKY-2ptc-39j2YeLJUo+Zsl-3tA94ezPn-2EGzWwBkkjcgMmd4sLYRz068Tn1F9APNF7APio3EeacxyhLEIYuZPCuJmc+kfpIEzaibf9f8B4JKcj4c+8jxI7hnWRGuo-l9QaeLnSj+teQY0NGvF+euGj74uJoxk-JRjNH2j6tGF69-iwl9KWxj00fOjyqRjLYIPej-Eu164nuN6y5At66tEJj6XvGjzbnYXxlOGy6hfUNEoPO-iBe7o-+e2hb+eaqaUubvkS--OboO36-9Gg0oYOQNL9HQ69QeAY7S+LBwNGrB28-2lz8nOl4uO9VV8Xel4EuOtS56UY7s+s8+jGc834P1vB8eUhl8eoTyEOAY-MuVShHyGB38WXzEPfr1zsvITxB8wk6974L8o-0rzVO6L2iUuG3tT6H8cvch+vvGJcPnbXaPmYG7UPF82UfKhxI2585LGbXzI27X0jHFY4z3cHwyeYR6-mWz50PWT73v-m46rCz-0OB1xHvst2WfyD9TCxh3Sv179WeYb57ukryXvibwlfUz82f-T4425T2sOvED7G1G--n2T0G-uzz-eNC6Teoz46eYz2ynxh7G-9T4z8jVyzvYHzGufT02eg1+m-O49yuMFbyuuzxCvQ3w+fXV2uO-rzG+ob3G-bdxjuFe56eP796-mN9YXjR+pEu42wXpyw6vO32nfvkxqeJ31qfz53Geq3++fEz8w-W91nv+T3nPJzz6+W32vGRm7auDm17h8zwW+u3-feS3-2flR11eKWi+eE18FPRz79D6z+meA16m-m3xafWz0uRczxe+F31e+l31GmM75qenT1nTKzyOeI7082932B-lG1+-7G9O-hm+Wv8b3EXOz0B-pHCWvGb3OeFC64QIW2wVtz00I0Ixfh4W16Ojz9u0Tz4pn5UIwnO11efAcjefwCXeeCWw-fw3-u-GN9VyyW7qfzh9W-61bW+Z19+ebo3i-Ri4sf1B-MfjMUBfxi4BewL8b6Sx2MotZnjH8a7BfBW9q+qN4hefE2K3kn4ZDJH5eufny1e8LxEnex4RfB4T9mCDY+v1W5RfhWyo-T17RekTx+ue+1l7v180-YtyAFw7aFe2-EBvEbLOOeLyMU+L4b7+dVBvsGMJe4r6JeNx7FOnseX6ZL9gCbL0O6GfTW6CZV5fpLy3a87Ypf4v936y9f2IO-Sl-1L2l+c7QZep1UZfV-cMGBcd5euccO73L1Zecv+W6mmnZfyv-5eIvwbjF3aqYt-S36TLyerEv437fL-ZeZ-YV-Tju62tRW060NyFeMN2Nf+58eurP22Qor1JuYrzlftV6+tJ371eeHnvuSJ+O3YM61eoEe1fpvzJuo2yI+vX122wm+o-RN1o-pHxN+2r3Ruy27FfiN-JuI3x6e5H5h7t5MhkD9xBO6S6d+eN-Rutv+x+qr1Oen78L2Dv85-Ur9hndXwRvyr5RPKr-2--H5xuM1+NWNm5Y-3ctxabNHhAUodQ+lv772yDoD+dNyY+DlzlDES4ZuiTV1vED4JPy73E+Bl9G9GO5NE1r1SfbNzJP7N4M+nNxzeXN1zfO78dfhjJ5vtJ70nnSxVP-N6ZObry+2At-deBgI9eLb7JGXr6Ps-26xvHp-IGwu4hNor8gSzd7Pf3uZlv8K4-fwbzu-dV1WeeP-KqW50VvFXK7u9rd-eSwwm-WVWF-o72lXT7yvvz75TuE77g+k7wTe6d6nfw9z2+CrxY+PyryzhEOzvc5v1vL5INuOO13ug0GWueO213XFItfp7aaXnNyJ3XNzdvhZ9ymVt6+Wtb4LfSlS1OHy-reVu4be3Z5LerCNLfJpx3fTt7dudd0Z3lb3XeHy6PfTMYEJNbzLvtbyZms-+N2k-9BxX76n-Dp8Fxjp-9vZb+dui-4Dvx75duwd-KmId47eg1OL+WiN9eQO3L-3p-Pekd19Ol7-d2wb4yu-b1x-CR0O+0u1vfV03jv8y2JLCdz7fCnfh2tJaveqlBfeYe1b-UPzNYU7+8nk38W-072Tfrv-t-Wd67+E03ne3INzvaurzucECXeA3-x3Cf-DmXjVXezDDXfV8wn-d1JJ3Ju03eY-zL-DXdm-14WLu99ywsrFXciHwHvEh8VX0F-ROtI-zlvPP8odynvAf83b0QzD28pf2MRb29LUy3-Ad89Ty3fIO9eHW3vF3dl-wT1Vf8cAOPvX3dN-393C38yu0Tvff9XkwxfO2cb31P-Ut9z-3pNF+9Ptw6qHfU012z3L2cEH3DPX2c-70NZCTN1FXffVjcU3wbPGANkHwcUSB9yAlr3Ko9ee3rfP-d+AL1-RB8U53Q1OQDoU2AA5QDVX1UApG8P3zKJEfcoANLnGACJ9yurXj1p91urWfdif3x5BfcI7yX3PMVjXy+rLw0HAMcDMBhnA14fPbcRv3AOB78ONzQnHR9iTU3nFLUmJ1RrWedGrzU-XGc9HzY3KvNmr1KvDNlVjj-DEIZ-9zQ1YID8LV+-LsMbOkmvOa9qtTSA4+cCYTwNLw40fyonettIJw-HfKN3ST8A+Ekoa2esKmtT8mE9Zo1+Hk1nELNTe2X3S4ciy04fS3s190X3dwCx7Ht7XAD1PTAnYE9Yszrzd-cj92qvdIlxH28TdH8+XSnbPY5Uf0iApdtSvQ8LFQ8OMwv-RA8mswePG+dUnzQPV+cNs0wPP0BP5xcff+c3H3wPEg9fHxb7UWsm+08fFJ8hgzFrYsMDjxHXHj1P1177FbMNDyifZg8fuhOeFBdH5x4PfJ9hyRQvFvtsFz1rFV8Da3+ubJ8LQ0kfKhd0F3IXKp8XaxIXSqVZDz3Ja8lbTmqfa01Yg2+zZfET+wifd2snPxSfHyM2nx9rDp8zw14XMb1DD0cGEKNg62T0EpMhnz9+Yx9f3gkXcZ8f+1jrKZ8kBwAHWZ8k6xAyJRBFnxCPcjwVn1c+NZ9ycw2fSnMIxUQHfRd7sj2fOMUslCufYDskxwuBOe9dPBajXI9ZQIMZPmVajycXSgcXF2oHF59P6TK+egdNP12RRsVMCF0-M+M-nwM0XXM+B2nrVo9uB3NA3gdAX2Pmbo9tc0VzRSVCewGPJb4Lc2RfOF8J60PrWQdb7wK6LF8xx3s-BmsxP2KpAl8b6zC5PwdVjxJ9IT8r6xnhSl8oFy+jXY9aX2MHYP8N8lCHJl9jjzcXSn8zjwnFPPsywiuPRkY+fUEvYW1YGyStZtlpn1jMYZc8A08VN48JQOxjCl1kVSM-BZcCY2fXEvMIhw+fH90r1wCTTZd1X2-3MPYYTwovU4sAHjKA-V8-xj3OPsDOnwN-D1MLlyxPZ6kLXxTsK19JL3eXOocdQPc8Uk8F+nJPE79KT2aXJ5caT3dfaXt7h3g-KQDv32YLFk9jdGf-QtdF3xtCHk9l31A-Vd9wP2ATIU9Xz31XcVdkbz4-Folbh2aHe8CjwMMAtN8f3w-zTN93R3WHXTAlTxNlS98LXULfIs8Sb1YAu99oz22-arkdT2FPQd91fwYZd8DwyyTfb08BAIIFaU9-wOzjK08wIMA-CCDr32Y-W98lfy7bB8C5N3t3V08mHxHfG78JT0kA38CTwMQXMpskR1f-YdFA3yIg4D8eCzvA8iDy3zm-RcQoP2cA0kdxALqvZvdV33NPU8CTR1PfRm8w1zzPQiCNxGDfQQDoINvAs-82PwffbTphz2oggrdPzyLiQUdeALY-Rt9RIMQ-X189mz-fc99e7AZHDD8nV3tPVSC4P3ggiD9NIPjPV8CD7xV-C+dYP2-Ag98QHzFHXCCszzzXLFAO3ysg5c9oFUULHD9I803PLItHcT9YYj8hgFI-Q89EW2PPYosqPwDHE89LzzPMbtcBDF7XGxAmP2LjB39731m-Q0l8Rxn-CdcCAN4-adc0ygE-ZQcYwNZbAt1wwJx9WRMJP20HKT9iIwiYCC85PzLHaC9aGw2LZT84Tx1fRYDNuzj-eOo-rhIve8YdP1BAqP1mFyU-NsdBwI6gzU59nQ0DabQyLwM-Ai8LPz3RUQ9tNzV7OJNRwIzhRi9+zWYve2xjWzc-EQgni1X+Lz8k3TA3QPAul1uPAvggv3SXUL80b05PPqFM9T+lTS8h6AUvIGUx-QHtNPVbLxrpfv0oZTndZy93YDbdaXF5HxrtF6DJ1RoYX6DO3X+gkr9m6DrtBQEPL1nVX3l5-Q3dJFRmv37Ver8F-WL5Jr9R-Vrdcf0e-Sn1Tf0cYK79A3cPWwG-YK8QJ0OgufcJwKzmEYDsNzW-FJEpv0I3Lidgv3S3Xb8U9yd-GIDMe3CAzktaSwk3db8zv2yvd791IL9lSH9Ee3Qgk+d2NykfCIDxvyB-CicOJxmAxdsKINZgn8Cm3wXnDICq3n8AjH8Mr2B-eWCSgI8DPiC8r3m-ZndJ8lRLIP9MBnM3Un9LN1cASSdDAWJPAtcnHjZvYXc6+DUrePcTKyZ-O0tTr2vbHzcLr24ATn9JIG5-eDhef19LBpNLJ11vbP8EAI1aIPt7J3Qgvv9VdFQAzACNvxl-QG9F7zsfYKtrd19vCG9oCycgt09XIK1-O2hvu084CO8j7xSrDf9frzfAnMtat19gqncvINSnEPdGyzt-ayCw30n-dmC8f2zvS2DqRwEtYqcvf3pvGvdffyZvAP9FK1M3V-sSiQ--DIwv-zUecXc1b3k8e7cupwGgtmcq-xz-RrRa-y+3Y29qU098L0954Jb-ReDrb3b-PXdO-3vLX-8JdwQFJmdm7xSGVu9QT0FTEADD4Ic7MW9DyyqrVeDTy1mqDeDh7y3giODc-yVvfeD4K1yAnv8n9Fjg1KtdUxnvd28R-09vXCtx-3TggYCqIOzgnoUcdzzg9wgC4LUAycDVZ2nAqO969SoAsuCXINogyuCCH2u-a3808Vt-I-8uINcLWCDyb0a7S-8dwWv-EwDk0wLvFq0yZ353bocy7xp-I65R4KKMceDhQkng1v9kG0PQUv8W71l3KtNN4NAA92Dk-0PLPu8PuTV3IWYdALDgke9t4JliG28J72QA+Ld44JjLLK94y2Tgsf9U4J+AcBCUx39vF8CHUwX-YNMd7x1-GshC4KEgr3d1-xPvagC473NnS38ZVxRnZO9Q9wbg6jsbILYAzO88iRj3O+Cd92+XKeYDwLGVL+8DANVgp9k-Z0L3WntAHxEg8WCxIL2-S-dAjWwQ6l9F+h9-VYsNt1CQ2Vt4HwQQ7CDMaxkApdpUH3kAqVs273oQtqslYxf3ZJC-EKMg1WF8HxsXdyNRELH3dB8+ENpbVbEdexczKm03M1ofJoCTEM6At6sLA3aAystW526AtwCuH1JJbucWkIgZX1sSg2HAsYDLgKPnaGtQgMlgo79pYMCAyu48gNq1J+EUJxGfettigKj7TPtbvywfNPscgLxOaICJYK1gs+cELxlghXtD51uNOrMGqws9RGM0822Ao35bH3QPfYDHHywPNmscDxuAxMMngIWnYBdGn1AXdz1rgJOArx9AF0oPNskDmRoPT686D1P7Jp8vI2ifFg9vgJVrKyYEnxhAjWtuD2hAiQ85sC7AyCNDa2EPSEDbsyRQ-4CNX1oXOaDfg0UScM0PDjYja4MZD11rHftCn2J6bGoGF0D6VYD6nwVneBdDW28jVp9Ar3afW3l-zX8Ybp8H+3Jg2HMf61pAqt5OUjkcU41yPBydBw9Q6k8PYz5mQJ8PVkD4638PVApBfAc+NnxFn2KAcI9JIBJzDRchQJiPOAd862pzMUCM82dQSUCllGlAjnsh8GJXUIUFQOyPDMU0j1NQ9PJJG3VAwo9Rc0efXbUJcwp-U49rB3OPd59AQM+fDutvnzGgw0DUXztAkJdx5i4HPqE562CXR4R+B0SAqF8mBxdAkY9iPTFSFJdhj09A03NBxVOjLJd0Z39A1NUwn2fnCMCzxVUHHpRmWxjA-NCZpWjAsl98XwqXd6Mql0TA6Bs9jzqXIFDGX3MHTMCWX2pPNl88wLAbKaggbycHGHI7jz6XLYCCXX-QFb1s81fSWsCirAlfAOMpX1xQ2ZdfjzlfEBEAT0UAxl1hgPIpHJDFIMweCE9zPz3XcaCtXx6g1T8jkMLULalkT2LLMH00T1cg85dTX1nA0ewrhhHzQRt8T20SbcCTjxaXZ5cHX2qHRThhG1tfVcCGh133dHsvwN4gzyCEPyNHEyCNG39fSXsP4yvAoYobwJA-WyCPII+-R8DHIM3fQO9SoJ0gxzVdAPmbQyCi32Mg4988V3nwAlcXGw2HDLQCIJtPUDDHEKbg4-9N50lGRCDnwMTXbSDM4OZXZDDlR1QwqCC-wMkgmd8232tPMFdCMLtPYjCtV0HPWM9Ib3wA+DCNf2owqVdaMLgg5PczTxnPOvklVyHgugN0P04g+38WP2bgw8D7ILB-SBC4MOcgj3ckEN3feiDwkNI3cTDc13LXM99ZIIA-AjDAoI4w3KCRMOFgpAVYMOQgkqCBMJPQg+d3IJ-Q0TDcHwkg5iDOhzbPbeNLINkwxuCzMLLfJTD3VyswvjC1MJ8lWG9oEwcwv5cVYOKQ7fMkP18glD9-IM8whSDIIJUwFc9S11Q4DeM8P0dHAj9oWyigrN9YoMCieKCKP0SgzntqPxbXVKDqQLQBBj8Ixxl4TEd5MJIw8H96RUKgpCDAsJzg2iDpDRqQ-VsCxwXXYYsqoKUTZ6MQwMZbZqCbExxjO1R5Pw7HUglFoMPXbdD62z8qIaDiLxGgyaC54KkHMwDl0MSwjWDPQ1mwi8dLrnEQu9dNX0mg3Bl6G2PHEUooIxMNTC8bP07zOz9YFy4jPaConVYvaccekEeLDz8uL3aFM6D5xwugrl9SICug0eQboOOjcxNNx3xbbccGVGU3Ia9b2APHQ88jx3Y9Wr5hoMvHIr9jH1ozdsV1sOGgrYlGMxnbb5g3fxEfBdt4gLI3bYC0Sym3dDdyUCGAqrMX12e-fmDXv3O-Gb9uMIt3NmCzTwpvPZCuYP+-WDNigKgnEH93eyVg4A8IsLQw+TN1YMweTWDxN3gzF79lEM2-Tq98oO6vI2CSEOdnSZD6225wzI04cKhwmXD1hkm-RODKkTJwvt9KIK+-cSCfv3hdM2C12xwPKm8PEXJ-HcC7YIXPJhtHYJUrZ2DRd1dg09tBEM0nBpNWfydLW9tXSwlwa69PS0Dg0yc+fw-bf0sX4J13DhC33kh3FZcQUIUQgBCfr2N3eHdTd1UQqdMwENBvDOC7MKzg1TDmsJCwjLt4bzBncO8BkOQQ73dUEJjvCxDk8IRnWgCkZ3oA6+8bZwcQ0zCasKh-VuDYTR1wu1IPf3jsbuDYkLQfPuC3qHkrBFM+uzYg6bdQ-2G7cP9672kQyyUS-1PggOMtyw7Ap68lp2r-HJRl4O4A77cTbwUqZ+D+8KkQt+CvO13gkFAK3wPg4mYj4NXLAACHtx4Q8v9BzUF-cMFz2yHwrgDqSQfgrTsn4JlvSv9X4OF-GRDZ8Ojg-P8f-y6WD+CnbwCvRRDXJwh-EPDIOxTgqCENEIjwiBC8ty0g7Hc9EKOTEgD4EKKQqiMWsOLg0stzEPQQ9TCOHxK7bPDA91zwyrt88IIQuTDSINY-b79SEOd-MvDbgU53AP87-zP0B-9VkCf-YDC9X2NwhScW8KUnNvDC-w7w4v8uEO7wz+Nz4J73fAiVbwEQ9zdb4OGnERCwo1MA8RDSH0kQk-Dt8Pfg0Wdb8K+vAPDB-yAQidME4KTLcPDFfyQI5X8WsN4w7j8bMIYZGBC3HEMQ8zIP8Ly7e6CSdxN-DPCzfwVSHf9Mp1cUBgCeKyYA2rC6myLwsWCju1j1FP8V4PfvfSDP730A-e9-EP3tQJD-70DnMQDhMIo3VXCIkOiFVOctAO57GB8MILP3Mvd68U8IzJDtAI4IvvcP1wH3fwj8g1cDMpC4F3ILaAD2CNgAiucbqxPOKh99eyaQtEkekNaApwDNCM8NNudsiJcAnE1mqkzw53swr3AneYCIcPhw2bCJjXmQqY0CgNSzUH8Di13Qied1kM5w7F9SJx5gxYC1kOqIpedig1cI2mCG4WlwyHD6viszXZDaiOUfSXDf0wGIioiGxUWNPQCPHnRdTj1dlUwCJEsmezxhE5DAXliqYL0waz1gqXDyiNlwyoiZiIKtJttkcNfuYJEKPTHPCmt2jnqzDmDBSQqdX4DoQNuQvYCla1L7Jx92g2eQ35DbgN-nHx9PkL8fCYCZli+IroMfiLeQgqCrJyCffoVgUIjLbNCYiMafNhdwXk+Aj-RYn0U1Ufs8nxOzBbC-kOBA8HFUULn7dFCzTRyfS0MEQLJQm2tYQOT6ZEjKnztrRG51gh1OQl4irSzaUe4AbSPNJlCOF2rBQkDr+2JAorpwczJAoC1gOWhzSyNeUPpfFwQgg2WQhkCo6yZAqRdf+wzNBI9NEA4qEYJ3Phw5CXAY-AI5PIBVUPc+VZ8oj3WfLVDNn1FAv+dxQLJdVAcGc0-YGqMkCVCglvx-ul4ARExCLAtQti1G6xmVI0iFTBNIs0iOxntQ2NDnF3RHVxdm0OzA91DcwMKPRV8s6RHrPqNMSNYHFzlIl0tAzjRxr3CXNgcwX2DIro8Dc1iXIQcYXxEHH90xB0RfKzlZCPkfb0DtsmTQv0CeLSLBIMDC+zLQ+74RP0LQvMjYwMA1UtC+sM0HCtDfc22PTI8aX1qXFVdHgMJWRtCJsP1wja9W0Ntgjl8VfXmZLtDKLn+w0sD+l0aHRKMLEE-FEZcfBzGXMV8dSILzWT9o81Gw-48WwN6tGV9+4G9I1MiyY3MA+-c1X3XQmaDN0LobJId+iIF6EcDbP3ovFrIRrXIArmMOkMocc18+YyvQ3i47l2dfB5dXX0fQ0mxn0NtAV9CXX3fQr5dmpy8Q35dFMKcwmxCXMJibTWNzwPwIrmxVT2vA7t9jCMfPIXDlhCfA599RTzyIx-NEkPUAz99jwPQwnyCQU1WHICDs31-zXN8VTyXPQvDECIUwz18DYM-glTDrMP4w1CCyoLCQvJCPXxsQynDnMN0wy09uANYwkM8TMIibbKceIPCwvzD0tw3fEiigsMAIuPDR3zCwr8j6MIQonFdosMVXViChd3kghX1CEJ8bYhDrvxZwi3cuKKawmiC+KLwfASiCKN-QpCj-0IwwmLD1zxkg9s8WbxAw5ij9R1YoyDDHMIsw6q4n3zV-FMjy4MQw80UtMJwfH8i6KN-fXpx-3wsg8CCEsOIgnKCwKN7fES8hz0sowSDYKPAPeyirv2nPEf9dmx0o2MEaaF0XS8CjKPWuLD9a8OzPd+18Py3PLLDdz1mdDLCaPmoTBKDK11PPXX4aP2Y4Oj9-dQqwvtctx2qwvCjDCKBIhXN2i0awmQjSKIlXWyjyoP6vdMdc0NUTLrCiyOqgksi113aotRMHsLjdVz8ToOECOcdeL3eLCDc8lxagycih+3ag6V8dsK6gqsc5yM7WIx8kLwUApgZJLSWQ6z9skIvg8hteoN3Q-mdtsJgvWai9sO3IvA1dyP0-TaD9yPt1MHFHP0BzCij3sOXHQL8YNwgoq+gfsKN-LykMYPT1KL8AYJi-N6CvdX7tOdV2vxRgqekCv2r1aGD-qMBgzL93oNxgz6CJ-R8vQy81LyPVNf1QaK+o3pQ0YNLtOf1B7Q6-Kf0BPRX9YGiB3Wi-JN1Gvx3GWr9fqKRg9GiAaMJgvy9+7T6-YRAgJ0G-CmDhv34fC9c2iJVw2WC8N2onE79BYMFw8nD+IJoon8jqcNGIqZCmaM2Q9Cd-01Zo-ZCWaO2I+ID5KO5otnCGMIQLFojGHgOQvecJrwxAx4lVaIeJdWi7EhFo6mCRYN43IjcD0JCo5AixcP0fPes4gJR-E6ivszVop4kNaMeJGZItaPiHDCcJaJ2-Qij4plFgjstCalNgqTCif37Il39yEKtg8mdXUIfQza8GELrQ2n9TcM5vc3DGf0YIj2DrcLOvb2COfyuvLn8ncN6TF3Dg4IF-K+Cd4Kng39s7J1vHTZ5nbyA7OZM0APHhDAClEIh-fRkFf1g7CQip-0zg7RDKMMjw2iDYEIUIf-DbCOCwqcCVCJQQ7uJ1CLAIluiNMKrLKAjcbxgI62doWFvvZgCSIJggsiCW4KQwtuCet0KnTuDab1yornthywqncBJmbwbSAn9GEK+uZhCcLFYQ67d28OnwsxkZ4PWndbc+8M3wlTtu72HwvfC0-1ZIDP9jt2Pwz3DyCLb-XXc58PeQq-D+p0zo5bcNbyoIgFsaCIwfD3Dr4MHw8ytd8OwWS+iG-0PwzP9OCLvoveiz8Mfoi-CiKJ3o7+Dbb17-POinpwEIwuiOJ2Loh-C2aL+zRWd38K0QoqCA7x4oqmkf8LrLP-C9Z2HfFSjI71TwjujNJS7o3ijW6N7oo9NrEMPfCrtB6MJveAjvMO8ox38aMKnotncKEPW7LndqELveWhC8CNXozXDHNyYQ4gjGp1II6+COENetSgjAALXwiRD7bwV3e+ilQAgAmIik00qQjajaCPl3KfDT8LHvaBjbx3E4P+DvU2jLDBixaLKvc8xZfxfwoKs38PEI-CiEMOrovBidEOgQohi4bzzLJujM1xJAk9DgCKuTUAig8O7oiAi6LG0Iu+8zdlgIoeiw93YY8qji8KEw65Dz6PU3A69PwOhHNlFfEObo9nD7COEAw+JRAInleCjfcMQoxiDrhxF7Ibc4kKPor1Cdqye-FJjPGIUFDQD0kKfiLwjF6MUYhntvEK03YoCeaKYY1SjKewwIuIjGxw4Iqfc6kJn3BpCqYLhNeuciiLsA9o0ct3IY8R4blECo1pD89T6A-pDpmMGQ-HDaZmVox78jNzwPcZCaiNzhUgltP0FonjCPCOaI8XD0ax2Ylb9mmMWAuYD40K-HYF96aitom5jLaMto22j8HlmvTsCJqxq1WkiyTWWY82jxiNOYxojdHwOY42jk2xWYr5jjvyYbLH81Az66W5jraMhY+Gp1hlRw4FiSUjOI80oagK4eK4jW4JuI1+18+xsfCUli+wcfRz0XiLYPT9DdV3r7dZj3Tj6DSvsiWNOA1PYgF2Gzb4ixkJJYgFDcQ2CfYIDpa3uIsFCYSKuYOEi-rGhQ0s0MWOxQlEjEUPEPHFD18JwvE4NBD26WDFCyQyhAgViUSIoXEkiaFx-3M0Zu1iUPWlC6nzN1UnlWFxJ-TQ9mUM4XZkjdD1ZIkb0TI1BDfhcKukpAoRdh4MWQm0NaXluqXFJIBi9NSsNbTSjJWuZlhmtYtPZjDlsSQqwJUP51UUiWQPFIisC3RRxzOToRKUVsAjkfACVIrOsNUIo5YUDtF01Ivz1tSKxjZI8jFwNI9JYOwx4sQzBXKJU8TI9WLW45aJCg3FuDaqMksDTYjI8fUIdQ50jixW1AgOjdwNbIl0DFyNJbGND3KX9Imo9xxCDI+0CQyJDQtXNA0IjQh0DoyOOYotinSPRfN0DzcxstZNCrczDQwntMyOb9J1s6D3KXdVEALyLQqMCuqLLIwpcKyL0HKsiDByTA2si+UIZfMwdYiDgvctiDcKMlC484hgLAy6C7qJ7Qvl88wIFfDPNQvmePEcjXjzHIuNi0MFagqci5i3lfRH4VoO1POdCVqIXQi5iQT20YvwityOnI4q8t0JnQlZCzmMHHTklDX21o-VjyGIg4+oiMENLDc8icT0vIoHFryIJPFcDd2JbIpkj-sleXZ8jbyNfI8o95tx+XO4d1KO-ItpjfyPCo9a4QVwvAwyivMJsBcDDuINMo9ijoMNIDKCirKLqomyjBMMW-L9CkmMY4oSilIMYw1zDMMLEEbDCFT1ww7LhlT1JXYCjImLHoyujGOPMo7ms8ANqoghiop3IYrO9QiIqonq8LVzCozlc7UjeHHld4sKkohAjpOPsYtpipaMNggSCv8OUI-ijgqPNXBTcnKJnfSTDHYMkokLJDOJUg5xC7IKY4zijpCNn-FCD6qI448TZrOLcInTCtOMhQ9AjEqMULQzC3KKc4wFt6TxMotzioMLk47lJ-KIs41987KJyY1JCGILsI7yCmMNMglyjzIL47GKiaONwoozj1OMjfOy1-9xrol99oPx1HNSjqKJlo4Sj+OL-Ik99YsPpQaKjqOI8oyCJ4qJCgsLj0sKITKFtIoLSojqMMqMqIJtdg2B64v0cWxnPPHKjSsNqMByZiqKyg0qiIzyiYmNcEuP8eczioEKowqPCi4jawsajsfQKacZcOqJw4JY8F2MLHEl8FcX24zlt96kfYyaioL2mo-ajtW26g4Di0rz6g1sdUSMeObtjzdQurFci-2IOovaiCDhM-U6jdi17A2DjKUJ2o1scBrR845mit+y-XJJMrsNGrTeBOLz6oti8BqNzwS1sfPxGo-i9INx5faDcHpWdop6ixLwBLcL863Wv9VUQwYLaQkFQgaNDRZXw3qO+g0wJIYO5CaHCk+U+ojL8K9R0vRSYEvzMvIe18vzho7f1Wv1mYr6CkaOjRImDsv2p4ny9MaLb1br9gaPZ45GC91QJopf0saIRgqniieO9Rcmiuv2xoyniE-BJg-r90eWAncFBQJzBw0ojLP3pgktsBYI6vc+dTOOFw12iWNw-A4ictNyBYmZCicIZghXDOJwu-fWibOPYAlAjOYOwzO3jlMPZox3iTeIFws3jceJFg1pia4Ks4w5jsM3LOEF9FaJ3Qo3jMr0fwt79OaOVw5WCNKPyYkpDGs0q6OH9JCRGvPMIfAPBwrICtkPoeaa9sfyeYmA8qg0bwtU1lr3bgzdtdSxtguBsK2MNw1rlPaLf-Z7FN6Losbej6CNQWMACACXqTB0svYJaTH2C98g6TROiWBB5-FOicSH5-T9tf6Izor3C3rzkQ3Ji4tyd0e-Ckt394pODn8LUQ1-Dl7zX-XBiaqO846yi4OLoY3Hdtf1IAs5Mi4JXvSgD08JoY-X8e6NVdBhi6AL3-PPDwmILwlijnV3HoqnCOYNLwnO8muPN+LuC6b2rwrJCuuMqnAeCFakII0Oi3nDNwwtNubxUY2RjTEE-orvBe8NKYyfDVb3-opeDAGKGAYBjxpzNvOlN06KgYjhDg+iQAu28u-3pnGRiRlzkY1fCz4N4Qs7N+EL-oqASqyVQE48t6-1NvCfC4AKB3UNFFb14IwxxCBMC7e6dEGLvwlBiRCJJwlLc1+LDw9RDN+JwA7fiKMMq41T0RRgbo9Ds970qYqDiD+IoYsxC0EP8Y2hjr+KwQ+rdQ+NsQm39D-3DTFziIMLi49wiuGI-4qviWu0oQtjkOqnv-O7Bi7wpnQXcQ6PEYun8w-wZ-JadiBMpsUgSupwaYhfCwoS743ac1GM6YtgjumISI2+iZ8Lfo87d8BJ4E-gjJfxLozBiLGPQY5fizeOwA0KsRmMUoxTjdEKIAxf8j+I8Yyzj+XVUI439qGNUEq-jAmKzw2-ic8Pv4sJjWGL0EqTjXONkolxCjaNiYugSeAInPZekKmOiYwYNwH0rBRwii9yDnNTiU0I040XCBSL6rE1CimJrw+JDj6LS4m0NX11449LihN0KY738RhIoE7asauIKQloSTCLunGpjCHz4Y4h94iK+47bjSIErnawCBmNsAoZi6HwWYlh9sRWSEyZjbA1OEpo0+eJtwfoDga28AhmjfAJTbE5jlhPXnCljTkImQ-5jacNQnUoDRkNEXSqjkg2+ElYjuYMh4hICyiPz4lIDuRXmQz8dzWMKAyETveLBExPsRiK2Y+ETkgMREoWiRwK7Y18NhaIYdC4iFg3OQmH9LkL3AuFCHiOxYrk0DgLOebA9ywPeI15DyzzlsUli6+36zWliJTR+Q0g86RNK4r7p6WI77etCmWJgXSEj6D1tFDViPgMdJBEjhJzsNOFDkUMoofliduPVrJJMMnzHFLJ9xWJrDPEjZWKJIvFD4QLVEuQ8qnzAlH0kMQOdrVQ8njVZY4UShXlVDFlDSYJZI9lDq8IAtAw9OSKMPE1iTD1TA95iPul+EoUil5EkXOxdpUJ9YtkCZn39YmnolGlTrRUjln0gHdVDBQIjY9UiRQJo5LUjL2NrmQ1CIvgOfSuttOR3QSENiAwPQehMWClTNU59h-0VA6xcqWiNkZMSZQ0UlUdB0xNlDQqteLQ1Ah58eowqPMtjmyNefc3lKj0-YoE9xoIIqdC8FoIROanw6jx2EsEkWxPmgzgg9UjTI+esg0KBfMFj1oOkHDo9IyIhfR0D6XiNAh0Q+2ITIwY8kyNdAqQcR2PTQzoosyOk1HMic0LqgvNCAuXkTFqi76znY4C8iyOLQ+Yd4wPrIqasayPe+OsjeRIaXI48myPvQ+vj92PRY-MCO0MLAw6UAv1PYnF1kDxpEwV8hyOrAjGMVVVjE+sDAh0bAvltlW1jIybCV50OLatihaNQlLsT91w6tGmNXtTXIwz832LfHOEswOPi1GDjj0KAIjIdgeICYnmMh8wvIy19r0P5+XEw27FA8Duxcl1IXbV1juM6wsMD9xX3EzMcGoPzHCYsixy3XCaiYnymoydDDiPGwndjHuIB-J0DZqNe4zciDqJNA75jX1zM-VCSN0NWggHi1W2kk1sCRxMWo9T8dW3OohJNLqJh4vED5+Jc-JHi8cI4vH8ZBqO8-MQJ0eMYzB7CVKH-sY9iPxOugh6iuaNi3eDd26OtfEmj+eLNsSv1EaNK-WL9x2NRo3niu9Wl40XjneSrtEGCNeKV41GUueKy-eGiGeNMvXyT3JID5IXjwpO8klS9UYNiknnipeNJomXjXLzmCcXi1eOrtIKS8YPS-PL9xmiSklr9waWp-GbVK+OnovfU-ADViERAkbX91QeCQBIcEsOj6fwjo5RjIGJXDZXckD1A8R6hEIAuiY5wqO013PFIVGMwzAv8QhNwE8ahwhN-gpBiJf1dvfgSw+xlnYBCZpNLoxITX+JrfalsKuJgo08jpBIUI4-iaK2PIl6iqGJ74FisK4PjvO-ibENwQg-97ELYYojCfMPd4kvClujQIsUF2tDOAZVcHih2ZOwTrxNAE1W1w6IgEyOjFdwNvYRC3+jf5LqT27ERdbuMOzy-grEEl8NpXcGTp+MGksaSb8IiElAC+BOiE8xiEd3mk5GSPAyWkmTjt3ykI6PDuKNjwg-iZBLDvOQTshKUE8-jO6IKE5TiD+I0E6uC-0K4rOuDqu13-aijYuJqEw2i6324Yq-8ogTHLWpIOmTBkh2Cm8J2vCRjZtykYxbtLcJ3wxtMAZJ1lKK0epK3YPqTsBNtAGGpWpLdeZgTIZJFnbgSJpN4EqISzGNmA7cRhCPRkxWDMZOM4sijp-x344qC2OP346-jCZIRvXX8ACMKEjoDDf1yEtPDyZPN3NQSihPoY9isaZM0oumS7EPrgy6SiuOqE5aTeaNcQshDBIFhY4hln5GscR5RKZw3YhqSwBK+kqmCNK3ERUWSAGPFkjqST+CBkyiSQZJaFAyi4GIhk0IT8UWVkvOSQhPGklgxjGJO7RLdL+It4p-Dou2sY7Bi7GLrolTjcZKUojbj66K2krITdpIdk-aSbkxoAkoToCLKElhj8EMqEq6SOGIW-fzjg5JVNP2jrNyzAt1D7YIII-mT2b0akpwTmpKOvKOi1xE9g7zd++Pjoh3Dh+OfbZ3C-S1ToyfjEBIgYvRiRYSjgnOjr0kmk-v8kZK1kxdsq5M+nYQSN+In-euTFBK8402SlOMQQ12TD+Pzg0hjJCOg4s-iS4L8Y52TbZM6Q6mTGGK0Es6TGAOHokrjwGGuk2oS333x-LhcccKG-PSSSiN4kqWD2iL5gv3iBBNN4+Y1rsMBE978phKqYk-V5aKfDVZjwJN5w4nCcFLh43WjmYMu-N3jYFIkA-mj622gPaX8dYJYU53jv2PpE87C8mMy4gudPTy2I-CTqeknbeXDeiIsYhWDJaKD4hWi+hJukvq8NgLiYpH8uOOQDH4SDaLVwoIDdMytmTYC4iClkgfFepP8wFwi+AOAfWmS82wcIkQCAH2L3XpjdA36YvXtURQN7HCSJmJ81XzNrhMbnVwCLhN6A1ux7hK8At+8nhPCvUSSGqyHnKYDis1QUuAkURLf7UglmFNx-aES6sK3ncPjlv1NoxvcLtV+Yroiv93torks+iMcTaoC-mM94yWjwsXeEyKozHzIfPmjL+BsUkmTHANTDKuiT0MuEycopBLEeVxS7hPmYjaTwiT4feOT+FPHnVPdElP8UshS0FIOLacT890SUyA9GaNeEz79eFLyUzJTbeM6U2CTIiM5EgTENkOAPbJT0lN6U6ZSKcJaU6rjogLqA7SSZ9jSIzzUMiLJ4s3t6lI7nALVukKqUvZTekOCJdxSRmPvgt4jtPV+IqGUYJW9YaE8xlI37d0ScqkiQzhSVdm23ZpT71xyDO5ioWK+U8Q4BdmQkz5TvlMBUiFiqFOOIlJS94J5LDX4nlMf3V5i3lP6U2JTpYL03A7Dcg3TrIVDlEhP6a8dGM1Dkn3jk1gbpVZSOBMKUjZTtOLIYxQSSlPxk6-iENgOUt7tcRQYfHyS5mJ4fM5SPEPfInoizeMnWTUTFiSxrdpS6YIL4qZ4JoKf1DJSacMEknaillNSAyJTkawFUmJTQRKFo+JSPVmGU8VSJJO5UhCTViNlUxhSnuKFUjp5cRLqJS+d-jSSU95TAzheE-D1glOdEllTFGnpQ9g1hlLxU6-CLkNfFVBc8aX+zXEDrqLNE7VjWUKJAq0S-az4XckDZXgdE3ki6p35IvF4oOT9U-V5PWM9EyZ9vRNlQlyM0XEf6DC1VvEwtWswe6FDYyI8Co2iPESltUK2fPVCOkDV6OMTaLQTEmZV8lQLEvdB87335PjQ+FXyUM58rF0ufRMToIDzUvqNixNRbDMTNnTufeJdNQJdImsSHxL3YoBwGxNtGL9j-UK+fZgc-UIDIxtiIyObYmxNrQNDQ-59BxI7Y6JdsRO6UntTe2PjI6YDMNgRfD0C5xPnUscT0yPRfMdivOTctAUSp2OvrRiTtxJmRE8TjXR3UuMDAZ0+jGJCa0OTA9ejnvgbQ7djuoNrE3UCnnzbIo9i3sJ4gD7DjSARja1SL2I6QP8TRHV-FCxAM1OAkqZcgh1u4qdC8hkgkgJsmrXnQpsSuVPPjcSTQDw6I37j5gM+YxIcVPwBY5DTmY33QrhSTX1RPEmSYOLyHQiSChwldXE9FwO2MSEwKJJP4KiTsyMnYpqDp2MJfOiS-zzx1T3NuqPYk8C9OJJYPbiTIOLwXdDT5sKOopfFAWMlbUYSEBIivOSShWK2omPiRNMOogDilaO40n7igeNZUmTT7uL3QxZVXeIJIhz9NJIdUj683cQR4+7D+qJnHQyTnsOGo8DcMeO5fHpdseJtVCRSRJQzPX7DIxxLAv6iOeLN5WS99L3kvcnjueKKkyr963Sb9TdTkpPc0j3lQpIho1L8ReOik5GjCpMvpFKTnJNPcMXj67SykwKSIpLa-ezSXLyxgwmj5eIq-QLT8pJxEFGiO7WKk69idNCbw3HC7sP14gJS-W00fVNtWFMZgxXChYMeo4Pi6uL44uCjgRImIhTTJVODw4RSsFID4uoiLNI65ZRSjBLZkuVT4NLVUhaizmOa0-nCmYJd4rDSMuMiwiD0FlO+DYrSBlPQUhnDBtPj40nCKtNski3iQ+MMUzTCNcKb48UTv-1ijT-jxJxr4vDi7N3L4+wSN6MFkva9hZO8EpOTvsBZ-WOiN5LvbBOj-YKTokyc95PH4t3DQ4KUY3RjuCNevU+SxfwvkuOCr5PiEobSAbyEEr28xCIrow2TfOKjwtaSN7x-kgmTW5O-kspTcJLX-MmT8hMAUymT1BOOk0oTTpL0IijsImKHkpbi3aMvYagI5FKllJoT5HxWEgnTPa0adaIj-Zxp7MYUzFMsAvpiDhKsU9zVCVJC4mHTyVNJU5SiSVP2UwYk+2V2U-olfDU33XE0GVMaU2wD7aOmQ9oj+NKqI0VSYjTq0+VTSFI+Y6bTIsX603dDu7nKYw40sVLBE9HCZjwp7GFT7gN1Uq5jlJMb4lXTIJ2OIho5TiOeY6FSYRORYwkSNgKsfHlj2sKxY+z0kF3OtPFivaIJYvrM4gg+EiU0PH1pEynS7gLZEi4DiWKC9C8tQSOvUvkTQnxsfY0SEF0a4uT8uWK2zax9eWP2zPvCPiIqfEED4JLRQ8EDlRJuzOSNZRPH7DWtLa340pPS5WLzeBVj9TmYOTfo6UNVYpyU7VMYPDTSORI3gbHD5Bz1Y4yMun1tEoKMuSL6fGHMBn2O01ESSFL0YJbwitRJQlHZAdjOqJNs7TWHNFUStHkzWV1jRrA9Yh0UvWK9El0VZFxYpENpqOQqgJYB2BgyjYPgnQCwtagh+QP30sMSfPkjYpCQdUNa412pBX3jiTNSU2OzU+i0YlQ1YNMTX7D3PUOw0xSzY6Ij79LfQR-SvjGf0xxdi2KbU0tiXUPvU2gcpyP1AlPTx62dAuti4NJ9IttjxxKHUzXNW2IHE8NCNZEXrKNDDcziXTutl1MXQhdTdvCXUudSsDNXUtzlfQIzQ9cTf-mo02di2qPo04l9GNLWPSgzyX02PStCV2OqXWH8rxOjksEib1NZoO9TW1Iw4p8T2X2fU0ajbqKsk4-0XxVuI44DBXyrA39T9uKv0wDTPj2A0niSCG2nQtCTmwMIbKDSAwN-XK71NqLDPVdCewPXIkDTFVOpjXjTtqL3Is7CDyO7zE5dcNLwk-DTnzAQ4hi0SJKvIm9DlwLfQ9Di6xPAhB8jsOPuXBKBHlzbU92crCKgwghT+hT9PFCixgUo4wCisPBwo6kE6OKIQgOSTOPa0vnwkuPW4p+TyVIKUqXtPyOI4vwzNFSs0gDDUKMAg+tdgIJzfLYcJOLCM4yiX+Kxk4jiVuPzRFITd+LNk8Ai7ZLzbALipFNCozM9XhxYw-DC2MNiouSjmZKiMrQTzeJdoiozX5LJUj+Tn7z0UgyCsIMIUkSjMjMDxBzi55PcogziqhIMElmT4uMq0yRTVfwCo-nTe8TqMkXDz-zs45D9dKL7giLj8uLa4mYy8dOK4rjCk+Lm1OIyY8K50xIzofyGM9zi0jLuVHCDsuI0bdzDxm2Mwwrjn+KcQ+YyzKMWMiyiGsIkE9aT2HxqMlNclhK6M6rTphOQox4zqbz8glriCjMjXTD9ksOw-briW1xSo-riUzRI-A888sObXQMdxuNKLWzgsTIKotKDrzwyg288FuOLPY4zluO+MgzFfjOgo6HSEdIbkrbjZ10E-ZjSGJJ8tJkzqDNLIpiTcxwGw+AyhsOu42YsmwLGIgTSHuMUMwwyRNJEk3C8H1ywvDQyV0ImEiTTENMN42Uy5NNXIviTZSLUk7aCNJJHHLSS8eK000O1TW100+O19NNA3F7DNdOCcIsDoGyEvGyTTjLg3DIyO5MckzvDY7DJgthI6aOQU3PiDeJg08hTMFMB09hSltMtM6WiU+J4U2+dJtL+-X4TVVNj40rSneLEUp2iOKNZwv0zxtMD7IaSbeMb3DESmtL5whbSOaMD4qMyKcNBM0Yz6r2IUz-skzOT6UMy5YLYUiMy4WLXfNrSYzLSY7I01S2qDZgy9x2Bw7PikIhdMpDSo+NSUvjSwyJM3UFibxzyhbZCqNCfTFdxl8EDVXXjKYLF00MiWzJLMwZSVkggwS0AzUA1LcoDl6xwzKcy+kGgweJiYhIuELX9YmHD4S6Mz4wj5CNS4IA3M03RVDJYvPmxmkBNtb9DklRx3VbSEBTgcLqVCmSk9LQN8f1EY14jm2XukxkE9cK4M5wzz9KNwqYyTcNjkpqTvpJak4+T3CRjovvj2fzu0reSHtJH43eSfSxe0iycdGK4I5btyBFn4jv95+NLkmHdA8NR0l2jb5IXvdfibGNEEpITHFLW4i4zm5JUoy2TE8OJk9uSHJNLgimT35MBMt2S6tw9k1PivZJ0Ei6TB5L9kuYzOjLW0gMz8p1ME5D9v+LnotOdimKXo-39Ve0D-TbTm8McE1vDnBIj-QCzOEJgE+RjyBO6nRsT4-3E7JASaBM4zcwiR8P3w1ztQGJvo8BiRpNhkik52BOn2LwSoQj--FacV8I8EkIjOBIXgxWSkww0si+iGBN+3TAT9jJzkmGTbLLmhYuTFuhMst14jLJLk37T-4M1kgHTUzJUQ4HTQEJEEx+SSZJfk-Bi0hPE9Z3cE8N3va2TUmKAUl6schMosgBTDpJbnEBSTpLaY8BT9CMgU6SiUmw4sz2TajLHkpSB3Yxv-NjsBGLTTPEw6ENLvF-8r1KlZVvjOKHb44aTF8MLk-ejo-zIEnvCFhO27Q+TO+Mu01rA-BIqsjaDPuOWwugjWrJwEgyy2BLVkvyyNZOmkvWT4gKws0f975NwsiKzxBOpMuf8gZ1cY1Dt4rMUIgssKLMoYgKyu5MsQ4JiR6I+7fuTdBLLEo4z-ZJKMwOS6hKJ0hoTqq3arRQdyR04s0R9U53T3ZMjUrhuM+mVydKt4mdFBhJmVGnSsmKUZcYSxxzG0ysyhlMCI4YT-+JKYlQyieyaYt4SDFOKs3d9obLmE2GzRNNyQ5IyiOO0fQpCkrPq4m+MOmOGswe8uxKczJIjKH2AMzxCbhPsAlxTJPQcU1YzV9150ywyUrK5WAoiRVhF0x4SmlNG-CGtWlJl04MNczP2g3ZiFKOeUyZSctUDMzTT4VPQU2ZCIlKuUuo0BbIM9ARSkkKhE7v9ZbKBEkZTSzMVsi3jyaxWUlFjJ6NhNIpTMTS1nM4SxmJrPbnTAsymYhmy+jUBrAY0HhM8UrmyR1PuU4WzVFNVsxDpOVJ3IsczHaKRsoJSMlItU8Gz1lIcNUT1DbSd3No0eiQBMzpCKVKZs4pSalP6WU5SCLPOUrxSCDiN0z2yJzPesjlTxbIFQvqC392VsgESXlKmUuk0g5Lt01PMSRNQPMkTndJxYlmtHkOcfN4j2RP90z4ioVJrsi-tIlKpYsljmROD07557gLmzNgyI9L9wqPScQLr0zVi2dM5YmF5uWJtUqVjk9KE0hvSfkUFY+tiuNOxIol5MUNz0miTyUIL0kHiHfTHskvSq3joXZ1gaUMr0lViPbMFEqN4Y9K0PcT4dWJPrFvSRtVJAu-tIc0DrL1Se9Pek31Sc7PR-N0SUcy8PKVCQ1OX0vw8pSPzMTC18LRUXEc0OQHjU0MTVSM1Q5NSNSKjEmNiYxM1VXUiUj3jFGUDIMH+QZczxQC70+0zLROhVMOxLSOzYs3N4HLRQd8hYMFPs5vTplEdI9ykijwEtPUDnnycMh9TnUJ2jGCSTYIgMpsU+1P+hcOYw0J7FAb4HbMQMlhyIqSnU9szhc2LYzAyOFPylTetcDP6PZcSx1K+stcVdWNdUlYjNxLO4yMCKDI5MhY8idSPE2gzy0PQKM8SbxLjLS8SEuVYM8PTbxIzA+8Sp5MDoytj5THbQ4ehO0NNM5wdeXy-Eh+dRDMvYn9TVvRzOSQyoHInInkzqxOfYjvUmr1CHASTc9Q8c71gaHJnnRJwGHMoU5X4geLuUoDjhTI2JPgZDjUwk+108JNsUxQS8NLNfCEh9K0VlNvwtpNv3UKddrOTsk4dZ7WvIUjopzB2AZH4Ex2w5UO8n+0RxGOQ3-gclfQ9f8MycjRSUBBjMTrA7Jy2kpvS1TTy0+0SG7KLwZk5OpW2cKx8-1KeQTpy-JUc4BBTctKQU4Dl2nNWyIPt9IzWkVpySyAqcyLJQm2uXIocBYzIkmkwoDKXI2Y9aJPkckTB4pQLQ4pcWW22cktD52M2cr2xpP3Golxz2NJu4uQzFP2EkgwyInN-eZUzFLM7U6DSxsPVcF5yd5DuxSUzf2P+UoI5E6h+c75y-nJMOXaiQnPvXVawQXImsMawEnnV3XZcuBzMJGFzHyVhcysdweL346MzxBiuozViFKLfUqGQhdQzM-ztE2gtM3yj6LAKdSlklwJuw7TT7DLss9xDRdP7IifCDsj+szhjxgKiQ6nSgkLp0oOc+zMY9VDxLNQr9C5TJ6PMUih8MsRSI6xTWdI5Y88ztrOpsk2z43w50nnT8SWZsloDbez6Q+lS47MZUgjjkfw1s4VT6XNzsyYD07K1MyWzc7FgSb2z5lPzs1FiazOJExPS1WOhIk0SiPnxA80SteIkcyvhobUNYj1SFPm5I0KNYiPvs8CkA1NtNfhpHlLIfCZ8czl8PAqI5UI2KdiktUgvKWNTFvEAclUjE1LVI0BzIxIQHRrM7PD5NH0S6DOgchNjb9NqjXL5LiQ5zDNiucwufK1DdKTs8BpzV1wNISwhEyPnFUetAnM-uTXYUal+qRAo2hnWKZ4kidSLc3kAS3PzBDtSdZi7UmodVKm8+ffsnRnbNTxJqqIBIwYNO1HN4evT-dPufLZgqxIrFFtSDHMfE9tTPUPhs5ykmGFrY+hyM9P2hDTlbQNgMocSrQKuYvS1RHI4clAymTjM5I3MMDLwM-hzsDNpARcS40LWo1NC0XyPrDdSjIwnY7dSVB13E7McjnL8tQ8TJP3IM+gzKyLS+HY8L1PXYvkiu7IaXFTkv61HYTQEaQPf7IDyJoy8dCS9bNIHU4o93Ajcubig7yI9IuTVhdDSCR5oMgiD0gcYm21l4jy1cbkQ8zDyaWNJ+d+EhnJDsfIJygkIPChFFqV4mcjyMPM904oIqPM2w6IIjNDGclUpotEFIYnTGhOesyMySOK0EyGskHW7BVy4f0ScoQ+zMHwYUhyjSOJFsqnSRBWkZA+Vqe2cAPERk0EqZfkSrHLLAwZjfWKDGNGM1tVFfHcS-ajY003AFPyoRF8cUVJM80EgfKRuczwswVIecttynnP+hUad4-X-s0zy0VPxVFdyjPJWCW31UnnD6AsxE6kG8MJyZJMJhP2F-vTa9ZFSRUJQ08DTtzKipSckKMkzGC0ZWzRK9dfwDJU+tIBx7rXXFMyUITWy0-BMUaRR5f6lnuR+tLWTb+3QWXmcRLIBs5Bsb2MzlMG0bO04dYjICvPLeWmlVQQFBXBVuCzfIxwlEqQKlXnljZSpAfyzdZUNpQ4SHJG8HNyIUaRkiOpiM53xIR2oGmELsds9QdB5YK8TfAhQdREoPMnbrCCAbS3XgHQYVvMA+NbzxyKW8kawNvIosLbykJB28qsDi4nXgVNoQOHvYvSAKLAi9bRJ0cH8kWfhfWGnOIAzbrII3W7yoSAdLdx8ZYU88O7zhPG6kpZyiiCsfT0gF3h59PYQenNFNYlhrMDapD61LCGE4nZA1zxUIC7pdUBprQHgyOKzoWLgwfIykD2Ms3ztHBsALuhh8Zwda0JVXEzdF6J+RFHzAogyka2wQoJ7JBHzQPCYuUHySfOcQKx8i7yR6SnzxFB9cyzUEwTZQ7ywBLPmEuC0YWSGQNCicjJf0mGzlM2z4zMTnhT+6NVB0YhSsY4VFKEdBEsQF9ODUxg9FzHXtKx8mLmpc3tpiBzMXZvBanEfFN+yHc1sXFutSB0zc+CM4w34VFeANUB3ARFtz4Cl8h0E0mHJYEcJlfNlGVXzeb2hMtAM26wFpbny0hSj-OxdzFxQHI3yDEDMFQeyqQHF8o9BJfOmdaXybfPYg3Pki7P4xR3yOrK98zXyyB1aUFnyrRL18kgd7FwT833zi1PqEXBAzfLtgC3ySYFtZGZ1BuJLEO3yo-JV88d9Sujj8o54LF0T8nXzz7L6pSvyZdWr8jPzpzJN87Pyg-IrYEPyC-LD8mEBbfJtKe3y6Ghj8gzwjnxdQJPzqeAQCaWMTxGF8zZ1RfItQHPzXIDz8j2BQ-Ot8nvyI-ILpUvyHfPL88fyJ8zn84Wkg1P187x0UH2ljHfyS1N1aN01-fI5YwPzCbQX8m1kTEEYVdKji-L789fyB-M38i8SnhVVAo8g5fP38iVlI51QrOUC1QKnDTPytnSO6dvzK2E782-zC-Jl83vzhKn78i6FB-L+SZ4wzULuDPfzU-O-8lB8djEQCpkMxQz981vzgAqv8zoIrfPtZcPzEwRgCgxI4ApzYh0ilx0X0vb5UE1w-dU1TSMlHO3AsAsACmfzgUGP8jvyccAICphUsghL841yy-J8Mtshk2LzYzcQC2PyPHbSqAt18uGxGQ3QHY8QRAv-4Kfy3-ID8m4AQAuv8zgL7-KgC2soSAqKcMgKeIHzErXpLORrU-0c61Kusz-yUAuoC6UBdAsYtIsTH9MMC0sSqOyYClvzAwVwCk58VAqX8wgKV-OICp-zYApf85e8q1NipAwKJuMXDetSR-Nr85PzzAq6AXwL9AusCgIK0IyCCyfzHhXP8jPM2AtACjgLXAq4Ch-zoAs8C0gLvAvR89CjtfPECuvyK9CE4+U9GowAChwKs-KcC4Z0XAq785fyCIHUCltJNArzcbILETLyC+XyCgpoCw607SIYCvKB7AtBklgLZMCSCqoLwAu782oLV-KWIBoKqfKaC7i8V8CKCjHya-PyC0ILwGFiVL-TB5B-0ivp4gpwCsXy8ArYMG-yQvAgCogLpsE146mihtWjQf7z1HHMFI5hgTBAVWrozAvQgLNy+UXqkr447TJy02gJQeW7ZfNBYPFJIGTiavLdk22hivGB8-z0afP1CDKRKMCFGGHyluVqLCGBkNxQcm1zAVxlPQELOwlJ80jzMXyMpUpt8DAy+U4KOzHOC6yTemRvY11yiyUDYUqUc3L-4eELoIB0wSYyhd08chnllbUL0VHznEGmDUWA4gssEhpVQHUwIW8UBXnRk74KWOUJtRIA2Qu76IKyhgWpU97znvNSQQlyYPI1TT10QgosxdNTggvmCq11xFH24v8S10CrBNwgwPKHo3kKD-IJOKLlT1PClVmlZAtU8Mnwsw2fRBL5q0Nx8y9Te9LTAldtCfM7snRztD1TxfHFTnjy4wtjjwQYFHSTbsIUgMlzU0Pg8oTyo7E8M7gzZvP3MdDzAWkI8gdziPMONXDzXMnw84TyXkPFhEjz8HLI8wMKCPPo82bptiVW4nkNaPKDCpMKZTQC8gFzvQqGMSjyUwoW9XdTwYNtPWRoPJK80mgpCrDN8nRg7cBttLPlJOKacWnVDnCfqClEEllbCtwp7UHskw6ziXJ20wQz31M31ClzObKOE3mzAbNEzF+1X2W68nplmdPiPKTz2eyBsq2VYaUetW2V5SnjnGMiclMRpNRSQlUcdJJ0rJQGpDR0KwihUj-c-Zw9lIdCH5XME6qcrikRYgTytwv-Ez8IqHVGC12pziKPCwx0RX1fSdh12NA6mS+DnfwtWZ50ZPNUdF8K2HU4FYQtJHVVlWE1UtiADa8LRHRsVRV0i4jsdVOUHHREdexyOXOEBJ9CsbIeeZKognWOrFFkIIsQiiQUdaT35JJkX5Q-5Jry2eT89ODphMyV7FR1sIpPC1dpYbXQdBG1GvJtpBfkwbL-dGR9qTXaEzcL05R-9D0C5ij-naGIK9woirWUjBUkDJF9VJhQiuqzpJWhiUpCxpiXvQdiKKWzki8KfCiOrPp1d3lws2SLCxJRHCSKOYmEDaIiuItTsWgMQIp5rMRUfwt0pPUNIxXzmSntZiBJibAgyYiMiOfgtG18I91Upbh-VKglYIqYdSpYTn2pCrHFSIo5iDCLlIoDeND0VYgPC5V5yIrgi-yKhNHbrbyKDYjAfASL+8XCi+SLwYABJHI12Iv7Rb+UmNSvYyKLI6PQ1exloVkCir8K8iUV7UKLAinCi+8LaCxxs521kW1gEUeJ9vPrxfEioiKpadtUEXAyi60tjIv6rToTgkOL3UCL8op+dUtpaPhlPY4ZynQdchGyUjMgLZGzGLIm0yLdkor+FKxVh-OihJL5DQra7E4L8PENsF7yhTVRLHQ1QmCY9LgkTVSOE3iY9ML1lfO9vRPGKMKSPERdtJrEiFP6vO5YPvKv9XQkjhNWmf5R9Iub4pV8a2TWiuMKZtWmc9fUmzP4uKoCzPOeSVFTcFNbM32FNdg886p409lLeIq0oC1ukvvS2PMC8hzztzTiDdOs791PZIGKABhBitSMgjl88hBV5bJj8Go5t+mUSH0M-oqvpZrkbEQEjLjJPPNBi9GLLjQ4AuXSr8wTnELzpnic8xGDgzLa+DhEgBx3WczQJThZKaCYrMyxi+zyHfX-eFyM-os71Pq1IvIjqbxIYvKWGOLybSxpOHmLaYoFikRw5YoK9Hcy8SjIOd0VkozT6NoZI1IXhIQNNXJ5OQLz6vTxioLyCXghi4iksYpZi-sNg+AJSQWK19MXWTTV0nI8SfGLrvEtihGLeKj09ZH57vzhqNWK1Ng1i-s4nFhv3YWK23ii8sWKungnaYw5UliCUxo1xzOATFmL5FzZi4D5bslp6fEoglPPk1Ty+yI90iUjJPDStZJ0IBTePU74urM-jCdDONJ8sj1I+YuC8hWKhUPM81DSyMJFi5XxovODi5e4-Ph8pPxynX3NixzzhUOc81ZdPnK0RZGLQB1Ri5sMKYvKMuUzxYQYOQ2LnPLpijpxgnJ0Mz70i7lFDNWog4ryjcZZQ4tW2EJxZQpB+Fnw5gtaC5j1jXN6c1gIIzDVQP8JVQvPTdULUApx2LUKGVw+EBzxEQAe1AXy4uRA8ul8fVMA8rHkM5weA9RyRXnHYe0Li3OH8giTRYDZbG3I8-UASRsL2xmbC1X02wokddsLr01v+ZSwSGiASk6KGYr9tYcYi6S3KbrJHbWTVcj1pVm6yLS1xdIYaWVQMEqehJW0KfQegtQdGzHOVK7UCnkTU7p5fnO8OChKqEtTChqLywpdBSsKR4GrC6h1eQkes7wzSdJsdbCI3ChASkhlfIuoDMkL50VYKKJYfrMZBBhLRwCYS+8K4zLIVLKKqlgTwZL93oKfzU6LPVTMVKSLS2j6WF4xaEp-JBRKpFkYSnhgawrMVJSK+Ep-8vWgmigAnMEMXotvRNcTiAhui72ikjLQirhieXN9uPlzKbKZU4oiuXJZEq+d+bOiUhakzYpHi3PYy4vHi7Al+VJVU5mKYYpLiuGKx4sNYYJ4rdL5shZDNNxpigfcCXn8So2KJlLLM2k0vEviSluLMoySS-94lYqRi9zyUYv7WNGLvDgxisE1lVKhiui4fEthi0eLskoNYRGLm4W7i0mLe4oOOHzzKYuWUoJLykvYRUJL4Yrr2GpKfool0mtiGkvI5QLYikpaS8ozvwrKS03AiYs3NYGLCkr7i4pLWkp+BQ1SHwsJ0IQUka2vnX2yWIuZwRVyEmPsgS5S8FMA6N2y7PMXci6pnDwgBQ0THiQb6NcLh+Rds0rV1bKzpXmLukvpituLGYsx-UzR7PMsPbzyOhkJSVTooiiQfGJK3mLhEjWEHkoiSxipnkqFi5i5BkrJzWZLmkquDY2KVbP2SkIMW0imSyFLvPn92EZLYUrmUmJLk+2j42REFH04RabRVKmiOP7ZTdIhS2c0cSJyDaS0T5jk6W1pi5SRYsWtWsPNU3WzxPPelSly04uHChFLEsx1il9DZYvtNXpKLYrhSx+zUks+NamL7kp5SxJKGYvBSvJLffWqhAlKWrGLMUp8-kpuSxFLgkrPjezz2YszBNfT4QIuStw9HbJqzfJKe4uhSiPZRkv6tcoCWGC6GGw8LDhs+QoZ+0kFskO8pUsLMfN4AdXI5FjwTOhpS4Yi9dOC9ZFL9UsaSw1KrqmNSzFKlUryNJqLclKWShSLYDw9StYCqYuuQ+3T4G0TcyXkMvOOBbOLZHLHQ-OLZDMLi8yoZfCKS7RhQyWDaHVLsLjmoqeLcJTtYL0lRgicPTmpAIz86LH4DQK3uYFKakpBSkc1n-VWcgZLvUqGStFK5kv9SvzyNyKHi4uLHkt+i0zyJ4oUk+aiP9hni2zYVNli8wvYw4oe0UfzV4vfSGUKN4rlCrGxzuJkpYpysOIrpcQA9jKdCmizv4oCtF1VCjLJxGukk1VriEBLuEvAS7S9CNQ7IisLYEtPS+BL2fUwuJE4kEqgSvBoiPSsFdBLmj3TShWzX0vBfEzkX1MIS0W0-4p1Qan1KBLz4giooDmoSyhL-nN+cvBKoAnkEn+YV7QHCVlKFYwcSr0cnEo-QqmzXEppEvZL1XLo2Q5KNYUqSsJLqkolSqJK5kKxS7ojRaMlGPDLe0qdi4VCiMplsjlK0kpFSmDCEkv5iiVKkZWRE9pKQlKOSpjLW4qtil5KYcOHraZKCkuGS9tKMUokZdjKjVNwyrpKx4qoywWK6kq7iltKoUqEymFLDGBKS4g1Q0pHnUgMKMqky+XweMrh4zWz8URRSpB4vPIgOETLCBQmSpYgvUuDDA1LFMqNSkzKzVLUy3ZKVksZS23To0qj8h3Sa9PpI2HjBTQJA51TUHOqM7dL3VLtEikCnXKpAmbj5J1U+BFcuMqySljKplWMfTWFLMp9S6zK-UtsyhkzKoMZrMuyKRIeQw4DqRPU8v3TG7MDS+TjpJVY8tMN8sokLeuysPL+Q8BdQ9MBQ-oLzSSIGOrLp+lIGQ9kI4szC0bNlgLe8olMw9PhAWYNq1way3rKSBl6y7rLTun6y4bL6soR6JrKVPJZYvuzwUIHsoVy-XmHshPShkOvw4eLBeiTbdr49XhJ6d5IbPmJSlS0aaRkDX8NPfBVi9WKsUP+bdHUiZym09t5JehVE1iNAQywCuvJEIyLdFXp6+h1SuPgYw1AKbuNJ-xqVTCNlQzaAynS1QyAKDUEWtDIQRikTnLzDT4BRsvByvrKbujIGN3prQovs5h9l2Tc7IR8-SW3uUt4X3mdYO+Jy0t1OaHxBAq3DMPZTiQh2GLzOakzSZDT2T1Oysx0wQIgmPp5pDkEaQopNI1uyxKh7stc0ssExrEuS6MMU1VQjY3yyIM+y5MNUBn69Ts9HyJ+4Hrzb-1ZAkHLeBlBAEbLIcslymfpVeBPDSBc0dMCYhHLNMv9UvpIPYts2PypItGj8a1K6mW-DTsMq3m98FkMEKgrZGz5Ps2kPICjwIy+DAMNgwyOJeLzfyi3s+eK1gp4ilJ95ckeyiAZnso16dnL1IpiCuHAPsqlDL7KksVKUq+U-soTmAHK2OUOirkyJaylyiHLhsuhynEMeRK8Yjw1JRMFYsUy8stU0uUTsXnLc0Z8iUtGCfJZvHgOONey89LSfZEDErh7S2qKoeMJI7USVcvT6Z8MnYvr2QbxbskB1cpDGUM8y5I9NRSOC9ny-MuACdvSen2MPb1TTD3Cy+fNIsotivlK2vWRy4mK5ZgSyttKlMvBiroR+0M8HTOKdwpwZHOK9PLOcgzypNIqSyTL-Euky52LZyMLS3ZEDMrJi9FLlMuhlJuKpG0Hy+WLosvKMptLOKMHigLzlsvwyvxLCMrC8rxyE8z4bGwyFwNIkj3UmTGVdE34s0OQCkTw1vUxjN3yvWXWdN-lt4tjMfZy8omVC60heZSh7I+K9vlOS0+LNR1v9DfjC1VXYv9yWDIA8m0K9XytCuXKX4oG1N+KMGhVADdLet05C46DnTNg813VPzn-S9Owywvvcr9UPVUP+CULewqhkIX0dgMNsl34bHyu4riSLnPfSxHLMkoIysFKk9w40vTKaYPlbZajHnMPMvnwz8sKeMFL2ZUhcoFznMRLyzfLtMv7Sl4C1NI1MkdzWiOfVAcK7bLF08vzhXPSE3jFtIuki+DkECDE8gfL+CvPy2QqFko5iFRLmOWpaF7ifCJ6E0cRa0t5Si-KBUqqKYwqZ8UXwcG0qOP3A4aLSzLCbCaKYotOmVwz9FXHIrRLj0q4S0Q0ZhM3AuqK4NWjVYDVEWCEShyLGljV9cvcj4Mmi4YxXXQ0WD5ZgTPCZRRLGCvuVUlD4iuZzGwpCHC8i5iK9lmsCHRLgymYSwTU2IpCKgOw1EoraQGjKiuESpC41fXbRKzMkoqaKgzwWisdADRK84w6KhnUnIvVgEhlulmkS95M00HWik4LllmcK2JYairES3RL6iqMAgqK3IsP8xXgTEtZ4tYD9hOSI5xKlXNcDBNzMMtFs7DLeIoGEujLhUruSxjLLCpkKnTLWMpeY-Vz0ktFS6QqnkvuKmwr4Uqwy0o0uUqfIsVLmMusK-NFzmK8aVwrxUoBKjwqM+2t0-XSaohBK-4r3isJi9PtbwjMywFKVShhK7jKGYvhKnsy9MTEy5nBVXIiy7Eq0cFxKpvQkSrDSx-BRmTWS-IDoIqyiMBdxkMuI5zKW0m2S2u8HMvcS7VT9NSaIp4qGMuY4v4q0SueSsZLokpKyqJSOSsFPLkqosrBKlJKhgzFUlVKFqVRKkUq4StySw-dzRXsy5Vys6SVyhtLe0siS3VKzOOkNLVSaDlIy3gqVSsyjFQrqMo1KrWzxksVKgGLVzOkNKmEGdmxSgudVkpWA9ZKmUv8cqvAGSu20uMzqSs+EzZiOMqBS4Uqh8vcKv5T9vSUK1Ur60r6SnpT-krb7XgrpSt9K0UrEcOBKn0qrCtlKnTN+So2In4qjpleKumZoyqFs-iC2MvZK64rOSrTK0LwMypm0rXTTUsjK+Mr0Sv6tM3S8RLpSz1Kpr0UK+kMDSrVKrxQu7krKzVT8RPuA93s1dLWY+4FqyvOKvEqcys6imCK2ysA2R0rn6KiQ44q1XNOKxokcMpRKuMq7ivLKwJL+yslKjJLfErnKnkqTUuhK2cq3ivnKjFTEjT5Ky4rPiRTKqQrbiq3KtcrjSp6MhJSSMp1Ujcr8ytBShMr+kpN3EsrNyvTKu8q-OARK-TKI0vlsgyo3yo0gs0rI4uLKovjS+MtqHsrg0sZhYkrX4BbKwQUhysjSmVSRwhdKtR5CSu90jxKvhNzKoUqbysbK1Ur7yr2Y4jKkyuvnHrSXiuPK58rtyszKzUrHisvKv2KTVOjWcU5mPFzys64xSvJK5CqkUooq+-Y2ThoqsbZRMsXKqvAJvjiyh1K80t9NeZ9iUPzeWGEwKtJwLiqx8pJQlrpoWPHDYq10VNMy38qIyqfKgsqXyqLKzZDRSg2Oca5TrjYqoeU07JlitCrgyv5Ss8r3Q3WOAnKH9gR2WQ5eSsHKuSr9PTNSlcqTyp4yjEq8+Ovudj4q5lcOBvYTNR1spVSrVJEMt4jfxPnyl48BqSXylNKAWwLiqyr9Sv0qvSrrvB3yrJywROTyzjKCKsUqoirq8ylMlbDRCqmg6ht-PMYcjfKgyuHyt1LEJIs8gWFl4vnSmdKEhjnSr-yi2VAK-bjRAvwKsIqFVCbcz+KXZOyQIsKxmhLC0eQhiumPcqKGCucilhL7LJXM10qoR0UUtr5SytXKuyrwStAqiyKfCs7imh0cd2kNVyLlnSlaZq1KKXMK+4MAjkL2WFyLCThcj4q50gsirS0CbhGK+rS09i1SB0NwKheDMpIRquLaD6zQZJrID61kylYJYN0rAP2K1DKXEt7nNxK27JZKw8rFvDiq28qEqt10jiqvSpnK3Srsqvbig4jCckGq2yqTPPMq2jKvipx2KEqXCoUqz6rTyswqp2zDwvxK9TLUKo+q9CqGyoRq-iCgSprS2Gr0av0qncqB5wAPD8qbSgQqkNLkapEqgCquyqAq4mq8osWS8mrsjTtK1vtkyoNcvWyLEjgq4UJxrwNiwHZVqp5q9arpdJwqzxLBSoiy2uoqTnkXdD41rH3RY3SpEXrKsKqAav+iqICaapQq4WqVaki0MWqwXNasBJ5SavXCgWrYkpRqyD4uapH03mq1quNquUr-9lNS0KrS4sfygmrjqPUq1iq3DkXNQRMkashKzYjkcS2NFar1qpNqtMl2KrIq6Cr7EqNcz9TYUJLsp3SOswyy3FjK7KfMnLKissS1ScrYGMFrIjzEKvW6QPT46oqyyljuRIPDKl9RVOZY9rDo9KZQweyDunj0kft2Dz+Avljq0p7RMvK9s3T0sayN+wK9ERJAPmJeOOL17PVEjVM78s37HYCpRJKAuElkkqAHHGLOvT1SAFyc6uby080kQszQr+LO8oCyjvT7ROCy01iK7y-TayqqkrLK08r7WMDU+4jg6s5NOPTMsqpEp5CaRKjqkWtKWN90ner3StZE84Dk6tT0-5CqsoZYuEERBNQK8EiF+Mmyt4DIn1hI0USC6vxYtDKZzVuqSYJinwZ6Up87QxTrcfTKGnzedl581iLedMZhBnezXbLXQ3dNLoY-rkJSzINjMsJeT7NPVjTC-0MwQMFDQlCQwwnDMMNT-IjDBM1ncs72Ud5VI3dykTUOcuwCrnLfcp5y7CNvI12i-7LGaVDy4HLw8rqTYSKsQ3H42PL06uSs4KBE8pLqsAy0LzWwmSo9fC1SUc4EGuLqnBcM8r4GR1j-3lrqsc1DGAnNYvSm6syA35TRHE-q2D5iSh5eX+qC8vhQ5ECHD3Q+c6oMTmiOC40f6ti0qEihRKPsrVjMOItEmELR6of8ceru8tvs-u88Qt+qo8qbKsIqxeq-6uXq01yjGoZIlp8nVLMas+zXVNIK4bjBot6fHlC77O0c+xr3qsca+KrnGt+E7iqSYtbSqypD8unywzExkQHQ3yqyvMXy5NLpDMlfNNKrKpsRI3NwvLS1RdzINKUs68qPSlBKpSrlX1c87hE23nUjA-LhMqPygeKFCulq+erwkrlquHjJNLyahCD3SRnWWuL54pDiyU42Nn0laFs0aW+GdvlFwqycJmrs6OoihwRsvPTIb60LznRku1ysGNYI9boGnV-Ut8KuKA-CsTS48UsaukiyeTB5eiLMHX5cvKVv7U55ITkRaXFnA5qDipEnVG0cmX-CudgrLVptDZgOvLOa27hxvKfjA+L2gwxvIZq2-Dm8o5qTvO+QONi+zO083P46NGptQ3zLvNuoleKwCsyAKsDgCp4Vf4LMY0VCveK1eHeaoVk4Codzcp9AjA+jHUKf7RwitBz72EDzKK0QmoapS0Kn4thy4lrL+ztCwgr10rqqwhik6VdC0lzbTIfrOsK90tbpZlq6sQ7GKBpsIhPJBRgmUQPSj20MLMcKWqIR4hMAeuZVirwSsW1M1Uk4YhL1l3hEsg4flPlaoFSYameom0zuwrRzE9jbGDgy08LBwpsS52yGXN-C1BVjXInC6nlDmunC-Zj1hNb5M5kQAzNHMAM5UhAqrHZzWpQVBCLJmqafXfF9wtpqvDUHWpf1KiLbmrmaM8LeZOWShUqrwqdan1rQbURocG0qvPEiuxLILSfCv8KgWoAiucoa5WAijSKo2pnXGNrvWrjapQNsGrtasVoD7VHlVp1teOcIxb0LVhmqzCLFohkiw6Nl5X9akkrAZnAi4NqM2v0NZCKwir8K6trO3TTautr0rX2nKfk9moa8i5rCkyCi3cs22vcVZ1rwoloi7BV9mtflRiKg6MpK5VMibOYa01rJItza1Z1Cqt4VMoKgAt7Kzh5jFMPiRa1MsCR8juNs2qOiLwrWotANctryokMVftqO2haiyut-Zww1cJ18iuRvKaqfBW6ivJ1nwvrancI8vOwFc9qqihLavyLtwy3Rf51tXCSwMpiUwqoJXhL2936dVgt2JE9wUsJz9JbazMIQoo2KwSLAhWcdcTjUwHyVYVk9EE8dbYJUAv3atZRGisKixvE+lRilXSLDoyQNRAdEov4i-Dr+8SvqitrLAuTagNrMos9atqZqOoLkB6KSosSY-qqJVNiKgxKwOs4VY9rmOs2FKyzp2oAWQ9qr2oGdNfcPCnjAnDqmIUvaoGyxOsjsoZ16YDMixRZF2t0VPcLrIU-aoiFv2sMSlZ0stA8hJDAXQ2NVJTrp4lA6zBzbhRMUpwjsmPgU16L2C3eigDcqXO2XIq1LCptLLfKQyuUqrCrWao6S9Gtvooti30kCYqJhb8qtCqVqwIZ-uORU9ESDKpFgwYygutX6OKrcYu3y4iqTSpgq54rsnM12K6owkoTCavTlkORLezCsYqdmKECriBJy8uLwuqWMtyDTYuXJXJ9pmiL0psqius2SgudvEROxXSrDSpky6rqOtLeNW2KfETK6yrrl+z7S1zrtXM84yj0sYpsRV5J78uc6xrrakua62ESC5z6U0cR84VOSm8NKjk4RDGr4uvPKjwjmsqsqwpFuuq5q+-LFurc6xGqsoiInJUrgEx8AWeRvOq6eXzq2vUxqkiqxFT4U27FjkrO6x31wmvZlLWqgyh0qg2o+0rqagir7KsAqnHZPytRAvtz4YpG69GrZMvK5KprBMsnymzK6mtOqmaJnm22XE7qojxc6i2L-OqlSyaorMrB6pLKIeoGFT8qqahC6uWKwuou66FIoqWqappLweoSasxU2ur1KGLqNuoCSvHr9MoQ+FHq4mtqaknr0lWHnBMyn-U3NVLr-fXS6-eyLMuR6ifL6eqnyqU4QOreq7e48usditGrdMu56lOteetRqeJqBepTnVbrTymji8rqOvgK6sbrqeqAFEHq6eul6hnrZevyzfbrmVIkyhrq8aoiqpbr1etp6qXqcxhl6lmZ-LkZEsjL+MtTJTrr4ANi6nrrGtImBAnrQer564nqdesmVZuz9esBiqBrfEoB64MqgeqjdDXrzeuzeNHrGeu96l2rpuqipE3KihnZ6rTLxurjCM3rYmq16-nqreuKK6HqaonW6+HqFuoJi02rgepT6hTLUes+S9Hrrerq69TR3YsoXbZVDROUKpPq4sp561PqLeu16jPrDlWjfUJrJRiO62BrRuoj2LbrAap26vVKsgzD6mA4I+q96+q9meoO6vMrXupryxzrHGs+6wvqh+qb68PrS+sj68fqs+119b8ScssFfNRNcWqKqt9zl8obA3bU3HM6Sw3rwqpyqsDTn8o6a7eQumrni47164vi8wpqJCuKao3qz+v768pqq6qR6yXql+pH6lfqx+vwlQzyMqtP6lpqB0uWgocCzTgIqOl5b+qrWSWLJ0puPSUK9+rnyloLSqp+Vcqr1vV3ilyB94pgK1FrJ0CJ5bWqjZjUcp6YS2PVoPFqA81vilMDwPMZYxE9SWtwKzdif2Upao5wwChpa+XKGqpqg--4yV0pcQDLFhIhEuVrFWt4GiFjJasYfJ5oKeOIZW7wC0iHibzQOwoTVH6RPG23+W212WugSy9KliqhAcRLSVwAS4i5qLMFakVqnClFavyFNWsjyBDLHqu0CkRKuipaWfmq9WoSKpX0kmUUkLRKOqvGKi2VGOrp+HBp+Wr8hJDKG2XF4q5C0cHZq5ErVzJEKiLr2Ushq2kUXupf6lprHuoC6x4KfaqCG8KrX+t4ynFLfnzd6zXrm+vT6lTL6r0sqg3S5MsX64vqPetH61vqjANSG7myIf21sn2yRyuprTnVrHJQPW7sm8s1MlPKBtWHqkgz48rb0qxruUMdM3vKnRO8GsJqohtHOWktZuqEFKKN4huH6ozKwYq96iByOkAgKiQz0muccw-qZc2P68jLcatz69UrIqt8G4JZlspmSxLLf+pyGqtKuGpxquiECvRCGy40b8sAGtGq5hqq6iULIWv24mFrp0tqcjIJWqJxtDAbkWqwGr7s0WoKCwudTxO1Cl4bOyRNCmpcMCvvirAqmGxwKzrLyWroGggqGBsdCkgqqnPICt0Lp-kZal+x01RkGlqq5GgqavjTlEgVa-gbkRseJLFFWqoKCzoqvs02+QrRJBqFENlrmqv3S4nUY1Qp1GBKlBu5a2QNFHJpRQ9K-zi0GoVqdBsAuOg8uCvOcvkywJO7Sh7rKetC8yscYqu9K7YaCYt2GsgMtsIaagMqORqOG1XqLsM-eWHifKU48u4ieHKQxOfhHlmJ4jDLuXIZ0ixSmdJNa+PcvBtg62uz7SsFqqLrT8pKa2EqvqukAiIakuqn64Ia-SsVS-cqJSqE6rgSfqpTa13r3Kueim0otRr1q3brmSp1KifrferouNVKwaoFG9cq6yqaagQqdMq7uY0yMcFFODEDKSJO9bN5mDjrquEVIkCuJItIYar5G+00AVPGWOc0bqj1csMroareSxdydhstG6pjTRqFq90aHbx1qm0rbeoxw+zCnRrlol0aDBsOKgMy-FKF630b8xsLK76qixu2AyLq0WP5fQOrMWN4BR4iXdMbc8OqX6seq-MLJ7LrsvKKD6u+Q4+qQwoTqig9z6rjy1rAOyR3wc0kAXjwxLOq1GoPsqTEmDyfq+bLC6o90x7NvfVgkI8kyDmVqObqXGus2Dj0oDnRqF1Kc0udDHHK8I03s3irrD1L6ozKSXhDPMnKgBNL0z2rGOlu8NV5sySPgjQUncuV6bQZVejdyid4PctjDEhrK6O5y+BcUwz5yy8CBcpskIXLKrLDytBc6kCXGtvgKzRhymga2SMqFDhrx7PncjUSEwgcqISNUcoPKk5K2svRI9J8RGt-eFckMEgfo2tzVcsfoqezpWP1qyVxjxq8OU8azyTUa9uqUQIEyjYI1XjaGXFIFn2w6Cob1WOMaxkiXDJ8y8xr6qv8yjkiJ6qCy5BznXJDrb4bQmrnq4fKmnk69CdodTiXq0ok3zSmytljIcQb07zLvGoIcyvg-Gt5c6xqp6sdEiga3XIsKi0bRStHyvobv+oGG-uLy9FnytARKquHIgby0mt08wKqDsSyahzq+BtEGvgbI-AWG5rku+ppDeAp4CiqONWrCXgby6zymzQK0Zsb+RoLGxKrO4pTCoNttDMHSy5yyayhcwMatWwGamyU7rS2am2UxmrOAqEKfJr0ZaZrtuVy8uZr8vLBGnFoivM+5GcMQ2owiCrz+GQ2a4jIFmskCzZ06aXHaoiLJ2uNpbFrjPFEdaKUAHVOa0YkYFRilYTlmbF388FroRqS+TgzBmEeLMeVvzPtaqgaOpgQwXHlm6oCzauUShQPrY+Kt0rHqw7ilpoR-bjRYWp0864aOWleCp+UCIrftaAJiIq2A9gMrgvllZm1zmonau-03X2ua28yzpudpB5qSd208zrzrrSQECbyp7XNgk2cvmqOgn5qUbQbeFbzUlnhm4siYkHW807yHyR28ol1Fbx28v8T4jh28i2k4ujFpABI88wwbcqkehmO8v+pgZsqmzLyv-BEEEFr4Ak0807zDwFuKEaUjeiDkOkBsbTDQfPMCquQGpnwFQpKq0wKUBs6FKFqJBtaUJFrN+BRah4acBrAgmkol2IIG1rBgHQ4DUm1hcvZmtArTQv-c1SaARsfimOcyWsvyU80gRtFRIgqmBqhtF0Kg1xVaigrwRoZa1VraBO6q+RS+qtugvGETOup048K2pq2i5FoNOtanQdrcAyCFNaaJKKqKiPpUwp8FOwqr2p5ZMWkQcKvkadKjOo7aLTqeOpCdbSFt2uCYJyilN13HBNlhr3BLG2bwRPCU4zcdeTVG+6rmvJ2SscqlmOWLJ7qdRvGavUa8KpuKhyaympd6rMqZwvoq8sb5KpTG0prjRrpw7xLNzWlsr5p7RraGuPt6ut5gq5KdkPpq70aUZMWGmrrjkKcy50bC7ONctzKdmvEmjxrHVNMa61yfGvMmxqb7XMCyz1TrJpaG2yaOkvUmsGrOhsTKBMIehqFFHuaZ8qSa19gS62FfV9qywgCqjJrx0MCm0lL97Lyqtr5Ipu9SQEMuCFimskMTiQ-Yp-rkxsNG7krhqpc8j-qJHwQ04UbMpsOG0bquRv-Y9prpYIT6-yzXwmKm5LzSptGapoIj50pmxNKMFVgW2ThZmshMDkKl5sWa2IiWpsZyjtrXwo6m-7kI2o-GUgrR2taFAab37Sem76aRprRtYdrB0ImmuKVeaSC0PG1ZXypCuQLqEOUpP108Zo+mwaavpquQ1ryAZujvIGaHcqGPddA3psZ5GszXmvWzcWb6ZE+aj91+KDk8o5qjvOeatVV4LRpmsiD8AgqjM5quZv5mnmb6oKQGvRbN4tQGhFrmFtxATAa1TRE8gj4O2liuWWasxSZCuWVuFuvizRyg8yJanWaSWq1mnCaH4tfi6qq66UYG659EOWNmgZyIRo+is2bxxgJG9jDZBoiWgrgL0voS7RLlirqKiRKDnJaxZwbRljpG9JbKRs7Cwp1LZsMTUzSeyLMInQq3Z0sI9hKpVP+ExIMRwtqjNgVd+sgFOjrSorPMi-cruuMAt50gOozmjdqMmOkVOOallWNHL+0-NzNI-5NiWQcGnRVPWUYa4sMgHyedFTroHBvaniL98VoxeDrZqoTQeWbXpqcWooU-XJaWokZOgpQC0OoBAC7vDZaRPHESbZb-TV2Ws-RTRgOW-wYjlp5QTMYDluIhc5aLMGgkU5b-6u6SqoAbluqk1gh7lrDnIe5ooso6yMFQnU0NWa0fvLWW-oikRr4G1EaoWLeJfKLA5pzUzgberM8q58Sv1J2fN3yxhr8mq+bU0tAk9KqDepAWo3rz+s8c8JypsP1UjYaJ7NjKhuajRvhq5cj-5sTswBbJ4r1K2YbQFsK6ztKh0r+4-VTdFv-yhxyDFvXi7mbjFsFm-bj0BvMWu4bLFseGq0Ti0xCtV4aSHJBMK+Lf3NVmr4a+8soGzWbpVS8Wn4ava3oG-WbqWoCW2SaTpsWmqgrYRulRFzTjosUGilLkW2FmglFLBraMlAwjVo1BaGNVfXJG2QY9EvxGucZUltpG5FsMlutWjjzWEuKW7jz2qrGK9X0zBtKKxMT5fSHRIaKyopEGkwaINXkzCyKciusGxIi7qopsh6r6xqeqhOzCtN3Kk4qhUoi2acqfRrzG1KbWxqrmy7rsKutG3Cqlyvwqiuam5qZi2DMk7M6I9say5uiq8LES1ovKssbdSswSgfqs1svCnMqNkvC9f2qvKpazMSazXIkmzxq55rbyl1TF5vZIq+yjWOCjNebgmswKtSaUptTGlx4uhr3m+bVKGnMzYYadnz8kapbL5omGkCSj+sv6yBa8Vt8c0ur5ixLW-Yb5iygWp-54BqFm0dC2VqMWhdL3NGumscoeVrFm+4atFH5WhVMySul0LFr9Jz6W6si12MlW1oaz1M2m2Vb-hvcWilq9ZqfS5VaJ-NVW7ZqSXJ1MnJbFcWoKoAEa-ToSr9VsRv1W6qLDVrJ1SJbTUTkG5X0OWufqS1aVBt5a21amwvNWskbHVuFazJamRv08+EjhCqCmjVTFNJ5G5R8k7MBcylbklO9DZ7jjs1Rc9hcbqPJc4ad47Pjk-QqQkoJrWAN+OsRBUjrdivJslDLc5sZK-OaXPUTW8UrZdP1GsPYq1rNasta81vQU+TaRVJrWr-dsysU220aISvbG5tbYRM8Gusa85oHmrLrdWoCG12y3qt-eJOzsauM-LdafcLGNTrpsKlBqCSr-epkOMCYu7mLOWKoY4tJGNHqdfA5ArMadaoBSuJLpYJU2iGqY6rVs8ta+uqdqzTaO+oaW3SDR5prG4SpXRqZKl6rPRpTW+ttgtvDrHTbihrFnJnzU4sQyoOq+xvJE9eqw6qyyrerI6vKy0+qzgP+IqvtktoZEpOqZxpTqulj5xtYanJRfYLNIwbLg3ktJCbLs6oMm81yPmFmynCwxRLTmx7Nfylv6TMkp1iL088aRggJeOAdHTTKfFftyAqkCh8bNXjEOd0VvYooyMwl0QNJyl4Lycsz01Bqrcq7eDBqMlSlkYEMG9Nwa-RgnsoQKwhqGRmIazPyfcuR7cSa4JsRDLbaxcveIZCbWtCtAUXKI8t6W-2CY8rYK0DbQYHwmjBcd1s-7V94hMnD2XCpjas22xurqJoRGz-sxGpHNCRqivSka+LyZGpXstD4XHm7eP8bffXzypezy8o0akHi6+u7q7N4EHgPNBlDp5sHqgb1ahs8k60TOUK7ypoaqumnqgbthtv7DFxr59Lcaw+yZ5stcrxr55rMmjvKwNuXmhSbV5qUmkLLiVg3m8da01rcKxybJtqV0hdaOZqvY5BbpmRrA8YaH2LI25nAABpKRYzzwpuz65J4yDiEjZg4+6rim9+bH+ps8yQr2ho0m-0an8rZG2-KMVuiG-pqIaUS82604Fqta1D8nrV1GhXbKi2MdGqbjrTqmzBaGpoHWwrz+7zwWnBrqlrWav-wMpuOm-nbavKiVdljCIqoWoabCZtoWm5rz5oYW3UKAFVwEL6tpptgdC-r2FsZCsRauFsMpYGbod17asTbl+EEW4KDsoqzi9gRibQVmlkL3ppea0Ga3mrvWpM00qyhmxRaYZtBatg4sZq5QHGbVFsoKvRaNFsrorRaN5h0W5xpThtZWv-L4LQ5W1+0T1qFfa9baQAsWmbUrFtwGuDrVHOFWxZbmQqJC5-gPhuYMrRyx1o1m7ArqBr-W79bbQsA2ki5-FpA22lrxPXpaiDawlscG6Ja3jLQ2+-bHXQ0GsdpsNpWKpJbnVWFRfDaK5LIKbQa-9vpGxkbVG1Nm-JbMeLyWpDckBhdW9e0eNuhLMpa5aQ3CgIV02oIWnSNXWukw7Gz6lsrGxpbZ2uaWu9qIto5ibjrTOqGWjpb0fVSEXdq1lR6WwcQ2BE-M3GdS8uk86YEm8RPavqIz2t2qnXS5WRk60TMflq3RVJ1mDtmW6zN19scWwykVlplQmIrKKMRsgAlnlv2ALZadltTQL-z9lqkO10BPRJOWuQ76As2WzlArlpK6cQ6O5mrAbnZjPNBIJ5bpDpUO9gg3loyKvDqEOpHlQjrODpuXEjScDrYmngaURuBW0Fb1EQhW+i0K3GlajfCiRIDq7yr9UPFfM+akDoAKg9Tc4uZG1fLphpCSoAarauUMopqv5oLWklbcqrXyk-qbduAGo9ax9sUTPmbmVtZ8zla0BrMW+fbeVsX2h9aootX2s+L3ZAvi+8AxVvfW9Ard9vVm-9af1td0o-aIzEagU-a10vP2ifMLGp4QPvb03XYG885vqLBDOtoyMnEGpDbawuJG+sL76nQ2qwbYlvg2rlqrVtWKn+LqRrtWxYqiNoZGvEb7ts42xLaPyIDWgoqg1veW4rLzBvsK31aENRsGj1buir5UwZbklumO7-anVtcG3XsNRvXtZY6jNpi2icqk1pCA4sbm4qiO3+a-NpzWikrottVSiXbG5uiOtJCotvEygobq1reO3WqWeuxUkebqxuz7dPjXMtHs9zLKhs0KsurG9Kp2uDaadvpgLlCbzRHW2xq3FoRyidaCXh3m3xIZ1ttNaC1hSLyi2NjB0OdmhAbF2NXWoDSQDuQ5JI6r1pMC1I6p9tfZGfajXVFmouxZFtsY0oUpZt4WNnsMJvUUig6pQLUTSdQCWu-rPfbKjplW6o7qsulWnxbV0pqqg2aVVrYalo7zZpv26k7Tpo1W9o6PdU6OuL8KUQQ23o7Z9v6O3+LNVtZagY7d-lGO4wa39sSW1QanBtOOgVrX9rmOv-aFjvuIwI74SOn7VjbTRIlsgpaljoM28TaFFNGHTJ5ItoqWugkRlqE2smzI1tE2-DjDNvQynLKpNtrm0k16OpK80zbbkoHKkLb7jtzWrTa1hL+OuM7tNrU29fq0V3pKr07eqtTstpT12vjO0Lbv7npS0irszuLO3aaO5u1G9Q5wTo5w2sbtWrZSkzbSzoOSqs66QKBOjKosttvwnLatgNJE1er7H1DqiuyStqrs7erytrHG-mt96vHO4uargOnG6rbZxoZEtOqFK2g4fk6jULZAFcbxssj0u+rtI3tUmbKdxoS9EeyCtKreI-pk6kpI7bLPTRuYm7Lpdp0GTKMZtq02J01F7NYvRbbJG37A3U55Fz+1OH5jcv58Z7bC+zOyy3KLsps6IlCAQx2yrBrpw3wW-zSZonAGUqxWcpeyiCa3spneO7aCls7Wx7aNwwQm0HKbDOr+YXLUJuhAupBVzteVE8Q9Q2fi+oa7k0B2pJ9Nhr8xfBqgBw-O3USvzrsSVHb5RJomh5aa6oLhRRJLWJtLei6ryQoXE86BejPO87aLzu1SycMeJqTyhw8NBjCq+Rce6vkavuqhGgHqqob4TpMmnnaclwVO2wZGhrRO4XbGdsei0WiFtVbqvia2dphO8nbZLvxChE7rOrqG3CbRvUHWgJqe8tHWio6sTq+O4lbf5oJOsrqvXKLauNKM3hSaqqak0qRWyk6ZDNRWrtK3PLvmyuK7eoyDeGoYprt9N+a2CASmmjbU1qJWn+awasbSkRrjjQ9stpr+TPXy0I7BCst2sAbqVQixIqavdvH4FLyXLTS8pBa7uT8q7uUcrtHkDBbTGP5C5E6WBr0ujRintqKu1JqTgVD21zQupoNDbBbeprq8+G0e2s+m+fk9wJ+m1KLirveHCnRGFqyPCAroHWOat3yFOuyQXPbCQokWnhai9u6uo-lQWrAIX-gK9oXyjU00pRAdTfaEeSkWhvaZFqb2joUZvME0dva6ZvHDRGbiZtYCbbzUZtRjXvbVTv724IhaZrClYfbb6soCwqrmTpSOyfaL1qCCUxabhpvWtk79rqX2rk7+rMQKl9bZZXEWpxbxVs+G8o6pVu8W34bD9slOmG6FVvqO2U7gNqaO3AUr9r-XZU7wDs6og071TopyJ-brnAI2xQbxjpw2mnUrTsASwm64loAOqm6tBodOk2aHJMg2jFzu1H7Cz06mztfqowaoJOzs8patjqDml9rfDoV83cY3WtSKqmrLpywOpGIAVvXfHwV8DsZc2ObiDp3ahObfZoD25Zt-gC-QZq5+lu0urIreOuGWhg7EQSYOoW7T3KCKtg7Klo4OkmIoIrQO7jiSQB4Ojpi+DrBugQ6Q5tWW6w7s-P0OvZb7PiUOhQ7r0FOWo5kNDqNwTfTXbpkO1Q7JivFAJ27jltP07Q6TjSuIPQ75Dr9uww7udmMOz5bTDu+W8w6Tbr+WvE9-VvQOlH8gVrsOzO6QVoEGvJtnhtnC5w6oVqznGFbuxs8O2nNNvPqu9y6lds8ulXaV8rEtWI6ZhtSukMbX2IyuqS197JPy0arv5plKwtbSGzJWjCVsptAG3y6DhtFGmlaqevAWjdb0FMV1JlaPrvJOk7iz1oZOz666nKDMblasjtvWvlbJZo1C3hYajUvFQRYRVu0yEo6VZshu1xbRTuP2g-bPFpqO5dK+zQWy5G7GjrtCZo7lLtuuto7BjtLCzU7qdqxGvVbdTtDggNVC8yZHGrFhjpiWzDbtTuJu9-bLTr5a607R7QUCO06ADtputqTrZpJ0t1bA1tsGz1ace3gOsAkdjrdVB26CikQeg462xoDOxhYw1sIsEM7GdJzm8M7vTsjOkcz8hotK-wbWzpP3JsbbLpiuxWKk+rlWBTbKzsiG83a0pt663fp1oNLWlh6zRtZgt2Kx21yG-uaKxp2-Iua6zqKG5zKuxvPYnsbbVI8ygy7NSQpaxE66CqquuSbzLpXmx1y1LpsmsLKH7KeOjoap1t3m8kiHLs128IZj5oi5XtItPL5u-Rbq7tuU1XaB6wgWie627uB29xzErv3W5R9J7tH2166l0sMW+e7U5MXS8fbBHl+u1jh2TvGFQ6a9vgJSE9SCjpiImNgethihCG6d9qPuio6T7thus+74bvlWxvSkbr8WkEa+dsVO8DbT-Q9CnZzH7pZayVqX7qROt+6ejpHiA1b9Tt3S2Ey8buNO+QaKbrGOm58Jjo-2gdEfVXtWoeI7Tuge3HbBsMmG4bCKNvjqDLr1qME0wibjNlHE+QqGNu2XAZ7U8uOsdTS0XPY21RjIDu42-gKZhr42o47i8QohfbwqQJuqvYSRNuuGS4745OuOhsbtKrdm65LOzt1K7h7TnvU2wE6EzuVStM73yqbW7s6s5n021m7DBq2I-jyizsx6xy6onP6exK6a5t1G8g4PnqMe-LMhHvfSph7-Toueqbr5SsdG8R72S0bO3QqdWujOv57PSodGks6UzrOQnMz3DrbW+J98tqL7dLKituHOzerRzrK2k+qJzvaysrLiXpnOyli6tvnOhraQ9I6ylJ6p5qie7MVgkPa2i0lcnnXGrp7lsx3O-uyRRPuQg86FsoLmvzFcUhPJdECwntdEn0ZptvTK+865trEPAZznzsdfJWzezhH0mlChIytNTIMfzoBknbasSIAuoUMDttzSQS7ozQQjYPbZwxAmi7aBlsNcV7K4BjlDY+zFQwe23nK6rv5y9C6mtBqklCa6GrQm5XsBIEZeywTgkIIuudqiLtMuhPKtRORAxFDVKkVewvZlXury0M4mIw4uvg9GLo66gmLEdtYu4r12Luh2ovKHlL7qriaZXo5e-PT8drJIxPqidpgOEnbVuM3GlYNZntnmqSbTJsUu5gaVHoF2qyaNHvXmrR67JtX6U3Kn7MhyDYCZLrhOwy75Lt7W3zK77uo+fxq1HvUxOt6rLuhuzebsTrsu2K6oLU+eo+b0uSdQOnMfDsr2gCSDxIP6tdaphuSu+tts7r76oMrfSLse80aIBtHShViJYonS+WrEpsLvXMbvrknWrO7IWI7in+iRRrou-obyYvmS+prxnvZdBjbmuRZim0173st6lTLsrvd+J3aRmtiLV3a3vPd2961BmoUW73bUOrvCqikglqnm2q7ULrv7Aa6OBTDayryWrqB5aD6mprwiu6bweSNaj+0SHtL2+nluQuqABabf0vuQNBapaXzasSzXJS+ZLYAdpvxAjFkrDU5Oje7iLtp2vS7p+WflB6b8-kWuk67JroZCkfbMAmL23D6h9rP5NPbipHua8vabwopmunhpFoTBIJ7pvIS5L5ERruGmop4JPqeCqmbGfAH2yf8h9vOu2MxGZri6ZmbcxS38ZWaVMEbgKe66KS5W96770Sj8mfbEWtuG1e6cjvXuo6b1evCepAr8Po8i2KUFPtie4U7pgrcWxJ7G+L+G+l799qqqmU6MnuIKqD66WrpursLb9tZ6EJa7OqEM7QqWbrhe-cboDqirEVyFexE6ucLeboXe28L32spGhYr51OkNB2b9WvbazL7D5WmW457D4I9moy5EhSYWy5kHTL5lKTqJOifa0Tr1hW1u8A0emNVG3lzdnsua0h7Y1vts7xSE1ruO6TbS5qU23d67KrTGkFa1er8G5h7wXtoe896cTvsOq2iJvqWGtHKEhuX6uBrV+pmEvIasN2t2787P3pb65IbVq02+vr7Cati2+s60V0kezfqkSI7W9xqKdoUe4y7X7osmxxLa3qCajE7RTpsu2b7-3lxO6MJ8TtWy997bNlRSrIa1hu-eqFTL9KRm+D6Gro8u-w7l3qpO9dardsqazu73irAWhQyW7rzhKd7jdqSm7HJRpx5Ksb7eBuve6pDb3o-elyaH3o7Sse7YfvRWl-rTvXsOulbd8pmNGA5IBsqeaAaj3rt2134HdpWmv97rZQQWmi4PEuA+1plSPpman3aKrte5Nq71GIgjSnTVmqIWqgUUPsAIHqbMFQ6ukp0urr4Wnq7FPqE+saas82Guv6aRZpYWmabQ83h5VKVozRmu8G7ePq00fj7nppptMT6nmuz2gj7lPqhgKT7hoBk+uJVDru+aodD5vLhm07yEZtd+0H7YzBRm-5q0Zquug7iLruuu736kNr28+XbzvOl6K371VruuiEQNPtJQOd7nrppOjx71vVGui4b4WpVVaz6Ant-wIJ6AbsY+3WLgbvUUzi12CWRCjz6yBoasgL7fPrhui+rUnv0jdJ6uSBvu0KJAlrC+4JaLZsi+tN1PEAlanYRC7pIS5ZiyEtAyiDLe-vAywsKd0smlJ+7H9tqejDaFBspuoB6LTtw2lJawHrSWh1b5-qdWrJaiXOb+3JbiwJVOjjbO2oS+tm6kvriU2A7iHgq+wkE0FQsemoEUDoMikQ6AiqSXepECvroOxO6FEFNukZV4HrWcins5ltLaxDrEDuK+8EVSvuYOwIr6nQwNFp0c-lq+4M9cvqwMoIqnDqNu7SFBnXpC3fyVwr4jeb7s7stosFboYjS+gu74RrJW+OdxltFuw3JFqobWnwpGvswHP51NuRGwQF1i7qke0u6m0AA0hNLFdsXe3cV-JrXqp9i13obu+H7gvOx+uw6tdpA6YtL93t7WcdKFDlgG9sCCVq2G2AG5vsveiFjcfqAy-H6-vsMyon7ksv0M+u6QjqYB8JKWAa+Uqn6oqsmSCS66fqwebgHF4qZ+ifbTPsT+8z7vWUuGme76JI1+9P6jcEz+3I7w0qFWiJ7d7o2Yd6oi-p+jcgaG3tSesnyWGuXO88S0nt8Wmv7Mnt7e8ccm-vX+4j7W-ug2gIGKip1Wym737vKevo65fUSKwp7Q9TJu9QabTpWIJ3xiNvaekja4vs3+opb21o8rBQNNoqeWGQlgYI4S9Y7-kzvnDJwdnun9DwaBcAOe+ubBAY++uAH2xL-K3A6PRsXZVLaTG3e+kc1FAcBUxb7XnivigLZ-vrT6z3r1hoQLU76qTWKBnx6+zuxetLKQ6rxe60Yy+3d01+rRxopeklipzvJe6obqHt89Ml76toq21OqmtrcBvArVgZbWtQrOXtr06bKeXqeI5BcYUPKG6N7KXhlErN7C8vTy2HbRn3h2zKME3qA+CiahGvX7E9ElfBTeq8klI0zSp4NBMvxy5YYpLq0jI4HDJoDyrzKrXO7emSalLr7eyyb6ds0xet6xGMbeg0b0Ss++0kYdJp++4gaJAZqapIad-T0XSBzFvIru1T6IfqXe2gHBztXe0n7oYuiuhsqLaJx+uZccVsYBk6rx8vp+zQG+msbixx634THetoHagfzSmezlH1xSKN6ieuyG5+50RqAWkPrqga3e2oHlAaHmhiNxqB5eKAaWQeLiJQ4p0uPW-bik-vgGwwGZ9uXupW7oCrXurFlAbpqHJz6QbqgBk-zTUhcWwlrj7uhVDfhBxv8+sU7pTsKuM-bvAf+2++6cnoeLPJ6W-pxGap6rqWKepR7SnsBqD+7ADqpGof6YgexkU1bn9oSB+mJREuUG4B7p-pOO8m6f9s0Ghf7kgbFa0jba7r+sPp7Axs3euvZ2gZEBnjSArr2q771ECnFi0kYtAYnmbkb27sgouh7Mo2zBpQHdsKvytN61XsFBwH6jqkvXFx6Urpt26sH1aJbBxUzrQLlB5kHD3p4B18NpHMuwuR7bUsWO9IGLCKgOpZ6INNDK3B6yISDOxnRsAdfO2lK73SAUe5BiOpY6+8aOxnMStlyLPpTtSpN8gYnxQorOqvOish89iqjWkva1HkqBt57LyuaBgarKwYtijsGcwcOOjM7AtvLm3R7hAbVozoG4dsYkXoHEhv6B4UHEyum+kcJYSyry7EH-webB91KazoSixtbMtoke1tbYVukex3SCttxe4bDKRJenREidWsnG+YMbepay4WtD6vbsql7yWJpe9uylzsQmml12FpZe1caGOnZexEDla3vq3c6TgYHGyADDzpQUisHt5HraGBrEwipOQVCUdul204MY-TySaPxLgzqa4AkdcqQCsPYM0rdqriG9jUVvLwYfBKQakX6RWIwvQC70Gr1ezBqDXuwaoCbjXr4u6C6wJvNeuC7LXu9y616rZtteihq9Iyoa4PKaGoOi116cLt58lKUsxMLDCiM-1r9TUi6EUPZB395JIdL60vo3zvCuhuqhLpn7WN77evjeli6Xgekar4GGzWwKdiHsdpasIq1KSIB2HwSWJtJIwRSsMhWGgEGITj7qpF7FbthO0t6udp7WwCdjgt8aoX7MqIHewJrmhuHe1oa3vvkB9ho9HrxOgx7rzv5B7-qDSiAjPsTjyn0m+iHuXrdO4yaIQfyh9vKfAdROqHMh3pe+6y7ATWsqrH7uQfsPA+advsJ+r97cQeklEH7dVWL-cH6q7sh+0kH0Axh+tFal4RFqn5TMwfxqukHkfqSJVua4Ixfm0K6VRKN23d0ZouQ87nbEvQVvL8MLoYO0t19azoVox6G1DM0iqGSH-vyQwadWtp+2tYyyvvUOer7EuN+hodYv7Vyixs9YzKZPbSisjKww4oKB+OJkOHzMfCi4n+6mZOKM8HSUbL2Byh7G5NSEy4yBjLAir+1yHz7g6HMFC30hKIK1AFY+pJk1MQb4y3ip33GM8vC+fJ-0sEKsfJKnUgaHAZ9m1oyH9sdPDozHvJBM7FzLuqh0zayPzz84+6Yv7Qii16zUYdhCwIydONYoEiN6Yf+AOGGIYARhghKTOI5hlGGxouuenmyMYcqMt+SmPuxh9CKMHtloiTy+PK2MwDC7vqdIQTlUQteM9rj9BPo4wwTZOIpMibrljOS4qriyIt1hlrbpIMjawLixMOC4-rbu73p80g07ZXNhw4y2LKthz4ybYeW05breYYh482TtYbg6PXrbZoxXbj7oAZFhlWHwYfFh9AjjQeqnM3LPQcDhyIzOYbes7oyUqt6M6KysYdospYCxS0I4tO79y1zCwIQ5WEDCawY+5C-zRwGzN0xXFJDszKYg2PSNGytBkctRlv9h5zjZjKDhoqyk4aTW4zbw4aRcnwG2FUhOm37cxVtcWT6g839CkNr1Pv60IfbfHjJmw3ylvK8msFqcTmnSk9a8Mi8e6e6NQd5mn66V7r+u3UGGPoc+kX9DQcYWYo85WC70wmGLBMXDUmHygnpog+64nvNBhJ6EpjQjPndIJuFywVh64Yr4koL5aT8+iv6LQoA2zwGHQpC++v70bsb+zG6NWtZ9NU7h-q1WohL4rp2I5fEe-v7+sDK0EeeUDVFhBrWOrB7TBqiB0MGA4aiWvDa4wZf2xIH-9o6epzAl-rFCrG6BDKx4-wHra26eld7UIZ2glFCpRuAEpvDJ5o3++DLnnpjW68HZwZANTJjTFO6EwyLs1u9WzAdhvOgfBJD3WvbmlB7wMHERqpCxAf+ho5U+EdquYmylsKSq8ayy4fNu939K4Y-ht7La4f8lL9AG4YjqiIjvauUR-p0rFQ7h1tcJVqhuwtrWXOyB9lzN4s5cz906eMcKHBHg1rO++CGS7syBpCGcXsmBphHitoJeiOqhwtyy+E67gKWBjYGSXtnOqraiIc2Bxra6XsARyw0+LIJh5lzKrKhDe+G6PIw3SiHNzp7s7c6QQd62h0leXptJc4G41vmFfR6XNuJKYV7u+u0u+Q9Zuv37Xpr2MgCqPtJtcs3B+V7XztZDGS0F4uZKRpG7D3fG7bbPxrRQljxbsiG6qWg4JE-DX3y7sqNeh7KTXtdyy7bwJqIaz3LOcugmshrYJrteuD7FzyW2uWaQ8ushj7b6GuGMS+G8HLRscQNhcp9e2XLnIcNDBHN9ORCm2brpDifmpB4Eoc0a8FimelsSNv968ssy8BqfwwX6X956ejX0qk4jxuAeRjpRD3Ve3kMg9oNrQZHAQmGRjWhRkezSJXZAJtO24CadIb22WZH9IfmRz+GygsQuiA6VkbMhnM0LIZdhqyGsLpsh-Vt94jQjdJGMwsfhrCbXAbIhlyHA3q4PdyHKGm+RgMlDyX+R1zpAUfCh-s0FRIeW9t4hXpceOPqaDsSh94HzsquRv4GfxqKeL2KOZzK9ClDc3t+uG3K66oXs7hy9Ls7WznauoauhnqG+1qye50Ga3rhB0pzVQMxOi5GLHjKSIfSbWIUON1ij4JEuop4nWJAyWKpZ9PGsRJqZ3t9qEP6VPpQW6gHQfFWhuzEKQbbBuaEWAZ2h87q9ocUkuJEddq8OPXak3t5SHRrfIf2UO6GKHLXAsSLPkdPorfzHDIe8i8HLnkhi16GnSuTR0cqfTrjhvC6AHwmK9s785MBhn4ypEcao7-6ACWFh7hSwYbFhiEyJK1ph9KjMfJlhiELwoHlhzQyW4e4TYeTzMNthgz0C4ecY4izn5OSqW2Kd-vMs+4KpuQORkxojkdSRzsJ1TCyQ-1r6jKfvQ2HIYZmC3ILpYbQoKvCyjvieoRGZMIth3uHs4eVh-0zB4YaW4eGqjNHh9-EhYezkqdHxIJnRwPFJYbg4H1lF0d7XetHu4ei4sD8lYagUvOHJvr3RzWH-XrpMwJ1nYZq0-WG3rNIO4FdFHpKwU2HulrvRxGHFYeRhp9GYjPbRqKzO0YSMqOGqSq-R2pibUMGi5-NbOM9h2c8fYdWikDGFYa6Mx9GTjPxcp2zX0f6M4uGJ5xjh5yy44bThydGNjIaM0SjK0fsh49HQjMzh94zOMPJM0OH84egx2ujIrMaW9YzKYaibNDHn40sRhnzfugbR6Uz-DMW4skzwKNYxl9GnGI4xlLjSNgs9CeHQFSnh+365PqOu51r54dhmpT6QOHePU7y14a6wIj61WtpOu+tyZrnu3eGU-qXuzI7tQfBmtUL7PtCep9bMWvSWQMJbqSHRnQgR0fogPp9oSHipUo7rEZXRr9bLQe57bWafPo8BoL6vAbARtG73u2v23J6oRuCBtga4EfFtVAH1Eddq3yHUEb7+9BHFqQxGyRyvbTcRgMGpjqDBxjGR-pn+4hHwweqKyB6abooR60z6bpX+7pc1-uoR2iHTnJ6eofsXTpmetjagzNZvdhHoTs76BZ7gkak2jW6Y5vM6roTC2qTOjLazEaciIIjvCMkR5y7VNu5usRHRsfqYwTrU0erOmRGTq02Erpj7sTmx96GqKOiMisy9YfMLTdrmRhcBqxHD7pfhllzCoWP4O9EDAesSj3SDwbOII8G7BvFPGH9AcPh-UOac+OVGzOaX2VIB7xGNxoHOtaGpgeeIocbZgZHG6MKVgaTWnCH5gaBxgPS5zpiRyJGtgfiRhcbG7wHRziVnMbuQVzHrBncxiDrOYA3Om+r9MfLqw4HZHohQr2H6EeWzfl6jzq1e2Maxhge-byGq9NnWqd75GupyrtIJWOOy2V6IyV-DShoQSHNo6kNukYhRl-o5ARs1DR8wUeXxVSoGoeDOSvSpwwmRrSGpkYRR3vYkUab6AyGyyStejCNyGtDsoHGg8txR-aL8UZ2Rt17ltx0kQdHbzRvh-O8Tkachm0GUb0YUu01snzImlkos2hz01RrBSKjJbGpOCC5R+Bqqwx0kuV6yIYn0-JYv+rj9a5JQGoW6k7K+keK8y3K+cYIqAXHGJDGR+nLAZyvlM7bfg10hqXHqUgte2XGjIflxzFHFcbkunFGFlq2RtXH2tF2R+CLx0c8xmXKDcYSR5R7KHFchoN7aUcxB8ZYrqgJ+gaTkyteBy4GUUPZRxy6VGntxjN7RXpuB9RrOLvOzJVilrEeJakM7crpy1lH1zR1Ein6vBmj8Fyrbxv5SBp9rvpHB6OqjLukmhea1UZhBx77NUf6fIaGR3tCaxHNKYyJO5y75obsc+hajAfKpAI6bHs8XYI7TQNROYQGvUbhitgG8VQvGgNHhMlfm06HQ0fOh659fQo-MymxBojaW29C0OPjRgT7E0Y86+bH3TuERmJjgAZllTNHICmzRxRHyzuq4sAnxbrtSAOJE4e3Rv9HZTyhhjHyF0fpMG9HhDoK49dHrrPYsnOHRYefR4rqO0Zkxx2HsClxhzNwJ0dSR9SKf6XWHKENPXuC4AQA3tO0wj2HGjNoxxAn50avRlAmDsefhkU6Ooo4gjAms4Zko-uHt0dwJ4ebCLLxkouHw7OLahDGhlybhm2SCbPBMgTiMCwvRhEyWMFlh29HWYZ4JpjGYFPc4lbimHsIx0QmWbItWG-c+0d2nZxsVgB+wKQt2Vz4xqIEZ8d527mkzYdUJghGijI+M-gmy0cEJlrrP8PiMzjGnYa-tbux-fJdcoAH6CdooiwmO4ONcwTHbWqwxxtHRMdJMm6yt0ecJyDHtCekxyQSCLJIxiQnIoAox+jGeMc04xgmaYboxmEzCRvaM8DG8MZZgvZidCa7Rq4y+IuSJ9IzS0chs5OGK0a3tATGyZ1Ya4THkqqbRkAsW0d8wjziiifiJ-4zxmO7Rhdr5Md2u6T79runhqK1Z4dfa9TGO9qAk75BtMf+a3TGvkCxx93ynRRHQ3byXrvZWhe6rhssxCzGxMxVC-66LAYH9XP6yIRIJ+KlvvLWdQv5iYc2Jxngf1KFO4v7zQtL+gQlrQfzxwLGq-pARj+L5TudChv6lTsixyDaXpWDBlLAO-plaxEbkEZSxwEnksagylxGx2iyxzp7wltH+1DaiRoKx+IHwHtFsam7Ewd0G8rGIvroRkn9aEZqxqZ7YBLoBhrHmEZ+AVhGo5LNuDhH5ntge2NLusb6KvUImXIFZEJCC0ZRe-O6q9xmxp+KnCv-x6RHhsZ-8wXzxezWxzM70zrZJ6DhVEe2EtAGFbt6bXjzf0arG9paAQUsRnHzDsc4J47Hv4nsR3cGnEapgq7GazEKBsMERgcMB4kmCcdzIl+dCtv8R-F70Ia206bpAcdCR8cbnLqwhrUlCIdbshc75TW2BsiG1Wt61UgmAoFGQCgmAoDQjagm0XGtIDHGQnxyR7rb2oeOBx+rCkbohonHWIcMquGp6en1EE8a9RObx+kCOUdsSbGp6kYnJHEin3idxpnHPkZZxoZKirWjGrl5UKhx2kDCPxr9x0FGqUqGR1ApBcZDxkXGGcsmRpnK6kdNe7S6UIwWRqCb0UZge0yGk8c7elPHCBrxRl171cdshryQDifooI4nWcxOJphrTkcNx85Gv01omz5LG+qFx73GxXoEy4PoaSJtaMhVAQjQalMnHhWZxzc16UdFR9oYbPizeb3C0LpocP87CybY8Vyog8cIkMsnQLtFxuFHtIcjxxFGzXulxlFH4LvQjOb0-cpQu4yHqxEde7fBnXve2jPGNccbxN0no5A9Jocm88dhx1vSSLupRhs1g3pC2JbxtDqMqn-rkduTe-yHhGvuB0RqLlkbxqMnm3rbqpPLC9NBSrdZWvUjJpc10Kb5RiVGiJqTepaMl+0d6-ez23pyhpVG8oZQ3XqGnQfnx5DKnvrKh5fGKod1R5bLHgYR+wrrdJqV8Ha1Oovmh0k7k9t3xqgyvLsyany7dDPy1Fuq83oSOi-H0htUqpLH9duP6MK6ekbDRx-HLoZop1-HNDncM0cAn8coc+F6f8eRelrGDKdjq9jrMpxMdd0ms0ZuhHNGgBTAJoIsGUqFh9xH3YYCJzInU4eyMumHWCbeUVAmciehJvInHCewJgeGXCbth4Qmm5Ngx4jGcYaFJj60Eyz5CJ5br4ZSRqQn8bO-RrSiU4eY7KtHBuJrR69H2Cc8+u+LV0fQJ+wn2YfyJljGfTJ5hzomaTP5hzbjHMqFhugmf0dFh+Am99QUJhKilCbrRtAmDjJ7hzAm+4b8pgQnYiaSqYomQqbEJnWHuMcvMgeGaqbPAqwm3vCAxls9Gic8osqjxMZ8owomCMeKpvmHsZI-RxvUelpSph1kzCblXQImpIOCJ32HlwrCJkTGKieUgrAnoiaqJndGMDu6pjwm9uvKJ28Sdfsox9InUMecp5KnsiYCgtmGfKeYxiTHCqYS686nZMf27fqmszIiJsYyIYaCMuom-tumMlqneCcKs9qmYie5hz6n5qYjhufHs4WrMkGa4FyJCpTGBopUxx3654fuuzRb8UCXhrTHjMemJrlA9MY3hlUH1vTXhy6aSvpMWlVUtQc2JnUG7Pr1B7P7+pz2JtL4ymEipg66r4dJsZHGvMelJrz6LQcmMSxG-XoRuoLH7QYaOx0HL9vCxjG6Picqxr4m8sfgRs5VEEYmI7v6gSdSx6hKQSYCkgoHwSbKxm1acbtixk1a1BoQ1bo6UgcNp5MGgDoqxtEnV-rNMlf6bkKdOoez1TKYvSfGqFMfM4cadsyOKGUbjgPJJr5bcwipJ1x0uCdueiDzeSdkAxkmJEbGE2km4Dv9pjJCOSdmxoISJsY9axbH3XuWxgITVsajpwAmRMLuM4-UlVN2xiUnNqylJjgmeafp0uUnzNQcRl2aB6X3B0EnSEY1pu7Hx5o8Oj7GW8dLsvxHcSYCRg0m05tBxk0nJzohxq0niIcTqtumvdI7pucaYcea2zEMnsJ76AaL2acOR+mAskcxxr2dh7K5e-0n2WP3OopGWIc+irV6nD0+qMViJwwhOJ5HttwcPTPo-rjimqQq91huRhkNUycxEoNoU6h-B3YoBGtnwhSGLcsPJwZHjybDe8kjY-RhR29qxcarJgMlQJujx4skZcdsChAYnyYVx96tfsrbJzZGOya-Jv8SBaeqMVmnpvJHp4dHFOt+2sBm4coDet4GyLv4ByOtrWlPpqvLYDgvp5ibxUZh23u7M9KVEnEjZUcze2rGK6tkazPTl6dMqaQ5F5j6ePftEGYryvFDdRJqfZVjTuoopnrau1rLe1vKVUZ7e+in4-mvsgRcbGu1R176Ec1FQ9fGnLr4p-EGd+p3xreH98dTB2x6GAbvBnQ6cksxW62KfUfpWhfq5KZ6R46HY-UN2+-HG1HDRz-H7Xybam6GtKahAHSmuvoLOzHDBsZTRoymCBPP+1Y7OZxHwcymQCcspsAnUPS1Kqym-8iup1gJKqc60oLiHqfiuHIL+fLSptgnWlT2ppon-qcAGDQmFjMkxvAn2MYSJy2yzVK8JwpVUTJwwttc5oDN861sTEYyMwGmsieYJwJnkCY8pjKmriZVXCamCrM1XAqn8Merm9WG+jN0JzlZxCfspuKmYMvuMgGmkqfiuEEK-nnyZ9KJPKeeptQmHCbepmanaFLcJoiyeqb0JvqnwqYaZ6QtNqb9fY2HyeDGplt8SmcthzdGIMehpsOHYaZHh7hnw4s8Z47algtcp6tH1qYfjSZneLM6FEIm-YbsJsGn1CdaJuSjOqYCwzGGSibgx3csVqaepvZmqYeyZlym5ppcsjOHciZi4-Kn3qYqZoqmTZMLh25nQqa4xsZmUMc2Mg5n24c2rQTGT3nmZjdG+Cchpk6mAqagxqpmAWeGZ2pmxFURp+vbkacm8iGb5FvO5EG0xiZOu3GnJifxp1eHCadmJ4mnDMelCgkH4-pWJ0YGvrpVVGFrWTsCe7YmbMfRaqRKrAec+-fIAckXDQlcYLjSZra1wNyYMzKmjEaS5PzGAEeApoBHARqeJ2qqXiaNmt4mXQZNbT4naOENOop7UzFcO4VjZWtcqFBHlaaVpjBHiQtLpiMHVSeQ2v+6Xqd1puIH9aaw2krHUgbGM4A7MSftJjEnoEYFE62n86rxJthm-8YdRw6dBzL9APXjEIfqs0qT2sc4RrVqt-oBxls7aDuZzT6ylxPcZ8Iaw6YTuvrH2ouyp6xmgDVjptAL0bOUzZknfaaWyzQDA6fkRxYSXGeMA+OmxEMCE0myQWaeZkeTBanFJzyBJScuJ5mGD223B+UnzsZY9XrNlScwe-Y7cEZPBlzKJ5oDZrEndgN1J+un9ScDwjCHmzvNJzecQceNJwy7wceiR9unYkdpewJ8bQdhu7lnooJE41JnqYHSZlXBx6e9JiEje7L9J0EGaia+A3canaYjOt+rbHkfJEV6CKdNRhhm6+lm2ol44xvYjd5HdcsweaPwvQ069YfHyMk5654ar6YPJgZGiyfBRksng8ehR8ZGKyZfp0IHqyZmR28mY8a-pqEM5cd-pxPH-6aVxwBn7FtVxzsnvye7J7G4RWWSZkTj9ccrNOVb4GZCwo0N9OQGSFs00+h7WDba1XuvO55GNaJYyF5GlybeRxnHVybTJk-GNjQZRqnLGJFn6hmcP2c1epSGA8bvphQ5YJDPJjSGwLsrJ4Dm36ZrJ3lG6ydRR97LXyYPLZC7VkdfJ5XHU8eAZoHKuycJRx4FC7BXZgVnXsNzxrDmzkcgxIvGaUfIukhSKEoFDB+nFElgkVjnGaqomhi6kKfHJzlHs0ibxginsGdTejR92MkI5tTZiObEOKHaEKY3srnD36ulRunGVRPe49natxo7e+R66BoAxvQ9-drk1IdbO9Oe+gRnhobHJ4RmCzI3xsRmqWdGG5dbldusemRnD8bkZiLy23i2h6vK5avktPMH8mpcxKQqJaiDR9r1H3jqBk97VM3JWxoi6wfJwT1y91tFBvdFD1qlByF8T8cKmpJz1pxSco6C0nOLOLiHtoaUZnelSLNUZ9kk8UpEhpViDdqUpuz58nM6IfVYzQ09RobnASqmcgUV-UeEyEK6tGem5qrnHiYMQ0KMyoVFGX1pELml+kbnKKDMxi3CMhOs4RE6deO9Zvhmd6v6c8EbunMs+3H14jldC6cwrudpooczjWLu5iZyi4GaEEZysyFmc54gLzIqgSOUUaaJJ5TGZ4dUxzGmo-oXhnGmJidJZ5eHC9vce2lmZ9rD+kzHdwcppoMw0-sPh5lnj4ZCeh3NprI5Zl9bFzKSQRByoGYUuwv7Ecc4Z0zdIcBG1Acy4sH2RnXHYqf8CkmHu2sTC4b8f+NSoLXGEcaZ56kmC1LHRpHAc8aFZopnvPrFZ8v6JWZuJnbnhaevu0WnXiYgR94nXQaix+1mwDsdZ2jSPQc+Z9v74sfD2rv6ASeSxvXmdWdVprBGCgd86VAoG+S-u-BL7bTQehsZOWvpABqRYjLbZwMH3bVn+qBJnkrgSgbFz0oAei1b8Um95pI8cXw4kzLmBtvTB931WRv2hhPZGueY2lFymsc6h-OHoPNdbO1mTIfi+jIGsXvzpr5VC6dyB6jUDWeqKyqLs+Zy+2rSOxrPBsM6+0IqB-M61HjSG4W6ocY9K2M7XwYrWx0ChH1eO1WH6Mtk2jOy+tIEHTKqrRob5q4rdNoJE3s63Xy61bKHmsdyh8t6KeZHqsLGt9n6hm+z0Tti5lfH-js2O80qUZFl22dKzvI9Zj3arppJB5FagqpvmwMalozTGs-G3+uxW0PnFmyvx9bnJucUpu-HlKfCOz+aRkNt20b6-5oSxpFSBwLSqwe62zJlq6LLtusI0x-nRucV0rK6uufxTHrnFFr657uaC4UW56IbASrSc1bmj+eCuk-nsybP5mbmPXG2cBXrBSmRG3fmYhqi+7ZxwBam26-H4alvxkNHz+faLFdKSANs6g7mMSUiyY7m0nLO5gBYvwyac97mYuY4M3CHug3u5m7DHua3i57n0KfHsZpy3ov+5ikDvuay1SZzZhE4FxWhAedC+2Kz7dqxZqzHG4dxZnqVEIoJZx66iWYggKYmEebxpwj6KWYT+wAqnHPpO0zGnufW9bHnLMfMB1lmnhrvic+GnrmSrBBy-1HJ5yEHZ8bMF6nmkU1p5vUgb7CZQPLBueaWtKnmMXCmukwBUcZ9-L+HK8N6sC6hHSfMgZ0njZEoJxcNzKdoJ5xaP1psRsXabif2xuBnJebqO6Vm5Tov2uXnxacgRyWmzaaqxi2nUhelpjXmqfS15m97uBq1Z3Vn9eb+cw3nX6axGmjJVKjN5qQbv7uwxz-bBLBJG007Shdt52qQ1iBjBr-bCsfhJ9pxXeevS93nkEtGWH3noDiGcaRy84o35ndcQ+af56TSldI+4oUyD+fGF0Z6WNqj5i1yejNj5xDdVeY9O8cHNLIuB0LtU+YVJyL8m2cz522IqooOF5hx7zPz50oGBPXKB0nBKgbrWjh6nOelUhF6S5oYq4b6haIdi6wq5vq-BgQ8fnqm+jvmBSo7Gim9zvrKG6un0Ptxxqinfsu6h2inVUfARpIX5JqYphnbNHsRBjpLXceqR9vHv+eJOy9iY7vneta7iQZoB9fmAprEp3Ka4foRE1-ndoaR+31GxQYxAidoNuam5mAWquciutLa5+sfBtEazDXUM7XnZVnD5xojWwdxW6vrc9npFxhc2udr51rnpVGScxNyedAAF+1LHweQFvPUTuZUBhUrZElLeQNG4KeDRmt4qufHsNbrDoakpsI63cTQF2+b1GblF7AXFRZ5B2IXducIF08y+RhIFtD6drLzLPeHT6mjJ80Wl-3YFmzr+BeaFac6Y8AYFgQLZhHIF5qLxxze542HrubKc0ZynRY6cn7nJ4G2cB0WiBe7ZU0XDCrx4BTGwecR8IYmqNSh50YmsacH2uHmPfsyAGYmlBe6oTeHHHIWh19T1QfdFjLkD4Z0Flln6adPhsKFzOa2PZmnnG0sFsEWC2tm4tHg7Ba8QXsnaMH7J+-y0fFOJ5ULzibBTdQBhVQgZ+36qxd1xhyGNHLCFnzGIhdtBpJ7f1rnZ2o7PIGr+0BHDZs3wY7neqJQ4kzTqsZWF1gbiwu8p1VmEEaQp2HDFacKF3cWVaZgRzBGShfpRE3mZKgqFrWmqnqyF-+KTWbDB9oXziDt56ypnCmaF0m7QHraF31UeMrd5sNUPefH++Da+hfnJiEnu2aGFnEXIL1GF8SnUVUe9eb79BSq8VGoM3Msqbkb75uUiVkXJJI+c3IXwJIoSxN7wduEOISHBTNSq57VphdyzYPpdjXkp2QY-RX7ByAM5hY0K4EWIuqWFv7D4+fUswpaJweT5rIGC6e2Fh1E8gb2F4YABshHiHPmnVrHmk4XQzs6+6NbD2a428h6tvolu0NnBvoeFzzrFYPa5ySne5pdEl8G3RvMPOkXuQZe9E3rnRb4GdLaPYmhevPm-hbU8y76V6uQhuumYnzQhgdnDScueYdmm7PCR6l7p2YIhrumGPJsl9bpSIcde5xt12e7szdnckaBFxiHy7KDJvca2bsL0zmoKEpFe25HUnnuRpEWCJAxOaPwDGGy8VWLz8JaRl3H9ORUaBibsTjzSm00fcf3Jjjny2TY8H9mZKlLJ-9nQ8YZXcPGRchEOFZiXWiu2t7gbtrRRyTnnyZk5yhq5ATqQD8mHkCQ50BmAsYiSVnJyUZBpqt7C8bApq4GS8bbeRKW5oUYm-upBGprxnL1cGa1e-Bn57Ppxx87u2d4m-yXGF0fewRrJcf3psVG09KIp-86PUmpQkZHQzl7DCbnx8Y52m77QuemZ-9ljuf7ewXb1HpoFl1ydUbHJudblJY-BvzngTS4pQMqbUchVEXktPv68okHlobX5kSnr5txF3grIpp5RnHqR7vmGlRnqfvxF7UWb8ZOhnAXYBYrzdkGQzMj7ernkoZQkge7QJfdsuvmSfrwltDSaVTNIQUXtdPjwi0XTykfmufqgZeOG18rDRe56mCmdRchlvUWEpuVFgmXqVqG5qhSVua1FimWIZc25qkX9RanFkpyl8dvU0MWTRaB5s0W8ZaX-S0WdAkJ54hjMnLtF21wjRbHZvpyo4KmcvMXW4g1FyAJqBeYpnmXm6fGcngXfueDFp0yn6EEFiEXBQsxZ0HnsWbXbCQXHiykFxMXo-s9+lMXXLpW8tMWkecOlSlnyAbUF5Ynz1rpZxe7v1I2JqAqxBdgKvQWrRLYOJmmO9xYUEwXG3CrF6EKLBecF0OWHNxsFusWDfJZppdMoqaQcjmnFOs55scgF2aQJvlm1OZkS0IXl0aOx3zG+af8x7DmYhc5l4LGZxdlZucWBZeRGPwHaJbSFixypaeVZ3G6vQbVZ+Wn07t15nVm9xce2YoWhOYaF08WXw3-FoHVrxdypo07taZNOz3myRqaFxoWkHvPF1oW4SbfFkzyPxa51L8X6nrNO38Wo-Gyx9rDnWZ9cIPmlJIj54Qr5NP3sjoJXToWFmPnxLzj5lcWmycT5hiX9Jc2FkGScgaVGpUn2JYUCbiWuJdz5iE7CHuzm88Gv8a2SkvmOaooezGWuHqoe1F7JJY+O+XT8zPOy24WLiq+F5Gsu+eXbN7GLvqLqmR7++ej5pXHQRYjlyt65Wfl51R6zpcHei6WVJun5toaERd5RmpGwyIX5hgJqWcWhyu6nUYUcmu76sdcc7LmFqX+lx3HgxtUKmSngFr7SIq0KRdP5qGXqRfLBp3AIxqo29KAEZflYpGXpoJRlsPm+Bk5x9K6SRa-5mC1-SBxl7PxJRasq+zziZc5G2lbSZYIFt97S8dcPLAWqZZG2pUWpnJuJTKrqQekpuAWCnMAFzxI2FagFhUWdFY5l08A0nJDF40XUGMSFsfn9EIIF+WXeFhDvXbmJZZKhOxXpZZVQ2WW3Rc0FkWXZENQFpWXvRY+5m7mvuf9F9WXuzV4F68g7Fd1l0fmyRSRpw2WvZfRmFvawPtd4fFnzZdh5y2WTxINQnTGyWfTFkz7vWVR5p2WaWZdl4WXU-o9lhfb2Cyz+ksWugawXcsWA5dAsIOXExBDl54LKeZCjCwZI5exbaOW0-K5ZpHBF2eh89OWWgFXZ-RNOedjl-6B45b7F5nmuaZzprKnc5cGwfmmWpYvuxVagNtr+oSA9ZZwcCLHFeYZu9VrYvrV5mLHviYAynIW8fryFpLHW5YuVmhLYNp9B48WyhZ7lzWnHeekG+uWhjvxuv1a-zjHl+qQnxY19fYgaRtiWToXYG0YaBeX4wdf25eWc0gGFlMHqFZZGibDaFasST1zxFbglornYVbWOXlTi6oPloyaj5YJ4+ak9Bt9a7hGRJzsR5iWG2b3B5xG1acPB0iQn5aHiI4WQVQjWoh735aL5i4Wv5c7m6SWEDOQetTbbwayUqcTa+oXKhSWQTp1cw4kWmJklmP0wFdZJoCHeHvDGvlXM7OZVhortJZfljF6EIY2F+VGJ8eC52fmFVrC5zEaTpdhB1S7sFbKwuEXV8alDQhWsZfhdU6XyYdQXCqDbNEB8lwQEwrcGlnT7CoiCUOhKrPxeOsCxskjCqOxbcDNQ8TY87qlrHhn1xERKSPEXcqjx0+j5zSZ6RN7FQB4qiPZw1JCgbyo-2eR2kNXD+wtGKoBRkxVqGpMmSQm5riGo3vjV6ZH-VaQkagIGNACccFZK+O-ca4ZDBkxMdVWPLh9Vi9kBpKK9RUBGOn0FHCn01YfytgSJ5irVv4HmZlfebjxQ1auqcNWY1aSx38bx7y+zTSMiPq7LTAZC1Z2UrWHqrqvNb1XzbEjV08nivSbVn3woQVl6R7KQ1YtDLtyQoHbV-Y4blK3yWlClhjrVo6rmOdKyWynNwmHVn7L30ZtEiHMJ1asmFYZR4vQbHdXYnna9S9mb1fBY3s5XThTVntWby0DVvdWozj7VqtYCQFYjUS78zAHVwFMh1cYA-RwHvrpGABIE1a4hx+4u1a3V3tXf1ceW0G5gzkpInYEH1euYqDWCQHMV1NWns2FRtfpgXgA1wPnCroFWG1W4NDtV2E4fkZy+S1WXVdMIN1WZlnfZzLJDJRPbZjziFBHOoJGqXNXRYehlLPphdjWn8QoZd2gONYAJLjWj8h410eA+NeyRATXS5iE1rYARNYQFMTWYpgk1hDApNbY16LgFNagZXjXuNceBVTXBNfU14TW1NacuDTXxNa01yTWdNa1lPTXZNYM1+TWQ+Dw1hlJyggdC0yWhttJV8uneNVI+BrnVZjwiOTWCbT7icwgYGO1wCdoTVxU17TXNNd01-zX9NcC1wzWAteM1oLXTNZC18zWwtfKBEzXXNbmepWYZNfi1qLX3NeC18LXQtbS12LWIteS19LXotdfyLc6u-0Y1sZrmNYPZ7r71adbZhymedCc11nAfNci13LXUtatuarWhcFq1nLWstYy1urW2tby1jrWJmTi14do3NaUAiIF+tfr3YZYhtaFvPrWEtajmJLXxtZS1gbX4IVG15TX5taM1zrWGtd-QArWoUOs1mYHB2dfqzzWc6InaYTcdtbFV3l5ptfq12bWYdCa1hXAWteO15bXTtbtSKbWRtbM1lbWrtZ617LWntd+aXrX7tZm14bXBtYm13OY7te+1z7WxtY+1k7Wvtbm1h7WbtfGdJTXJ5jW1r4CNtbd0rbXHqoO15zWs0kc1p+jmtZc117XW+Xe13IxEdZq1iBZWtee19rX8dcC60HWAdYW1sHWQdb8ZRLmvRv41yHWYta1cknXMgJ72PT0qCA22E0N7gMU1rHWGdeu1inX-iYvZ3sT0ElW1n0n1tbo8mzW0K3h1mNacdbR15HWlSkl1i7X0daB17nXAdex187XvNbx1jHWRIk51ynWftZoVWnXMtYJ1rrWidcjrfzFEtd117rXida115kNqoep113lWdawyPSDFtbp1t7WXtYV10Mm+dYWIlVFBdfclwrWHnycQUXWjgP3BlXWeFbV1jjVA9fUlo7WXdad1wnWZddD1gMXpdYj1zHXndf+191mIdc1127XTdcN1khTKGxN11PWwgIt1xnX5DmZ1w7WxejZ1+3XydaV1rnX9dce1+PW8F22VI7D+dc91hfjbigWUX96ubyK15JwStf+xmNbpNfT19XX0gRz1sUE-tYr1yPWDdd71jsJ+9YtZHvXq9b71xPWh9YT1qPWp9bH1mfW89cV1snXSdYs155tcwvRYP3Xssr0Kmw69nQ49Y7DGtdR1uXW49aT1lfWltcr18HWB9cn1s-XL9Z51lPWl9aUMhfWVwnH17PXH9Yf1+fW4-ph1kXXNtbMlgFjNUtr1-nW9lRR1rzWg9dP12fWNdff16-XX9cm1m-WIDen1z-X4DcX1xA3l9fxUj-WR9ef1xCIYDd+1m-XLNanSWHW-sfF1oSWVKoANtECgDdI9GPWoldLhnXXsDZoNqA2J9doNzjW4DdQN4fWq9dv14yz0DbYNpA2X9foNt-XP9bwNt+Gf9bh1v-XtxeWqhQ4jaokN6g2mG1ANsPWehgz1hA2MDfYNufXFDe4NrA3eDdgNxg2adc0N7Jz5DeQNlQ2WDeUNrg2DDcgN-g2N9eCuJjXAkdK1gs6ulNINt3XWxIoN4-XVdfAN4w2FDaMNtPXtDe71jw2OdfUNnA2vDbehhg2fDboNlA33DcT1gQ3NmCENwg2RDaQRlHED9bUtBw2ZDdj1mOFR9Z4N4I3ODav1gI3UjegNwI2mDb8N+fC0jfv1rI3MjYyNxQ3cNZOxixLefvjkzfXfdd-1uzW-NaKNvg39DZCN0w2qsoINjvWiDbK17w36jdfgSg2ZZecNpo2SjbMNtvXcaEsNzvXiDbqNxo3Nbh6N3xW+jfyNpXWwjYQ8n9Ft9dK23fWHdZU1KY2CLSSNzA3GyLmNwY2fdYsNxumpZVWNo-WEjaoN9nXxjbYN+Y2qjf2N2zXDjbL1kTXZdacNuQ3kjbUN5o26XtaNkY32jesNzo2Jjdt0dY2C3LONo43I9Kn3c1EKjbF0q43itY+NqI3fDeyNrQ2YTdE15g3+jbcN2Y3V9eB18vWXDb0NpE3CjYGNx5XE5GFISjVpgtlG1o7W-sb4fE3W9su+t42IjbaNqE2gjZ+N4o3MTbpN9I2GjfpNpk3GTY0NuE372u2slk2vtafdMPU8TZFuOMX5VYfu4k2o5FJN9JXxMV2N942DjZ4AwE3nje2NlE3z9cd1ww3WTehNro2VTdpNgwrhBa2NqahGoh5NtukQTf5Ngk3fWaFN3BgRTYNNsk2i6opNjMKljcJelY27jYv11g3lTZpN5k2HjVnkUrn8uZY2eAo9dYdNgo2trIjFze8-TaxNi42ucefdd0hRTaG28E329chNtOaHjbANzY2lDZMN9U22TdeN2dnJTZuNvIG-jb21s3WlTZ9Njm7hypaNyk2ozbw2GM3ZDfDKzw32TfGUtApSjYOVu0gSTbNNsU28tvzNq02ajduNtfXFTYTN5021TY7Np03HTZyN8s3zjZ7NuQjOTaTN7E2csaJEQW4wzc1J90H0mFNN1fRrH0tNxMLrTZY1xL7+zZzN4c2uzd7N1U3uzdXNzs2BzfhN3I2ElauleM3XDYG13U3s5FrN2c3JzcEGihgZzYbLes34XglNgs2pTZ4zGU2tTcH19E2UjcTN4-HNdi1SV95acZuY8k5NgiPNjE3dzY5NgM3fTc1NoC2PzaDNnE3E9R2AOs3wzfMNiE2nzabZjM3g9cgtl43Pza3NnY3GzYXN5s30zccN2M2pDdhNzc3G9w4aIXXv9abN4Q3ozdQtmY3AzZAtoWi4jyrNxqrYLc6IeC2MWNRLcMLQPqbpytV9TYvNoyUIzeGN5C3yhvFa883bzYw9AS2vAbTN34Dnpb7ls82bzYK6O83hdcotyI25zYPFqQJRLYUt8S3ELcjNoS321pkt446JLnkt990tLaGNyS2xdb-1uYnFcQ0t4y3zeQktxc2rDenEfS2ahd74cc22Lf4t7S3BLaktnsaRLaMt1n79gNTN8y3VLc01AjVrLb8t454Arf91vS21LeFN1y2+LaAcOy28Lekt4x7f7rkt2K2xLdstjy2zLcit5PmfLbStzS2MrdMt+y3RjYlEyaTPxj1N0M23LfitzK2irc+Nxy3orZNNvK2bLfctwq3Ere8t3jhLjdbp-x6K1OI1wqsqGZMqOILnVaGMV1WjJdeeWjX1Cno11vW9jaQtry3LCJfN9C25TftN7M20TcRN+i2VzeWt5E3FrfbN1a25rdUNha22zePN7c2sLflNu-X1rbotw62Nzcwti631zeIty62bregt+c3FjdatgPWCLZLNnCHizcSNoi29zbhN963TjbHfNa3jre9N062GTfOtu63trbtN-a3gLZBtn3iuTaBtmG2AbaWt+G2trahtss3Nzeh1506IrZ31-sifrd6NuM2sDBot3G33zYwt662JcBONnG3PrZRt262vrZIt0G3kbe+N4m2Kbfptum2wbcfHHc3abf+tza2Drdhttc3mbdRN5Sy0bc5YjG3ljaxt-G3Prext6Y2CbZWtqG2xbY2N8m2mbbZtna3Cbb2tr02EbY5tyG2ubdZt9W2Sazht1W2oLZ5thU3lbaRtzW2rrcdN-m386sFtm03WNfZtiG3dbflt8G2Dbc5txG2HbZ1tom29bZOtx221bfdtm22jbZpt722qbcpthm3XbcBtz22Xbdtt1s37bY9t522lba62pS3cLaotls3ebcjt7U3E7bfNyW3fbYDt0O2E7ettkO207bltnO2rbfDtr23g7ajt3Q3C7eTthE2Nrazt4u3ZTaTtyu2a7dpbB62fQqetycGFbdTtou267azNw2227ZTtiu2C7eztru3y7bOtvO2W7Z7tju2nbdrt7u3B7f7t-c2w7dHtiO2Dgu0DZvWJrfNwlq247elNu23Z7dLt8e2B7eBtoe317ZLtvu2y7entzO3e7art183t7e1t+e2QSKmtnS2ZrebtpaqEiTltXYoFbUftr-dpbf+Nv63h7cntnW2cIfTt3e3gSPmt9u2S7Z-t3O2p7dCNh83lLapN2o2hrGTWp+3YHZftovop5zftzM2gHYMJ-O2N7eAdtB2gHdL1me2gHY-tve3q7b+1jq2V7ZUt+O3CQwrDdWrQXIlq-TUkHbQt7g34zKOtnW36HeNtjO3c0bPto+2bGZHt-e3T7a-19G3HzdvtxZ7P7Z3t0B3qbb9txm3MHYId8+3ubZYdt23D7b7NwR2L7frtlM2+HcCt0h2ZHa3t9h21HZPtwB2JHY0doO3ZHZEd3+3hHf9tkB39HexNhu2hjBqt6k3mHb-t4+2N7YPt9R25Hfwdth3HHZwdnR2XHdsdrh3tHecd5M2rOvKN0q62boSt1e3nzacdgB2J7aEd9fWcLcetoJ3vDPkd7o2XrY+tjB25raId6+3PLZUdte3XHZD1+J3frbsd7h3knfNtpc3t-vEdzJ3SbfFt2W2inZ4dgW3lHeyt202MndCdyR2NbZ1N8B3Y7ZId9J2PHbcdgx2THcvt17diHcgd1R29HYcdjp3ynaYtutkQTf8dwwbAnZad4J3and2trx26nd0dlW2BneMd8p2ZnbCdhR21gJ4tiq24raNNiP71Ld8tgaMTVaUdiB3Czdad-W2cndmdlZ36nYYdxZ2xHdidhp3THegt0c2XLd4t9K2u2fyemK3nnfytg52r7fydhy3aT2WdxW3znYBd1Z2pHZsd053PHeBdu53rnZPN4M3eTe1ICc3XnanNms29nc20L53unZSdrK3MbeXN252rna0diF2cXbOdvF3rHaMdm52QndPNzf5Qrf2dwk3jTenNxq2wrait752qncxdwp3sXaJd+53A7YWd3F3LndZdqF3pHf6d3YTISdgmZF3Rbm2d6LGkXdpdyl22rYZdo53dLYEdkJ2Lnfmdzu22Xd5djl2CXa5dn23iXehdmC3i-VYtrZ3BTZ2d953NnZedpK2pXead3p2Tnc0d1V2FXbHtzl2rXbntm133HbBd9p2RzcH+sc2Pnaatql39XYatt126XZyt+F1OLdBN72iNnb5N3V3TXh+d4q26gxu1MuQKXZRdqq2eneOd4123niDduF3Krf8txl2hbfFNvVmDXeDdo13U3eld-h3yTeStu-byXaFdgU3Q3bTdi22M3dyt712JXfCt8t2CnfvN6d6i3cFd8V2Y3dzd01343cld6s3rzZbd4V3a3bzdtJ2E3c26JN2FGHhd2N30XcsdoK2u3ZYt-oQU3b7d9t2ZXYLd4K3h3bgtkN3OszDd2q33bHqtml3q3dbdud2oncmdzt2h3bI1Hd3e3bLd-t3qnYtNrd2xXZPd0t213brd352F+NNt2uciNcMCEjWh7jI1jhbBrfRYYa2cSeCWD1XiD2bPDeoeQ2iI-M03zzTEG4ah6NjBE5NeJgT29U1L4HtiOaAcgG6yg81nClNGbXyb3GlMCbBbZi8QSuHIcHVZbXz-SwsybyQKP3xYJjBbqonRhpVFldXoQF0CfI0BQDrnj0OmocRvYwEgMj3OH1qgOmBC2JsnO8TBwE49xtjRHn4MbTwhyxhzdHpJa2NNLYmmGszAHHnJjHTAF2wzVfTYi-q3pq3CdYxSwhHLExjnOBA7GFEoNEw9h5B5eDIQQeA2aUV2x+B0PffcbT3wUF098iggkAmMD-hePeQ5MnAiEAFzcRgvHshwGj3KViE9g8J9PdalWBhtwHhGffywcllVGOg2aTLxZ-SbPdIgD4L1wx1B5BBYPAfQqhB-pv6WWYrOwkWgUusTgE0UW36zPGdcutB-Pys0TC6loqhbPtoZuK-coKNcjJY9u7AKqHfGIArYQlM9v0BzPfUsu-UoRFmKcjhO4CPIMI2dIttV3q2zUcdVsQlMrZ-dskG8Tn-ds+rz5G88cqdJfAktxf5jie8jXuD+DDb+3qtXRbE4p+N+ouy0e9nbuSZTH-BQQjzVvIHeosuCt+JeWCZDPAaGyJ1oUHnFLaEli-wDvdr+NBYzvdE6ARB5jeO9tb3zbGIhO72SuiWAK73ILBO9gBJ8SLe9ttXrSGeba72IVkRKc73V1Yu9yEBYaDCN5+Jg13m9gzQaPpOevb3-7Be9-+lvvb1uX72KbktWJH2cQC+9572bvYvVh73MfdXVzd3hKjh93W5fvYB9-72ifae9qGkYfdu9rH2Q1ax9qs3eNQ29ub2h6YW98SH4GMKC9pgyffUrPH2tYl+9sTAby259w36W0nZ9oND0fD+9rtWu1ZJ9s7lWfcF9rn3JfdXV3n2LEn59x4RBfcJ94X30Ncb1oIsQfb6i+n3wfcW93Dr2DLzYcX317Tl95AyJfel9432Q1Zl9ydzSffR9o33TfZN9gkAzfaCOsX3LfaSUd73V1Y+9ip3bHod9n73yfex9733KfZV96O2funS8rq3IVpMYH-ABraU0RMLuve+x3r29NmNdMZ2u9Ymds12pnbad7x2lnZZd9V2lXdBdi13wXbVd0R32XcVdnl3M-b5dy12HXaz9p12SXemdoF2c-cMdiJ3zHa31pu3ZXeFiI1mQDd21+XW5ne+tkW2fevT9gv2NXeVd-P37XcGdtP2n-vldkv2i-ez9213N7f79zC2n3YG28d36-dsAmh3aLZ0MDv3fNcH9hf2x8bL9vP3rXeL9gf25Xcr98f37HYLtph2u-cn98v3k-bb9nf2K-aZur3WY7f3dxP2ULaydsm23reX97f3KbbX9hni1nbH9kf2VXc-9i-2z-eH93-21lNbtjP2e-cL97-2N-cOt6f2rNfvd8N3Xijf9p-2H-dKdzv3c-altjv28Hcv93PWgA+79xh3KGlQdwf2Qv0gtpIC66tTXJHXi9ZxI4gPd-cwDk-2TbfIt3h3z3aZdhHXUA+ONlv3w9fP91-3n-Z-91P2KA84d8APQA779l-3T-cAD7gOU-YED0v3hA839u13gDEgD-A3oA43dpf2EA5lt+AOSnYUDlf2uA9+N+QP37f4D8QPcFI-9ngPPbd-eXAPVA9iAuh3SA6JecgOpdZMDogPNA979rf2OA67NoE38ZvwEOP2hJYT9jt3ZrcMDnQOxA+sDiQPbA60Dg-2rA94DmwPdA+AD4IOunfB3ON2F3ctt6B2QMoKFy5WxazgDtAO--b39r-2+A58DrwOJ-f8DkAPMg5CDxR2TXdv91wO77ct1luWYg91Zzx3bbkpRLAOKg6oDtIO-A9SDgIPvA6CDyoOMg5r9w5353fzdyIP77fyFtuWug4C20YrFpVux2oOsg8aDgYPsg6aDoYOGg6qD7C3a-eqN6J23A8KD6IPug+KD0oObsYnl1gORA9H98YPRg4mDwYOtg5GD4YPQg+919d2rHYiAuHrtWeKD4Enq7bKDj1Uxg88DuoP0g72DnYPrg9WD3wPuHf-9sx2Wg7yDiIOsXY6D85Wzg4N5i4Plg+we14O1g7ADm4Ptg82D8EP7g4hDjYP7A5T570gA3f3GlwPPg+Zd9wOQXbBDqQPBDboD9N3kQ-QDtQOlA40DyEP0Q-CNzEOK3exDxIOnDEYDgkOaA8qd4kP63a71zp2tHcuD2xZHg7ydmQOjg+QD3224A+wdlxVCQ4WNxu2Zg4KDskPJjfUD2q1KQ+v9ii3Wg4HdmJ2UQ9e0Dv2uQ5aiIz5hNvHNpwOytcRDtoOvg5xD8J3Hg6BD54PAXcoDqEPQQ4idx53cTeTd1d3L5aJNr13DXc+dhN2wg9n9-kOG-cFDr+2tQ6SDgAPRA6eDtIOV02dD513sbrkYHt3b3bND6l3r3ctD913O3ZtDw4OoHelD-F3RQ7dD24Oag+hD5I2PQ71DlrVl3Z1dnN29XdFd7t2b3cNN4S33g75Dg93Zg4dDzUOHg6LD-UPow89thMOhA47G5MOZ3dNDuBXVxYzDoMOfXcXdtF2ww76dkEPSw92DuMODQ6dDrXkhzchd-l2m3Z9DzMPzTYzd5i3tXerD1MP6XebD1kPww41DjwP2w+7DisPtQ-dD6Ks5w7Jd5t2hw8O9kq2p3bHD07maw8rdnMOLHbn99oPZw9RDjsOuw+LDqMPuDfLDx0P+w9kt4t3fQ6zDgEX0w+nd3cOJw99d-H9-XeVD8xmqw9fDq0O23Y+DtUOGzardhsOa3bPdiUOL3f3Dpd3j3ZAj3d2wI4AjyUPsw5FtXZ2Hw+HDhrGWw9Rdo92Qzezdv8O93dzDu-3EI+3D6N3T3bvdmkOH3fF-Mq3UrY3Dky3bQ7zDycPRw6Ijv0O49PQjwd2cqh-D30JiI4pE5iOQw7rDl8P2I8Yj1CGuI4IjzCPYXZHd2d24I7wj-IP3w8Ijkt3Hw5Ij8CP6A+dpxt27w-XDmCOOI6Yj6cP2Lavd+sPsI+DD3CPDw7tDpsOeQ9-nIP2UAdw4UP21gq-dkK4qNZGtt14+MVj9lvXl7Zoj-COBQ8dd88OSw6XDmMOXg89D4EOUg87D+cOLw78jjyO0Q8Cj7yOdQ8Jd4-3-fdoD+SOsQ4YD4UPaHbO1uKOWA6Cjs0F4g-cj0KPqg68jxMOQo6yj5-WAUz7DtKOco-8jgqOV9SpDs22NI-wtvEPkHej1xKP1-bcj5v3DtYltxcP0o88j3UOmo8Kj5KPrbbyjyMPso7aj3qObw8kD0qO-XkEjz90KQ+qjyqPW-Y6jtY2ao7KdvAP6Q+Kj-qPLw+ajvQPVurmjxaP2o6Wjs8OHUCMj6q2jw-VDgsO5w8mj+aPCw6Ojg6ONo4XDhaOeo4ujuqPLo+OjtaOKw5ZD0iOYA7+d2aP-nfWjt6O+o9ujm6PTo-ejq6Oio7uj36PDo-+jz6Pro7FDqKP4I4gj0kPXI7+jr6PTw-Oj4GPoY5BjhGOkY8BjmGP8o6Bj76OPo9XDoH2HA8k4L8OJ4J2jgyPjw-2j2GOAo8RjlGOyY7Oj0mPkY8pjksOHo+ijkkPDBpINooOFg7bl+qOkdcajgGOaY-RjkmP0HblD10PyY+pjwqO6Y-BjhSOxjaiDzoPYg8uVtmPcdcX9jGPOY5+j+GPuDYBNiMPuXapjgWPhY4kjpEPGY731gvZYjfd19vrcQ+YDjmPFY65j1GPuo+f15WOTw7Rjs2PVY8ij6kP6Y9pDsWOVY4ij7mPrY4pjhWO5Y5Njj2OeY6jDjWP9I9oj+0OoY4Fj4OPTY-djzGOfY5tjl2PI4-ZDxp3Inc1jwCPtY5ejpOPnY5jjzaOQ4+9jt2PBY-DjzOPhnZQrFb28Y7YQgmOA45qd4mPM4-Vjpp2RY5ijukPXo6FD8aPZY4jj0GP7Y8rjhmPq49X90aPEY79juv3CY72joOOEo7rj42OsY7jj-2PnI8Dj-mPQ46RjzuPpg+LjomPe44zj82O3faGj8qOk-dnj7OP549zj7Z6lQ4cjiATwg4Tj1uOU4+r9uGPPY6PjhuOs49+jtcPBw9Uj-iOGzfojmSPUI4bdqYPrjYQjlyOx47nj22PXY-nj9OPiVKQQweOjQ94j0d2RXbedi0OdI8bDy93cg-jjp+PR4-WDsOP5Y9Xjt+Po4-Y4+HKT4-Pjwy2UI83DiN3pI9QTyd3Qw6XjqUOrY4-j8ePP45gTohPaTKnAn+OXXaedy+PZI-9Dz13t3coTu+PFI4fj6a2IE5LjlePiE+PjsuOCE84T1+Oo47IfNiP-47TDwBPaE+AT0COpI+wTx6PZA-YT-BPuE9Tjw+OT48IT+GPkE9dduhO0E+s9HiOdw74jqhPQE6nD8RO2Q4PjtWOuE9gTnhPT469j+6OYXfKt4RPYI8YltROGI80TyCOscM-DrePBmL4TsSO5I+bjx2Otw+AjixO1I4EjnBOhI9Yj6COvE6vj4yXho9ET6xPb47QTsqOdE8nd4SPzE5NDt8POI98TuiOwk8wTgq2nI8kjwyP-E6wjuJOcI-Ej4eP0k60Tm+OUk+attJOtY4YTwt3lI4vjwJPbE7QjxJPQk-NDoRPsk90j3JOu4+njuxOYk8oj5RPqI5CTpsPCk6oj1JPuk60T9pP7w76T4pOBk7sT3pPOk-6T2pOMk8bj0DZ7CqY4cyOnVfD9n9FI-eg5TTRsIcQaqD2qK0MmVqMGpfBQJqXmFsg9sQWrIo-8WD3kPbqK6mAkPbx6IVq4+mM9yG6ajCq9xm8ZAFw9tVlTfAI96osWBGI99L1g5daUP2gY2FY9rHk6PYNNWj2eZWBToq7GPZU8VxtlbsOT9j3MYBC97StuPa0gRkKipCKgAT3UxSE9nkiRPeDeK+6Ivf-yST3q4x89mis29aY97X7FPYPCZT3Z6LU9gcziCE09jD2ayCw96r2pfHASez2u1z3Dfz8TPfpTnT2nk8s9veBrPbJp0HBVPYc9tlP6Tuc9+j2N2jc9nByGHFpYbz3sct89l1x-PZiwQL3bRUu7SL2dwxXOeFPSQCi9p5cYvf9zLLKEXQxMjVPPyUOIPTBUvcC3ZHV+U5CibL3GNFy9wz3hU6rhQr2MKIbAJ9tSvbxEcr2tPc5Tsz3sP0PYQHk6vdWEBr2NYCa92yn6opD931O6eEsj6twr-x696-DZyX5rSgXdaRG8t3wRvbhTgcnxvcEs+oApvb8V2b31szB99+ItfdhOLFMVvcPUR32lSdp97NONfdzTxn2k2cOPD334fes1A32VE4Dunyyf1e990X2WfeLTwO57vZ995tPW0-299tOHJE7T333ffZ7T6H2+05dqAdPm06HT7GOrblLTtnzy0+293HKNpurTttPPfbZ9tH2V08F9in2J0+7T1H2LffXTp33FfeV9kX2d05rT-H3bvcR989PV1ZR9+dJ609r+fwY706OZJD2p05p9vDCy06295DG7Rt0c5dPa09XT3dPv043TrtOuge3T69O107-TpJR704jVh9Pk8GPTr9PT04x9gDOm09eeYdPdfdHThWNnfZDV133qfZl1mdPX4jATedONkaWGnX20KD19+OSb09e9zdPAM8Qz6DPe073Tv3EhfcPT5X2kM6IzlDPrFHHTijO3XkYz3+xmM8cJOjOt8iPTlTzmvYCiCQBSwkeWUCxyNfh-DMLVk8nyUTmVgMFNITRwNaZJP1WbyaezMFWAyRWCT9WtyQT9QGol1aPuBzbMbgkTF8NfgwH0gkBPs3++hGpD05+RliMWBTfKKC6lM+gaI4oc1aO0LjPD2evM2Uh0pxA1oqGH1Fe9hB5dM-9Nel5ptCKtErpbsmLMAHYDBf0z-NYY+l7VntYF1b0z6-IgtgM+ZTPtjTtaTLxmvcPV4DXZ7FA16FYvM50zp-p-Bl+DLoZojkR9jTODjg1qYzO4s4MzttWnkm0azbLSs8vV8rOIM6vKHhgJThSzoDX9CPcziLnTEvPVo3381ntxxH3vM5yzo5kaQ2-mzcDJLvqtf008s74uozPqrlqzlRI21cSz20Nks4PVlrP8qzazy+zQQ06zp33SrH4a0jnbQEqz7QY1M8vT786wOdasLbP2kdt93UYIs+59vrOG2lyzkzOT6c+9-jOcTkKwT3IyyQfbdDnzI3sQ76RJOdNHVD8l+DZwAABdEgAAAFk4ABgAAABDAAATUHOwc9wAUAAwAFBzqABQc5QAAABPVgBOADqAGrBRABOMLSgIgG4AdgAd0CXwDM1OAHiAdcB7gF4AJQBaEDCATgAzAFsIDNhVSGIEesBRAHrABtMic98wTgAJgCIALgAOgA6ADQB1wGsAHjhdrocADM1aEHuAakB9ACSAPHOFEAtuiahOAHkALEAaiBKQdcAbgFFsNCB2KTGwdcBO1zZzzHP5AAEAHmY9WhCAAsIOc-LYBXP2AFJz4nOwgGVAGXPRADTMXYLRAGSUCN0zwDxz+QBw-AiAMoAuADqAFJAFSAiAFtBnk6NAK3OOgC1ACXOCIAkAfgAuAFxzsnOagEkAcnPMcB5APHOCbX5AMIAUwGvpXQB4gDqAHXPRACpzjnPeAGpz-RBziFsICQAQLBCIV8h4iGsAViBs89UAdgBpAHXAJWIfyBEAE3PRAGsCSvOmgFsILgBbAAzNXbBW85DzlFDic42AHIBQ8+cgFvPMc6vGWIBaoAOWgYAOc96AWhByc62gMGh0cE3AdcAwgHSIViAS881z2hBuc45z9gAuc+-EXgBy8-9ALgALABOMdggSc-zAdcA6CCjzz6BnhFvYefPZABCACiBeAHkAPtAlEFjz1hBLc43zp1EM87lIanPBQkfzwcAK0B3z83OLAFxzubAiEHDFc4BgiAsAL3OQgGzIFYAw8G7zkPP0JAIEExBh8-uAfJABAAyAe4ACBDu8NwhOkArQWEgS89IsJvPxADxz2j5DDphqCtB-c67wWvOCC4sATwBjYw+wb0B+UkVzw3Pyc-OIVAvRACzzzHODjHwgIXObzABz8ABUABgADAAAADMMAAAAYyhzuAAAABUAAAsAAFcKAAAAIzoAFAAMAFgAXAAQAAAAUTxwZ5PhAAAAMXOAUgA5SF8AKYBMEB0LsAAGKQUAdQuAACEBAAAAQVIASwv1C4KAYQAtACsL9Qv2AGIAcABoAHgAWAAAAAlQc7QAKQu1C94gYIveADAAKRB2ACEAHQuyc-ULt+AAgBsL7k8bC4lAfAAwADAAUgAuwAEAHQubC++AKQBNC+3z+IuUi-IQGQBSAFIABQBrC5sLnQuK0HwAHQudc9KLjwvIAFgABAAYAGQAdAAsACgANQvCAAAAXxIAAABlMHOYABkLtABcAAUADougAA&quot;,&quot;cType&quot;:4,&quot;size&quot;:295940}"/>
    <we:property name="containerID" value="&quot;1&quot;"/>
    <we:property name="bootBundle" value="null"/>
    <we:property name="addinIntsanceKey" value="&quot;c5696478-63bd-45dc-83a6-102ebd4b9023&quot;"/>
    <we:property name="DiagramType" value="&quot;CFFHorizontal&quot;"/>
    <we:property name="DVSettings" value="{&quot;shapeBinding&quot;:{&quot;indexColumn&quot;:&quot;Process Step ID&quot;,&quot;altTextColumn&quot;:&quot;Alt Text&quot;,&quot;shapeLabelColumn&quot;:&quot;Process Step Description&quot;,&quot;$my&quot;:&quot;Alt Text&quot;,&quot;$MI&quot;:&quot;Process Step Description&quot;,&quot;$Il&quot;:{&quot;$nj&quot;:&quot;Process&quot;,&quot;$nk&quot;:&quot;basflo_u.vssx&quot;,&quot;$pA&quot;:&quot;Shape Type&quot;,&quot;$MK&quot;:[{&quot;$7e&quot;:&quot;Custom 1&quot;,&quot;$FT&quot;:&quot;basflo_u.vssx&quot;,&quot;$FF&quot;:&quot;Custom 1&quot;},{&quot;$7e&quot;:&quot;Custom 2&quot;,&quot;$FT&quot;:&quot;basflo_u.vssx&quot;,&quot;$FF&quot;:&quot;Custom 2&quot;},{&quot;$7e&quot;:&quot;Custom 3&quot;,&quot;$FT&quot;:&quot;basflo_u.vssx&quot;,&quot;$FF&quot;:&quot;Custom 3&quot;},{&quot;$7e&quot;:&quot;Custom 4&quot;,&quot;$FT&quot;:&quot;basflo_u.vssx&quot;,&quot;$FF&quot;:&quot;Custom 4&quot;},{&quot;$7e&quot;:&quot;Data&quot;,&quot;$FT&quot;:&quot;basflo_u.vssx&quot;,&quot;$FF&quot;:&quot;Data&quot;},{&quot;$7e&quot;:&quot;Database&quot;,&quot;$FT&quot;:&quot;basflo_u.vssx&quot;,&quot;$FF&quot;:&quot;Database&quot;},{&quot;$7e&quot;:&quot;Decision&quot;,&quot;$FT&quot;:&quot;basflo_u.vssx&quot;,&quot;$FF&quot;:&quot;Decision&quot;},{&quot;$7e&quot;:&quot;Document&quot;,&quot;$FT&quot;:&quot;basflo_u.vssx&quot;,&quot;$FF&quot;:&quot;Document&quot;},{&quot;$7e&quot;:&quot;End&quot;,&quot;$FT&quot;:&quot;basflo_u.vssx&quot;,&quot;$FF&quot;:&quot;Start/End&quot;},{&quot;$7e&quot;:&quot;External Data&quot;,&quot;$FT&quot;:&quot;basflo_u.vssx&quot;,&quot;$FF&quot;:&quot;External Data&quot;},{&quot;$7e&quot;:&quot;Off-page reference&quot;,&quot;$FT&quot;:&quot;basflo_u.vssx&quot;,&quot;$FF&quot;:&quot;Off-page reference&quot;},{&quot;$7e&quot;:&quot;On-page reference&quot;,&quot;$FT&quot;:&quot;basflo_u.vssx&quot;,&quot;$FF&quot;:&quot;On-page reference&quot;},{&quot;$7e&quot;:&quot;Process&quot;,&quot;$FT&quot;:&quot;basflo_u.vssx&quot;,&quot;$FF&quot;:&quot;Process&quot;},{&quot;$7e&quot;:&quot;Start&quot;,&quot;$FT&quot;:&quot;basflo_u.vssx&quot;,&quot;$FF&quot;:&quot;Start/End&quot;},{&quot;$7e&quot;:&quot;Subprocess&quot;,&quot;$FT&quot;:&quot;basflo_u.vssx&quot;,&quot;$FF&quot;:&quot;Subprocess&quot;}]},&quot;shapeTypeColumn&quot;:&quot;Shape Type&quot;},&quot;cffBinding&quot;:{&quot;swimlaneColumn&quot;:&quot;Function&quot;,&quot;phaseColumn&quot;:&quot;Phase&quot;,&quot;swimlaneOrdered&quot;:false,&quot;phaseOrdered&quot;:true},&quot;connectorBinding&quot;:{&quot;delimiter&quot;:&quot;,&quot;,&quot;connectorDirection&quot;:1,&quot;connectorLabelColumn&quot;:&quot;Connector Label&quot;,&quot;targetIndexColumn&quot;:&quot;Next Step ID&quot;,&quot;$HO&quot;:1,&quot;$nY&quot;:false,&quot;$MI&quot;:&quot;Connector Label&quot;,&quot;$iS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AACE9455-2393-4017-BDE8-A599AF427BA6}">
  <we:reference id="wa104381973" version="1.0.0.3" store="en-US" storeType="OMEX"/>
  <we:alternateReferences>
    <we:reference id="WA104381973" version="1.0.0.3" store="WA104381973" storeType="OMEX"/>
  </we:alternateReferences>
  <we:properties>
    <we:property name="addinIntsanceKey" value="&quot;0cc60cba-ca8e-4649-b7eb-e3af0b845c84&quot;"/>
    <we:property name="fileInfo" value="{&quot;webURL&quot;:null}"/>
    <we:property name="tableName" value="&quot;Table1&quot;"/>
    <we:property name="hostFilePath" value="&quot;C:\\Users\\apostora\\Desktop\\Evaluation Form_EurekaID.xlsx&quot;"/>
    <we:property name="tableValues" value="[[&quot;Process Step ID&quot;,&quot;Process Step Description&quot;,&quot;Next Step ID&quot;,&quot;Connector Label&quot;,&quot;Shape Type&quot;,&quot;Function&quot;,&quot;Phase&quot;,&quot;Alt Text&quot;],[&quot;P100&quot;,&quot;Start&quot;,&quot;P200&quot;,&quot;&quot;,&quot;Start&quot;,&quot;SME&quot;,&quot;Phase 1&quot;,&quot;&quot;],[&quot;P200&quot;,&quot;Decision?&quot;,&quot;P300,P400&quot;,&quot;Yes,No&quot;,&quot;Decision&quot;,&quot;Supervisor&quot;,&quot;Phase 1&quot;,&quot;&quot;],[&quot;P300&quot;,&quot;Process&quot;,&quot;&quot;,&quot;&quot;,&quot;Process&quot;,&quot;Function 2&quot;,&quot;Phase 1&quot;,&quot;&quot;],[&quot;P400&quot;,&quot;Stop&quot;,&quot;&quot;,&quot;&quot;,&quot;End&quot;,&quot;Function 3&quot;,&quot;Phase 1&quot;,&quot;&quot;]]"/>
    <we:property name="DiagramType" value="&quot;CFFHorizontal&quot;"/>
    <we:property name="templateID" value="&quot;TM11693435&quot;"/>
    <we:property name="DVSettings" value="{&quot;shapeBinding&quot;:{&quot;indexColumn&quot;:&quot;Process Step ID&quot;,&quot;altTextColumn&quot;:&quot;Alt Text&quot;,&quot;shapeLabelColumn&quot;:&quot;Process Step Description&quot;,&quot;$my&quot;:&quot;Alt Text&quot;,&quot;$MI&quot;:&quot;Process Step Description&quot;,&quot;$Il&quot;:{&quot;$nj&quot;:&quot;Process&quot;,&quot;$nk&quot;:&quot;basflo_u.vssx&quot;,&quot;$pA&quot;:&quot;Shape Type&quot;,&quot;$MK&quot;:[{&quot;$7e&quot;:&quot;Custom 1&quot;,&quot;$FT&quot;:&quot;basflo_u.vssx&quot;,&quot;$FF&quot;:&quot;Custom 1&quot;},{&quot;$7e&quot;:&quot;Custom 2&quot;,&quot;$FT&quot;:&quot;basflo_u.vssx&quot;,&quot;$FF&quot;:&quot;Custom 2&quot;},{&quot;$7e&quot;:&quot;Custom 3&quot;,&quot;$FT&quot;:&quot;basflo_u.vssx&quot;,&quot;$FF&quot;:&quot;Custom 3&quot;},{&quot;$7e&quot;:&quot;Custom 4&quot;,&quot;$FT&quot;:&quot;basflo_u.vssx&quot;,&quot;$FF&quot;:&quot;Custom 4&quot;},{&quot;$7e&quot;:&quot;Data&quot;,&quot;$FT&quot;:&quot;basflo_u.vssx&quot;,&quot;$FF&quot;:&quot;Data&quot;},{&quot;$7e&quot;:&quot;Database&quot;,&quot;$FT&quot;:&quot;basflo_u.vssx&quot;,&quot;$FF&quot;:&quot;Database&quot;},{&quot;$7e&quot;:&quot;Decision&quot;,&quot;$FT&quot;:&quot;basflo_u.vssx&quot;,&quot;$FF&quot;:&quot;Decision&quot;},{&quot;$7e&quot;:&quot;Document&quot;,&quot;$FT&quot;:&quot;basflo_u.vssx&quot;,&quot;$FF&quot;:&quot;Document&quot;},{&quot;$7e&quot;:&quot;End&quot;,&quot;$FT&quot;:&quot;basflo_u.vssx&quot;,&quot;$FF&quot;:&quot;Start/End&quot;},{&quot;$7e&quot;:&quot;External Data&quot;,&quot;$FT&quot;:&quot;basflo_u.vssx&quot;,&quot;$FF&quot;:&quot;External Data&quot;},{&quot;$7e&quot;:&quot;Off-page reference&quot;,&quot;$FT&quot;:&quot;basflo_u.vssx&quot;,&quot;$FF&quot;:&quot;Off-page reference&quot;},{&quot;$7e&quot;:&quot;On-page reference&quot;,&quot;$FT&quot;:&quot;basflo_u.vssx&quot;,&quot;$FF&quot;:&quot;On-page reference&quot;},{&quot;$7e&quot;:&quot;Process&quot;,&quot;$FT&quot;:&quot;basflo_u.vssx&quot;,&quot;$FF&quot;:&quot;Process&quot;},{&quot;$7e&quot;:&quot;Start&quot;,&quot;$FT&quot;:&quot;basflo_u.vssx&quot;,&quot;$FF&quot;:&quot;Start/End&quot;},{&quot;$7e&quot;:&quot;Subprocess&quot;,&quot;$FT&quot;:&quot;basflo_u.vssx&quot;,&quot;$FF&quot;:&quot;Subprocess&quot;}]},&quot;shapeTypeColumn&quot;:&quot;Shape Type&quot;},&quot;cffBinding&quot;:{&quot;swimlaneColumn&quot;:&quot;Function&quot;,&quot;phaseColumn&quot;:&quot;Phase&quot;,&quot;swimlaneOrdered&quot;:false,&quot;phaseOrdered&quot;:true},&quot;connectorBinding&quot;:{&quot;delimiter&quot;:&quot;,&quot;,&quot;connectorDirection&quot;:1,&quot;connectorLabelColumn&quot;:&quot;Connector Label&quot;,&quot;targetIndexColumn&quot;:&quot;Next Step ID&quot;,&quot;$HO&quot;:1,&quot;$nY&quot;:false,&quot;$MI&quot;:&quot;Connector Label&quot;,&quot;$iS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containerID" value="&quot;1&quot;"/>
    <we:property name="tableAddress" value="&quot;'Process Map'!A1:H5&quot;"/>
    <we:property name="imageCache" value="&quot;data:image/png;base64,iVBORw0KGgoAAAANSUhEUgAAAhMAAAIrCAYAAABVihvkAAAAAXNSR0IArs4c6QAAAARnQU1BAACxjwv8YQUAADt2SURBVHhe7d0JfFTlvf/xXzIhC0kgEGIsmIRgjIAoEWQpoKi1ArcobvGqCJZqr39Ri7WKl9wCgdYoVHFH3MotVFHSutIKtlcFxAVEArIGBGIADSHsISHrf54nz4TJQhJyMsnMnM/73vM6Ob8ZAk6TOd95fs95jgAAAAAAAAAAAAAAAAAAAAAAAAAAAAAAAAAAAAAAAAAAAAAAAAAAAAAAAAAAAAAAAAAAAAAAAAAAAAAAAAAAAAAAAAAAAAAAAAAAAAAA7CPA7D2q/U0rRkZ3CHrMHAIAgFZy+Hj5PccWX/qlOfSIVgkT4anL02+//OzpY4fHmgoAAPC015fnyV8//XFGYebwdFPyiFYLE2mpCdOdm6kAAABPy8jMUZvHw0Sg2QMAADQLYQIAAFhCmAAAAJYQJgAAgCWECQAAYAlhAgAAWEKYAAAAlhAmAACAJYQJAABgiVeugPn4S0vkT/P/bY4AAIDLnx66UX5106XmqGGttQKmV4aJn0+YLau2l0tgVJKpAACAisM7ZOh5DvnX/Mmm0jDCxO4wccSkmAoAACjPz5Kh3Yu8LkwwZwIAAFhCmAAAAJYQJgAAgCWECQAAYAlhAgAAWEKYAAAAlhAmAACAJYQJAABgCWECAABYQpgAAACWECYAAIAlhAkAAGCJX4eJ0QOi5djiS2XuPcmm0jjXn7l/dDdTAQAADfGpMDElNV6f6BvbPprZ1/wJAADgaT4VJh7L/F4ib15Zvd36p826nrZgZ4361dPW6/qSNQX6eOKL2frYZf6knrLx+QESFR5kKgAAoLlsN2ciOChAEmNDzREAALCKCZgAAMASW0zAdE2mVO2NgjeGSf+kSEk4K1Ry5/9UP97UCZqu7+fa8l8fKnFdQsyjAADYk61GJiY8s1Wib/tM1u44Jjn7iyVuwhf1zqmoj5r8uejh3jXmZyxZXSAbnhsgo/p3Ns8CAMB+aHM0gRqRSEtNkIWf5MlzS/aaqsi987bL4cIy+e2YOFMBAMB+CBNNcOOQGCkurZDHMnNMpcqJk+Xy6beH5eJzI2h3AABsizDRiPYhDrn8wijJO1Qix4rKTfWU7H0nJCgwQPokhJsKAAD2QphoIvcJm+6ban8AAGBnhIkmcp+wWXvrdOtn8uHag+aZAADYC2GiEWXlFTpIxHYKlsgwh6kCAAAX24WJkrJK2ZVXbI4ap56/bN1BCW0XKNcN7mKqAADAxZYjE2rSZLfoEPlpzw6m0rAn38nVa1NkjO9R526iav2JM7krKQAA/saWYUKFg/W7jsviRy7QkygbCwNqdOLytCzJyMzRgcJ9AubY4bF6ISsAAOwqwOw9Kjx1eXpaasL0pl758PMJs2XV7jBxxKSYCgAAKM/PkqHdi+Rf8yebSsP0h+DMnBmFmcPTTckjmIAJAAAsIUwAAABLCBMAAMASwgQAALCEMAEAACwhTAAAAEsIEwAAwBLCBAAAsIQwAQAALCFMAAAASwgTAADAEsIEAACwhDABAAAsIUwAAABLCBMAAMASwgQAALAkwOw9Kjx1eXpaasJ052YqDRtwY7p8+12+BAY6TAUAAFRUlEnPhC6S9d5MU2lYRmaO2mYUZg5PNyWP8MowceUdj8uX31VKYFSSqQAAgIrDO6Rb+CHZvmy2qTTM1mHi5xNmy6rdYeKISTEVAABQnp8l5wTnSraXhQnmTAAAAEsIEwAAwBLCBAAAsIQwAQCwnfmTesrce5LNEawiTAAA/MqU1Hg5tvjSGtvG5wdIVHiQeYb3Gz0g2qf+zYQJAIDfydlfLHETvpDIm1dK9G2fyYGjpbL95UES1yXEPMM7qRChws+ih3ubim8gTAAA/FpJWaU88MoOqagQuW5wF1P1Pu1DHPLc3edJ2oKdcuufNpuqbyBMAAD8Xva+IjlxstwcneLeEsl/fWiNkYuUxAjJWzi0yY/Xbku4f+9Di4bJqP6dzSP1U/++xLu+lOeW7DUV30GYAAD4veSuYRLSLlB2/FBkKiLjroh1hoNQ3QqJHfe5HC8ql9d+09M8KvLzizvJL5/eoh9X25LVBdWPq1GEd/6nj/zxrd3Vj7+1cr9+TFETPMcOd35/02oZN2eLLHiwl9e3WZqLMAEA8GuuE//GnEL5cO1BUxX5YutRmfhitv5ajQq8vGyfdO0cXD268Ke3c2s8/++f58vF50boQFBfOPnDWzlyuLBMj1iM6NdZHp7/nT5WPlp3UDY5/35vbrNYQZgAAPidhLNCJXf+T3WLIW/hEB0Krp623jxaxT0IKN/uLpTYTsESGXbqJpPurQr3SZFZu47Lsm8OyuJHLqjT3jjHGTbU91CPuf5swRvDpH9SpPSKCzfP8i+ECQCA33G/mkNtrhGIplKjGbteHVyjVVF7UuSEZ7bq+prtx3Rw+WhmX/OISHFphfSeuLr673dtZ/rv8BWECQAAarnyoiiJCHPIqPQN1a2KC7vXP6qgQsWlj6yTPgnhepLlngMnvf7KkZZGmAAAoJbagUDNg3jg2jj9taKO/zThXHNU1doIC646paoWyD+/LpBpt3avnnAZHBQgf57U06cWzjoThAkAAGpRgeDp93MlY3wPPefhr7/rJQ/9eYd5tMr4K8+unhOx8MFectsTm6snbKrRCnX1x+a5A6vnTBSXVFSPcvibALP3qPDU5elpqQnTnZupNOznE2bLqt1h4ohJMRUAAFCenyXnBOdK9rLZptKwjMwctc0ozByebkoewcgEAACwhDABAAAsIUwAAABLCBMAAMASwgQAALDEK6/m+NkvZ8kXOyokMCrJVAAAQMXhHdIt/JBs97KrObwyTPT42cOy98AJCQholX9ei6t0/l9wUKBzO7W+OwAAVhUWl8jZnUJl9ydzTKVhtg4TySMmy56SOJ9dZ0JdB6xuDjN14hhTAQDAOnV+VFhnAgAA+BXCBAAAsIQwAQAALCFMAAAASwgTAADAEsIEAACwhDABAAAsIUwAAABLCBMAAMASwgQAALCEMAEAACwhTAAAAEsIEwAAwBLCBAAAsIQwAQAALCFMAAAASwgTAADAEsIEAACwhDABAAAsIUwAAABLCBMAAMASwgQAALAkwOw9Kjx1eXpaasJ052YqDUseMVn2lMSJIybFVHxLeX6WTEmNl6kTx5iKdygtq5Ti0goJCXL+z+78/2NF5bK34KR51B66RYdIZJhDpFLkpPP1CAsOlCBHq/waAIBl6vyoZC+brfeNycjMUduMwszh6abkEYQJD/CmMHHSGR4cgQGSve+E/PWTPFm27pB8v79Yhwo7UwGix9lhMuLiTnL7FbFyXtf2UllZKcFBDNYB8F7eGiZ45/RTZRWVOkgs/ixf+ty3Rgb97ht5bsleyd57wvZBQikrr9SvhXpN1GtzofM1WvBxnn7N1GsHAGg6woQfKiwulxUbj8hA50ly4ovZtmtlNId6jX776g79mv1jdYEUlRC4AKCp/DpMtA9xyOa5AyWuS4ip1K+pz/MFJ06Wy6OLc2TMH7+VnT8WmSqaSr1mt8/ZIg/9+Ts9SgEAaJztRib8KTjUdryoXG5/coseuoc1Cz7+Ua75w7dy6HiZqQAAToc2h59Q8yBueGyj/CvrkKnAqi+2HpXRMzfI8eJyUwEA1Icw4QfUHIn7523XJz+0rA27C2XCM1uZQwEADSBM+Dh1kvvzv3+UN1fuNxW0tKVrD8qzH+yRYgIFANTL78OEWpRIzZE4tvhSveUtHKLnS9SuxXRsZ/6EbymvqJRZf//eHMFTnng7V0rKCBMAUB+/DhPqyobEu76UyJtXNrrFjF0luQd86xJK1d7IWJwjRwqZJOhpak7KlAW7mD8BAPWgzeHD1NJKryz7oeoAHvfG8jy9JDkAoCa/DhPqMtBdrw6ubmc0tOW/PtSnLhetqKiUJasLWM2yFalVMzNX5es9AOAUv29zfPrtYf21Oun2nri63haH2nytzXG0qFx/Ukbr+tuq/VzZAQC1+H2bQ13Wp8KC+hSvJl362gjE6QQHBcjKzUfMkfcYPSC6erTn0KJhMqp/Zz1ClP3SIP11U5zp81uTuvy2opKRCQBwZ5s5E/4WKn44WOJ1w+0piRHy8n3ny82zNunXutOtn8mHaw+aR/1Hbj73OgEAd7abgKlCRfRtn8mmnEKfDhV7D3rnCa20rEI2Ol9bFzXKsOmFAfKTTsGy+JELdNj4NCOlevRi7j3J1c9ToxH/nH6RvlTX9XzX496EG6cBQE22CxNKSVmlXJ6W5dOhYs+BEvOV98jadVzmLd2nX8/7R3fTNTVv5YJ718gPh0r0iMV/Pb9Nv/Zq5CJ23Ody+YVR1a97O0eA7N5frOuu56u7nnqb/UdKzVcAAMWWYcLld9fHSf+kSP31zEW7fWoC5j4vHZl4LPN7HQYevC5ONj4/QKLCg8wjp7jmVbhGIPokhOt6aXmlfLD6gP7am3nraw8AbcWWYWJKarw+maWlJkjagp36U7Kv3Wkz6Sdh5ivvo0Yjzv9/X8mBo6Uy7opYU62igsTjd/SQuAlf6NCR73yOrzm/W3vzFQBAsVWY8IcQ4RIf47uTR/cdLJHDhWVy5UVREtPB95YxV6MpAIBTbBEm/ClEuJzdyfvChLqaI2/hUP1aF7wxTM9NUa+zGqlYtfmInlB545AYOa9rmH7O5Bvj6x2ZcH++N07AjPbBAAQAnhRg9h4Vnro83Xkin65O5k2RPGKy7CmJE0dMiqk0j+tKgi7ON38VIlorQJTnZ+kAM3XiGFNpeeqE2++BtVxZ0MrCQ6tWVVU3kAOA1qbOj0r2stl635iMzBy1zSjMHJ5uSh5hm3fEjPE99Kfh022+djWHulvoyH7et6iTv7tmQDTLaQNALX4dJtSnd3+9a2hkWJCMvbzm5EZ43q3DY52vvcMcAQAUxmp9mLqkssfZ3ntVh7+JjQqWIb06mCMAgItfhwl1/wq12uJHM/uayimuSZm+2OJwUYs8zbqjhzmCp836ZY/WmWQEAD7Gr8NEkCNQukaHyFPv5ZpKFbXWweQb4qvvIaHu1/Hab3qaR31HkDNMXNano1zUvWrRJ3iOGgH6xSXREtKOwTwAqM3v3xnVZDn3e0Wo0YqHro+TRSv2V9+E6pn390jHcEe9qzV6O3Vy+8tve+mrDOAZoc7XeNFDvfTPDgCgLr8PE+rTu2u5ZqV3XLgkxobKY5k5piKSva9IT2j0xYl1jsAA+UnnYFn4YC9TQUt79f7zpbvzZybQ+VoDAOry6zBRVl4h+wpO1lh6etK158i2vUU1rtxI7hom4SG++1KEhzhkUHKkvvwVLeu/b4qXn6V00muWAADq59dhQq3A+MQ7uTLt1u56gqWadHnd4C515lCc43zsWFG53nxVh/ZBcseVZ8tffttTD8vDGjWipVbfVOEzghYSADTI7886S9YU6AmW6rbYagXOaa/vqp4roahPnM/dfZ6s2HRE3y/Cl3Vo75CrUzrLxxkp0i3ad+/d0daiI9vJ0hkXyY1DuhAkAKAJbPERdsIzW6sXp6q9pLZrYauJL2abim+LCHPI+d3CZN0zl8i0W7pLRx+cVNpW1IiOCpyb5g6Qfj0iaW0AQBMxHu6HgoMC9b0j7h/dTTa/MECfINXEU9QvuVt7PTfiu1cGyaRru+k5KO24cgMAmsyvb/TVVlrjRl9nQl0eq+aPHC8q022fnT8WS97hEtl7sG2WD680t7YIaKPzdbfOIXo1y/izQuW6QdESERYkQY6qEAYA3sxbb/RFmPAAbwsTtZU6g0VxaYVUVLTNDavm/aPqstz/94um/Ty0NHWJp2ppMPoAwNdw11B4DXUSVWtqqPkUbbGpO56qrb7HWmNT/+0ECQBoOYQJAABgCWECAABYQpgAAACWECYAAIAlhAkAAGAJYQIAAFhCmAAAAJYQJgAAgCWECQAAYAlhAgAAWEKYAAAAlhAmAACAJYQJAABgCWECAABYQpgAAACWECYAAIAlhAkAAGAJYQIAAFhCmAAAAJYQJgAAgCWECQAAYEmA2XtUeOry9LTUhOnOzVQadt7Vk2XviU4SGJVkKr6l4vAOufKCUBk57EJTgbt/b6nQ+6t6kWUB4Ez8cd77EhkRKtuXzTaVhmVk5qhtRmHm8HRT8givDBPdhj0gB46ddH7VKv88D6iU4MAKCQttZ47hrjQiWe/bHc/WewBA0xwtLJbY6A6S88kcU2mYrcNE8ojJsqckThwxKabiW8rzs2RKarxMnTjGVOAu480dep92i2+OPAFAW1HnRyXby0YmGGcGAACWECYAAIAlhAkAAGAJYQIAAFhCmAAAAJYQJgAAgCWECQAAYAlhAgAAWEKYAAAAlhAmAACAJYQJAABgCWECAABYQpgAAACWECYAAIAlhAkAAGAJYQIAAFhCmAAAAJYQJgAAgCWECQAAYAlhAgAAWEKYAAAAlhAmAACAJQFm71HhqcvT01ITpjs3U2lY8ojJsqckThwxKabiW8rzs2RKarxMnTjGVOAu480dep92S5LeA2hZeYdL9IbWFxsVrDdPUedHJXvZbL1vTEZmjtpmFGYOTzclj/D7MBEcFCAfzewr/ZMi9XFxaYX0m/S15B44qY+V9iEO+fqp/jJi2voa9eYiTDSMMAF41mOZ3+uTCFqfOs+p939P8dYw4fdtjpfuPV9Kyiol8uaVepvw9FbZ8NwAGdW/s3kGAACwwq/DhBpxGNq7ozz1Xq6piCxZUyBXpGVJ+m3dJSo8yFQBAEBz2XICZtau4/Lulwdk8SMXmAoAAGguvw4TJ06Wy6rNR+SagV1M5RTVU9xbcFLm3pNsKgAAoDn8fmTi3nnb9fyI+0d3M5VTJjyzVXIPFEvewiES07GdqQIAgDPh92FCjU4k3vWlPLdkr6nUpEYo1MTMmLGrWuRKDgAA7MaWcyYAAEDLIUwAAABLCBMAAMASwgQAALCEMAEAACyxVZhISYyQvIVD5djiS+ts+a8PlbguIeaZAACgqWwTJtQNv57+dZKs33W8+j4d7huXhgIA0Dy2CRNBjkDpGh1S4z4dAADAOlu1OcrKK2VjTqE5AgAALcE2YUKthPnVtqNy3eC69+kAAADNZ6uRibtf2CY3Donh5l4AALQg24SJ9iEO2TZvkPRPipRxV8RyNQcAAC3EVm0OdcOv+q7kUBtXcwAA0Dy2anMAAICWZ6swodaa+DQjpU6L46OZfc0zAADAmbJVmHjp3vPlgoRw6T1xdXV7I3bc53Je1zAmZQIA0Ey2moA5tHdHGT9nS425EWouxfWPbpT+SRESFR5kqgAAoKlsNTJxukWrsvcVSWRYkHNzmAoAAGgq24SJsvIK2X+4pN5Fq668KEoqKirlWFG5qQAAgKayTZgoKauUJ97JlYzxPWpMuJw/qacseri3vLR0nxwuLDNVAADQVLZqcyxZUyCXPrJO+iZGVF/JcdPQGElbsFOeW7LXPAsAAJwJW4UJJWvXcYkdt6rGglUECQAAms92YQIAALQswgQAALDEr8OEmlzpuoGXWmdi16uDa6x86b5xoy8AviLjzR1ypLDUHHmP2u+zhxYNk1H9O5tH4c/8OkxMeGZr9Q28uNEXAH+R8dYO6X33Cq8MFaXllXLzrE36fXXcnC2y4MFefFCzAdocAOCDVIhwhYoXPtgtxaUV5hHv8fGGw5J/pFTCQx2S/dIgee/3fWTj8wP0asPuoxjuIxjudddl/PXVpqTG62P3UeX6amgdAWbvUeGpy9PTUhOmOzdTaVjyiMmypyROHDEppmKd+mH8+qn+MmLa+jojECmJEfqHfNgj61pkdKI8P0v/UE+dOMZU4E59mlLSbknSe9ibWpn2iy2HzBGaYtTU1earU2KjQuTBGxLlzpHx8tS7eyQjM8c80nrU+2zWs5fIpJe3y4drD+r3wbHDY2Xk9A2yctbFujbxxWz9XNWGLiqp0MejB0TL43f00O/BT92VJN2iQ+Rq53u1i3ruN98d0+sB/XP6RXo/Y2xijffzht7jW5M6z6n/bk9R50cle9lsvW+M+jlwbjMKM4enm5JHECac1P/wD14XJ/0mfU2YaAWECbh75t1d8vKH30v8WWGmgsas3HjQfFVTaLtAmeL8vSopD2qzMLHphQHSpUM7faxGS9T7asGxshoho3bocB3/z4Kd8uj4HtV1pfb3VNIX7ZZrnAFELUboCh3qrtBq1MK91hYIEx7UlmFCjTosc/6AtQ9puKOz8JO86sRsFWGiYYQJuOPn4cxFXL/UfFVFhQg1IqFGJtQIxWOZ37dZmHAPCS6nCw9NDRP1fU+lvg+CLf3h8EzZNUz4/ZwJ1yJV6lbj6gfL/fbj7ltLBQkAaC0qRNx7TXfZ9PJwmfWrnjpI+AI1IX7V5iNyzcCqeyWp+yOVlFbIik1HZF/Byeq6ou6rVLvm8uQ7ubJ+53HpkxBuKvXX4Hm2mYCpfnhVkGiLpAoALclXQ4S7e+dt15Mu1YTJhQ/2kofnfyd5h0vkP2Z8W113tS0eeGWH3DgkpnpyZc9z2usJmQVvDJOKSqke3ahdQ+vhag4A8DHeGiLUh7bku7+qcyKvr+5+uX6nWz+rfsy97pr74H4bBHUZ/9Y9J+o8p74/h9ZjmzChJud8mpEic+9JNpVT1Exh9zuJAoA388WRCPg324SJIEegnBUVLI/VMylJDbed0yWE65IBAGgG24QJNYln/+ESuW5w3Uk8avJPTMdTlx0BAICms02YUJN4nngnVzLG96jR0lCX8Cx6uLdkfpbP5EwAAJrBVhMwl6wpkEsfWSd9EyP0rGC1qWuC0xbs5NJQAACayVZhQnGfFezanluy1zwKAADOlO3CBAAAaFm2ChNqae28hUOrWxzuG3eZAwCgeWwTJtQ6E0//OknW7zpeo8Xh2tRCKEzABADgzNkmTKh1JrpGh8hT7+WaCgAAaAm2anOUlVfKxpxCcwQAAFqCbcKEWrf9q21H6120CgAANJ+tRibufmGbvvNcfffnAAAAzWObMKFuT7tt3iDpnxQp466I5WoOAABaiK3aHK7b09a3cTUHAADNY6s2BwAAaHm2anPsenVwnfaGa6PNAQBA89i+zRE77nP54VCJjJ+zhTYHAADNYPs2hwoZNz++SdJv6y5R4UGmCgAAmoo5E07Z+4okMizIuTlMBQAANBVhwim5a5iEh/BSAADQHLY/g6o7iS6b2Ve27S1izgQAAM1gmzBxuqs5Vs66WPKPlMjNszaZZwIAgDNhmzDR0KJVfe5bI4cLy8wzAQDAmWCiAAAAsMSvw4RqbWyeO7DGYlT11QAAQPMxMgEAACwhTAAAAEsIEwAAwBLCBAAAsCTA7D0qPHV5elpqwnTnZioNSx4xWfaUxIkjJsVUmkdNttz0wgDp0qGdqZxecWmF9Jv0dYssXFWenyVTUuNl6sQxpgJ3GW/u0Pu0W5L0Hvb2wgc5en/vNU17f0DjXv80T15fnmeO0JrGDo+VsZfHmqOWp86PSvay2XrfmIzMHLXNKMwcnm5KHuHXYaKtECYaRpgAPOsI6+a0qY4evGmkt4YJ2hwA4GfUyYyt7TY7IkwA8LjJz6+Qxf+3TX+9a98RGfXbv8uJ4lJ9DMD3ESYAeNyYy86VzP/L1l8vX5crQy7sKu1DG5/LBMA3ECYAeFz/82Nl8+4C+eLbfbLsy90ycnCieUSk+GSZJN30moRc9rSkpn2ga//7j436uNPVz0v+4RO6BsB7ESYAeFxoSJA8PPYSmfv2eokMD5EBvc82j4hMe+VzybhnmBR+/BsJcgTIyqw98vSb38ie9/9LDn10n8REtTfPBOCtCBMAWsXwi+Pko692y1UD4k2lalTi7U+3y7gZH0r4lc/K28t3yPd5x6RHt44ycfb/mWcB8HaECQCt4ifR4dIlKkwSf9LRVKqEBDvks3m3yMkVD+ht7Ihe8vbjY+QXQxNpcwA+gjABoM0EOQLl/PhOsvTLXaZyyu0jesvIQd1l976jpgLAWxEmALSZoKBAefI3l8vzf8uqnnD5fd5RPSFTtT3KyitrzK8A4J0IEwBahZqEuemNX9YJB4ldO0reP+/RLQ414TI+toPs+Nud+jgz4xrzLADejDABAAAsIUwAaFMbdh3VGwDfRZgA0KaWfLVfbwB8F2ECAABYQpgAAACWECYAAIAlhAkAAGAJYQIAAFhCmAAAAJYQJgAAgCWECQAAYAlhAgAAWBJg9h4Vnro8PS01YbpzM5WGJY2YLPsOOnNOWBdT8TFFB+TKfmfLyGF9TAHu/r2lQu+v6kWWBT8PwJl4dN77EhEeKts/mm0qDcvIzFHbjMLM4emm5BFeGSa6XvqAFBwrk4CgMFPxLZXlRRIspRIW2s5U4K40Ilnv2x3P1nvYGz8PQNMdKyyWs6I7SM4nc0ylYbYOE8kjJsuekjhxxKSYim8pz8+SKanxMnXiGFOBu4w3d+h92i1Jeg974+cBaDp1flSyl3nXyATjigAAwBLCBAAAsIQwAQAALCFMAAAASwgTAADAEsIEAACwhDABAAAsIUwAAABLCBMAAMASwgQAALCEMAEAACzxizCRkhgheQuHyrHFl9bZ8l8fKnFdQswzAQBAS/P5MBEcFCBP/zpJ1u86LpE3r6yzxYxdJbkHTppnAwCAlubzYSLIEShdo0PkqfdyTQUAALQmv2hzlJVXysacQnMEAABak8+HiRMny+WrbUflusFdTAUAALQmvxiZuPuFbXLjkBiZe0+yqQAAgNbi82GifYhDts0bJP2TImXcFbFczQEAQCvzizZH4l1f1nslh9q4mgMAAM/yizYHAABoO34RJtRaE59mpNRpcXw0s695BgAA8BS/CBMv3Xu+XJAQLr0nrq5ub8SO+1zO6xrGpEwAADwswOw9Kjx1eXpaasJ052YqDUseMVn2lMSJIybFVE5PTcDMevYSmfTydvlw7UFTraKW2X7pvmQZMW2DHC4sM1XPK8/Pkimp8TJ14hhTgbuMN3fofdotSXoPe+PnwTuUllVKcWmFhAQ5TwvO/z9WVC57C+w136xbdIhEhjlEKkVOOl+PsOBACXK0ymmyydT5UcleNlvvG5ORmaO2GYWZw9NNySP8Ikx8/VR/Z2BYX2eiZUOPeRJhomGcPOCOn4e2c9IZHhyBAZK974T89ZM8WbbukHy/v1iHCjtTAaLH2WEy4uJOcvsVsXJe1/ZSWVkpwUFtP5jvrWHC59scZeUVsv9wSb2LVl15UZRUVFTqhA0AqFLmfF9UQWLxZ/nS5741Muh338hzS/ZK9t4Ttg8SilpVWb0W6jVRr82Fztdowcd5+jVTrx3q8vkwUVJWKU+8kysZ43vUmHA5f1JPWfRwb3lp6b5WbXEAgDcrLC6XFRuPyEDnSXLii9m2a2U0h3qNfvvqDv2a/WN1gRSVELhq84sJmEvWFMilj6yTvokR1Vdy3DQ0RtIW7NTJEgBQtS7Po4tzZMwfv5WdPxaZKppKvWa3z9kiD/35Oz1KgVP8IkwoWbuOS+y4VTUWrCJIAECV40XlcvuTW3hfbAELPv5RrvnDt3LoOKPeLn4TJgAA9VPzIG54bKP8K+uQqcCqL7YeldEzN8jxYubkKYQJAPBjao7E/fO265MfWtaG3YUy4ZmtzKFw8skwoSZXum7gpS7/3PXq4BorX7pv3OgLgF2pk9yf//2jvLlyv6mgpS1de1Ce/WCPFNs8UPhkmFBJ0HUDL270BQD1K6+olFl//94cwVOeeDtXSsoIEwAAP6PaGxmLc+QIl8Z7nJqTMmXBLlvPn/D5MKHaHJvnDqy3laGW0855bTBtDgC2o5ZWemXZD1UH8Lg3lufpJcntyq9HJkZd0lnahzrMEQDYg1r5d8nqAlazbEVq1czMVfl6b0c+GybUqEPewqHObYgeeVCjE7UnX6p7gWR+ls+cCQC2crSoXH9SRuv626r9tr2yw2fDhGuRKnWrcRUW3G8/7r6p5WIB+Ibik2WSdNNrkpr2galU1S647X9lzeYfTQXq5mhHCkvNUV3BQQGycvMRc+Q9Rg+Irv6wd2jRMBnVv7NuVWe/NEh/7evU5bcVlYxM+CR1NYcKElZHH6LCgyQ2KljO6thO30VPUbeiVTW1tQ/x644Q4DVCgh2y//AJwkMDMt7aIb3vXnHaUPHDwRKvG25Xo8kv33e+3Dxrk/6g1+nWz+TDtQfNo/4jN9+eI+GcIZ3iY0Lkvd9fKP/+Q1/5YNqFOj3/pFOwvOL8wVc1tT06rocOHAA8b+INfWXaK6vkRHHdE6Vr9CLksqcl4spnbRs6VIhwhYoXPthdY37E3oPeeUIrLauQjTmF5qhqAv2mFwbo99vFj1wgc+9JrrF2kGv0wvVcNYLx5J3nVo9u3D+6m37Mm9j1xmlVH8E9LDx1eXpaasJ0NYehKdT92veUxIkjJsVUTk8N56m7hW7OPVGnpaEWt+oWHSJXT1tvKnWpH9BZv+wh7RwB8oe3cvT3m3ZLd3030qMnyuSZ9/dIcLtAeeJX58quvCKZ+tfdejSkIeX5WTIlNV6mThxjKnCnPk0pabck6T3s7Y9v7JA9B4rkzpFxcmFChPSf8Ff539+PlMyPs+WSXrFy7bBzq2sDep8tk59fIZHt28nUX/1UVm3YKw8++6k8MWmE893MPp+NRk1dbb46JTYqRB68IdH5OsbL258fkLtf2GYe8R7qfVGdB9xvwqjeg7OevUQmvbxdj1So920170C9n6sPdo/f0UOGPbJOvyer4LF9X5F+T1ePzX+gp/Sb9LVXzYtTgWjcFbHmqOWp86OSvWy23jcmIzNHbTMKM4enm5JH+HyYUD+IXz/VX0Y4f7hq/0A19JhL185ViXjOu3vk7S/yde2OnznfsG6Ik3Fztsg33x3XtSsujJKHb4iXifOyZXdesa6dDmGiYYQJuLs2fY18s+OIXHVxjMy774Lq4HDhuV1k/MwP5cXJV8ll97xVXXMPFmqUQh33SDxXygLtcwn4yo31twdCnR98pjh/ryoD2smMRbtN1buo92UVCtQ6GK6Q4AoTyzceqREs3INGQ495U7vk9/+ZII/cGG+OWh5hwsMjE3//PL/O3fCaklzPiQ6Rv/6ul75X/bqdVcHhxiEx8rvr4+TWP22WnP1VwUGFjtd/11smvbJdr8feEMJEwwgTcDfq91Wfsj/848DqcOAKC//7j42S/f0heW/ldw2GCdexXURcv9R8VUWFCDUioUYm1AjFu18e0B+GvJX7+/Zr//rRr8LEwgd7yXWDu5ijluetYcLnxwVVqn3inVzJGN9D/3C6qJP5ood7N3ppqBpOO3CsVK5K6SQhzl9IRfW8vneGiEozK1fNx7ywe4R0aO+Qci7bBlrNLVf11EGiS1SYPg4NCZJfDOkhS7/cpY/XbsuTiPbt5IIe0frYblSIuPea7rLp5eEy61c9dZBQ1DwwX6RayKs2H5FrBladjK+8KEpKSiuqb1Km2tGuxyZd263GY95Czf+wI79oMi5ZUyCXPrJO+iZGVE/McfXlGrs09HBhmby1Yr/8tGdHfSWHsmb7MbnzuW2yx4SQyPZBcvvlsbLjhyKv6s0B/k6Fh5f/++eyduupNRNm/nqI/OWfm/UEzBEP/F2ef/Bn0j606nfXLk4XIlzO7uR9YcK1NpB6fy54Y5j+IKhGk10BwjUB89552/WkS/U89Sn/4fnf6fdppbS8UrpFB+vHJt8QX+MxbxHdwV4/iy4+3+ZoCepS0PBQh+7hqRvj1KZGJlSgUJdaqec0hjZHw2hzwJ17mwNNk3f4ZJ0A4U6doPs9sNavrizw1raGO3UeUVeihAV77nM6bQ4vpgKEunKjviChqLK6WU5TggQAeFpDQUJR72Uj+/n+IlC+5poB0Syn7cvch89qb/mvD+VGXwBsJTIsSMZe7rnLE9uCGm1Jvvsrrx2VUG4dHqsXO7Qjnw8Talbw079OkvW7jtdZSlttMWNXMc8BgO30SQiXHmdXTVyF56mVkof06mCO7Mfnw0SQI1C6RofIU+/lmgoAQF35MOuOHuYInqYWP2yVSYheyi/aHKpH5b5EKwDYXZAzTFzWp6Nc1D3cVOApagToF5dEVy8vYEc+/1+u+mhfbTvq0UVCAMAXqZPbX37bS19lAM9Ql+kueqiXbrnbmV/EKLUGvVq1Ul2jDACooi57/0nnYL1eAzzj1fvPl+6xoRKo1hCwMZ8PE+ra423zBkn/pEh9cxWu5gCAU8Kd75GDkiP1KsFoWf99U7z8LKWTPg/ZnV+0ORLv+rLeKznUxtUcAOyuQ/sguePKs+Uvv+2ph+VhjZqPokbCJ117jkTQQtL4qQIAG1D3Fro6pbN8nJEi3aIZrW2u6Mh2snTGRXLjkC4ECTd+0eZQy5fWbm+4NtocAFAlIswh53cLk3XPXCLTbukuHcODzCNojBrRUbeE2DR3gPTrEUlroxa/bXPEjvtcfjhUIuPnbKHNAQBGcFCgvnfE/aO7yeYXBugTZO84Lh89neRu7fXciO9eGaTvVKrmoLSz+ZUb9WmVV6StbvSlltl+6b5kGTFtQ6veWY4bfTWMG33BHTf6altqnR51B8/jRWX6Dsw7fyyWvMMlsvegPT+EdescolezjD8rVK4bFC0RYUES5KgKYd7AW2/05ddhQg1Dff1Uf2eYWN+qoxOEiYYRJuCOMOFdSp3Bori0QipOc+NDf6cu8VQtDW8dfeCuoW0guWuYhIcwxxQAmkqdRNXNqtR8Cjtu6r+dNsaZ89szrWpxLJvZV7btLWLOBAAAHuTzYeJ0V3OsnHWx5B8pkZtnbTLPBAAAnuDzYaKhRav63LemVSdeAgBgR0woAAAAlvhkmFCtjc1zB9ZYjKq+GgAA8DxGJgAAgCWECQAAYAlhAgAAWEKYAAAAlvhsmFA3qlETLl3rSuQtHKInX7rX1MZdQwEA8CyfDBMNrS1Re4sZu4oVMAEA8CDaHAAAwBLCBAAAsIQwAQAALCFMAAAASwgTAADAEsIEAACwhDABAAAsIUwAAABLCBMAAMASwgQAALAkwOw9Kjx1eXpaasJ052YqDUsaMVn2HXTmnLAupuJjig7Ilf3OlpHD+pgC3P17S4XeX9WLLAuRl1eU6/1/XebQewCn9+i89yUiPFS2fzTbVBqWkZmjthmFmcPTTckjvDJMdL30ASk4ViYBQWGm4lsqy4skWEolLLSdqcBdaUSy3rc7nq33sLeTnX+q9yEHv9B7AKd3rLBYzoruIDmfzDGVhtk6TCSPmCx7SuLEEZNiKr6lPD9LpqTGy9SJY0wF7jLe3KH3abck6T3sbdTvV+v9h38cqPcATk+dH5XsZd41MsE4MwAAsIQwAQAALCFMAAAASwgTAADAEsIEAACwhDABAAAsIUwAAABLCBMAAMASwgQAALCEMAEAACwhTAAAAEsIEwAAwBLCBAAAsIQwAQAALCFMAAAASwgTAADAEsIEAACwhDABAAAsIUwAAABLCBMAAMASwgQAALDENmGifYhDdr06WO4f3c1UAABAS7BNmCgrr5Cc/cXmCIC3GNonWm8AfJdtwkRJWaVcnpYl/c6NlLn3JJsqgLZSUVEpx4rK5ZudRbJ6+wk5cqJM1wD4Htu1OW4aGiPjroiVY4svrbHlvz5U4rqEmGcD8KSik+Wy6ftCGfDgWvlX1iH55NvD0v+BtbJu53EpLqkwzwLgK2wTJk4437wS7/pSIm9eWe8WM3aV5B44aZ4NwFNOnKyQP//7R7lsSpbsLTj1O5d3uESumrpe5n64Tz8HgO+wTZgA0LZcbY3bn9ws//2XnVJWXreloWrTX98lt8zeRNsD8CGECQAeV7ut0RjaHoBvsVWYCA4KkE8zUurMl/hoZl/zDAAt7XRtjcbQ9gB8h63CxEv3ni8XJIRL74mrq+dKxI77XM7rGsYVHkALa0pbozG0PQDfYJswoa7mGNq7o4yfs6XGREs1MfP6RzdK/6QIiQoPMlUAVpxpW6MxtD0A72arkQn1KWdjTqE5OiV7X5FEhgU5N4epAGiu5rY1GkPbA/BetgkTagXM/c43o+sGdzGVU668KKp6SBZA87REW6MxtD0A72SbMKFWwHzinVzJGN+jxoTL+ZN6yqKHe8tLS/fJ4cIyUwVwJlq6rdEY2h6Ad7FVm2PJmgK59JF10jcxovpKDrUiZtqCnfLckr3mWQDOhKfaGo2h7QF4D1uFCSVr13GJHbeqxuqXBAngzLVGW6MxtD0A72C7MAHAutZuazSGtgfQtmwTJlwLVrmvJ6HmS7jaHfeP7maqABrSVm2NxtD2ANqObcJEkCNQukaHyAerD+jj0QOiZfTAaL2A1a1/2ix3j+zKOhNAA7yhrdEY2h5A27Btm+PGITGS+Vm+XsDq4w2HJTAwgHUmgNPwtrZGY2h7AK3LNmFCrXS5avMRuWZgF0lJjJAR/TpXj1Ikdw2T8BCmjwD18da2RmNoewCtx1Zn0HvnbZdR/TvLylkXy7tfHpAP1x7U9UnXniPb9hbVWGYbsDtfaGs0hrYH0DpsFSbU6ETiXV/qy0EnvphtqiITntkqV09bb44A+FpbozG0PQDPYmwfQA2+2tZoDG0PwHP8OkyoSz/zXx8qcV1C9F1Dd706uPpS0Nqb63mAXflDW6MxtD0Az/DrMKHaFzFjV+m5EO4tjvo21/MAO/K3tkZjaHsALcs2bQ41MpH90iA9ARPAKf7a1mgMbQ+g5dgmTLguDV38yAW6reG+EiZgR3ZoazSGtgfQMmw1AVO1PVRLQ905VC1apULFxucHsPIlbMdubY3G0PYArLFVmHBxv3Pomu3HJHf+T5mACduwa1ujMbQ9gOazZZgA7Ii2RuNoewDNY8swoZbTzls4VLc5rhvcRW6etYmrOeDXaGucGdoewJmxTZhw3YJcBQi1nPb6Xcd1m6PTrZ9VL6sN+CPaGs1D2wNoOtuECdctyNUohAoRLJ8Nf0dbwzraHkDT2CZMqEtDk+/+ilEI+KSMN3fIkcJSc9Q4T7U16ltJ9qOZfc2jTae+z+a5A+ud9NzQY41x//cdWjSsxdaVoe0BNMw2YcL1JnP/6G6mAviOjLd2SO+7VzQpVHi6rVHq/LTuGuGLvu0z3UI800Chwn3viavrnafU0GONuaxPR30TP/Vvm/3293LNwC7mEetoewCnZ5swUVZeITn7i80R4HtUiHCFihc+2C3FpTVPaG3R1igpq5T/mPGtdI8N1aMA7iMD7gGjdl0du69IOyU1Xj+mLtHueU77Go/VN9rg+vNP3nmurqtNLUS3dO1BPfqoAs7PLuokH6w+oL9HS6HtAdQvwOw9Kjx1eXpaasJ052YqDUseMVn2lMSJIybFVFqOuvlXUUlFjVuQt7Ty/Cz95jh14hhTgTv16fr7/CIZewWjRE01aupq89UpsVEh8uANiXLnyHipdJ7UdvxQJKmzNnt0kqU6iWc9e4lMenl7dcvQNTLx98/zpd+5kfLNd8fkpaX75J/TL5In383Vz1O/d92iQ6rnKrl/n+Ubj8jXT/WXEc7H1GhE7b/D/Xd29IBoefyOHjJy+gY9kXr7viL9PVV9/gM9pd+kr/UIgvvf7SmxUcHy1uTeckF8uIQG2+ZzGdqYOj8q2ctm631jMjJz1DajMHN4uil5hG3ChHqD2vTCAOnSoZ2p1KQ+5ak3opa4PJQw0bB/rTsgc97eaY7QFCs31n9SDG0XKFNuSZLfjEmUMX/8VlZuOmIe8YyGwsTSbw7K3SO71vgdS1uwU1771491/oz79/m/9Yf0n1ejHCoY1A4a7n/W9dj/OL/vo+N71KmrY0dggPzHJdEe/cDgMuC8SFnm/Le3c7TKWylAmPCWkYnWQJhAS4u4fqn5qooKEWpEQo1MqBEK5Xhxuf40/sTbufrYE+oLE2rdlvd+30dGTN8g70+9sMZjSn1/pr6a+p158Lo4vdy96/s0J0y4/92epOZf/f4/E/TfDbQWbw0Tth+bc60/wY2/4AtUiLj3mu6y6eXhMutXPauDhBIR6pAHx8TJh+kXSXRk/SNwLU2dSN/5nz7yj68Pys4fi2Rfwck6kx7VfKX66rU9+U6urN95XC5MCDeVqsmY6gZ9rj975UVRUlJaIV9sPaqP66PCzVdP9vPYPXc6Or/vu87/5rSbCRKAi63ChPrFd03kUpv6ZKGGVh94ZYf0T4rghl/wWg2FCHeRYQ499L5mTn/5ac8Optqy1JC+6+67eQuHyJx3c3VLwfW75LqJnut+N65JmmripKq7T8xUXL+XBW8MEzWfUQUTd/fO2179Zxc+2Esenv+dHDxeZh5tXf3OjZB1T18iw3p31OENQBXbtDlcfV1XX1ZN6lITxZ5bsle/mblPALOKNgdaWt7hk6cNEKfTGm0PO6GtAW9Am6ONqRUwz4oKljuf3WoqpyR3DZPwEGZjw3udaZBQ2qLt4Y9oawCNs80Z1NW37ePWj3UZdUlnfX2+2gB/0hptD39GWwNoGtuECdXeePr9PbrX6z7ZUrUjVPtFXRd/uLBt+rCAJ4W0C5SYju3k7bQ+8tANcaaKxqi2hhrVUa+deg0BnJ6tfkOWrCnQl52pCWI3DY2RjPE9ZPIN8XppYDV3AvBntD2ahrYGcOZsF7ezdh2X2HGr9Nr9auMW5LAT2h4No60BNA9jd4DN0PaoH20NoPls9RvjWqBKXa/uvtW+7h2wA9oeVWhrANbZKky8dO/5ckFCuL69savNoeZQ9E2MYAVM2JLd2x60NYCWYZswoT5xDHW+YYyfs6XGwlRqDoVarOoXl3TWq/UBdmPXtgdtDaDl2Oo3qKy8UjbmFJqjU7L3FUnhyQpzBNiTXdoetDWAlmebMKFuGPTVtqNy3eC6NxtSNw+qqKhk0SrYnr+3PWhrAJ5hq5GJCc9sdb6ZRNaYHzF6QLTMf6CnjErfwKJVgJO/tj1oawCeY5vfKDWcqe5MqBarGndFbPWVHIse7q3vyLh57sAaV3i47ngI2JW/tD1oawCeZ6s2R+JdX1ZfxdHYFjN2VYvcQRTwZb7e9qCtAbQOxvoANMhX2x60NYDWY7s2h3srw32jrQE0zFfaHrQ1gNZn+zZH7LjP5YdDJXXWnwBQl7e3PWhrAG3D9mN/KmTc/PgmSb+tu0Q5P9EAaJi3tj1oawBth984J7VoVWRYkP7UBaBpvKXtQVsDaHuECafkrmESHsJLAZyptm570NYAvIPtz6ApiRGybGZf2ba3iDkTQDO0VduDtgbgPWzzG3i6qzlWzrpY8o+UyM2zNplnAmiO1mp70NYAvI9twkRDi1b1uW8NS2kDLcDTbQ/aGoB3YmwQQIvyVNuDtgbgvfz6NzI4KEA+zUiRj2b2NZVTpqTGV7c6WLAKaHkt1fagrQF4P78OE0GOQOkaHSJPvZdrKlXUnUIn3xCv50moNseS1QXy2m96mkcBtBSrbQ/aGoBv8PuxwrLyStmYU2iOqkYrHro+That2C8frj2oa8+8v8f56cfBolWABzS37UFbA/Adfv8bGuQIkD4J4eZIpHdcuCTGhspjmTmmwqJVQGtoatuDtgbge/w6TJSVV8i+gpOS9JMwUxGZdO05ddaUYNEqoHU01vagrQH4Jr8+g5aUVcoT7+TKtFu76wmWatLldYO71JlDcY7zsWNF5XoD4Fmna3vQ1gB8l9//xi5ZU6AnWG6eO1DSUhNk2uu7qudKKGoY9bm7z5MVm46w1gTQitzbHrQ1AN9mi/g/4Zmt1QtUPbdkr6lWcS1mNfHFbFMB0FpU2+OSpEgZ2ou2BuDLGEsE0KZCgwP1BsB38RsMAAAsIUwAAABLCBMAAMASwgQAALCEMAEAACwhTAAAAEsIEwAAwBLCBAAAsIQwAQAALCFMAAAASwgTAADAEsIEAACwhDABAAAsIUwAAABLCBMAAMASwgQAALCEMAEAACwhTAAAAEsIEwAAwBLCBAAAsIQwAQAALAkwe48KT12enpaaMN25mUrDkkdMlj2FnSQwKslUfEvF4R3ysz6hMmLohaYCAIB1j857XyIjQiV72WxTaVhGZo7aZhRmDk83JY/wyjBxV9pr8saHa82RbwoNEgkKYuAHANByysoq5Iaf95dXM+40lYbZOkwAAADrWitM8NEZAABYQpgAAACWECYAAIAlhAkAAGAJYQIAAFhCmAAAAJYQJgAAgCWECQAAYAlhAgAAWNJqK2DefvnZ08cOjzUVAADgaa8vz5O/fvqjfyyn3f6mFSOjOwQ9Zg4BAEArKThaNuXE3y5bag4BAAAAAAAAAAAAAAAAAAAAAAAAAAAAAAAAAAAAAAAAAAAAAAAAAAAAAAAAAAAAAAAAAAAAAAAAAAAAAAAAAAAAAAAAAAAAAAAAALYn8v8BTjFFn3QSg3oAAAAASUVORK5CYII=&quot;"/>
    <we:property name="bootBundle" value="null"/>
    <we:property name="docJsonCUnit" value="{&quot;data&quot;:&quot;N4Igwg9gdgLgprAanATgZwJbRALhARhABoQARCAWwCU40AHaNOXAbXwCYBmIzgFiIBsADiL4xRAJwSiAdm5iADKIXtR4vj1UBWEZ1UduGofoX41I-Aq1rrl2+MWz5CpRr1Edmnvy2H+vfncjfkszS2kxExEJGTUBZTM5ZVdA7V1VDS0zXmktaxyPJS1VAq14rSLA-1TvIiElOzUGywTkuvl8eNCmyQirZREk4Rta908g-1yi6zKPeNL8kSzagK8jBv7HLdM2oQ6unccpZVsFC3xrNzS1-glo2LFTqLUzCXtYjVWJ2SUZB8POmoQv1jlcPOllKoYgMRt0vhl+Hs4q0jn1ToN-mFAdDLEocdiPjVxlCwlxakNdESIRo7pIHhdITCxK93rUONYJNx4bUkcymfh6Qd7FjmpcqV4JKS-E5BJSvMTCkRuUYOmEzmpBScXj1jFrabS+Y4wQqDDyTBzoucRTLhsbqfwBLEZL8UkqahpHdqtoCxCEHOrHqNru5JaIyRoKUHwTdBPY-bd6RtnGZPu7+ElAwIIi1oQaA4cXFGTSo6fzTqT8jVTRHuLbxd9ht1A41LB1Xcr0x1rFmermLPm1a6xhDLFD-udy2HK15q53ZUX7fOWwzIjCcewzPVlAnYTsBPF8VU3TGMwye0dYnn+4OFzOffg-Zip8f3LObXLhzHG5sVxw1w8NzqYF7AOa9BAPekjw7GVM2zPFL37MDcVvV970fFF2GnV9wznOt5UXU9RRRB9kVTE8u0EODSyvFFCztGcSxxAMV0OTCX30HD3xQhFZGzYDiOaCDkWXa0yO+U9uyovsmQLIdg30NCNQwrCOOlSN6O+LcmOTFY0xgs8pIQmSbw0hSuhIsQn3ZdiwzU2sP3knkNh3ZsdjEniJMo3sjMsJC6PrMygSUps2O5N91ICs0vQJYSdhkITtkSIS8zVOVoM888cx8gc2lM4SLIFZSbPC+zuJ5fYw1S1p3PJCjMvgyRENouTo1Q8z0JClTbNq+c8pVYTAN81o3iVaQaprEZ6uopqm38-CGLHMsirCziIvmzSKo4KruhGgpeDSvSMsMxrjNyyLR1LIbXIrYrVtKvrEU2wact26QCnGudYO8k6rtksqLqYidlqrO7esi-qxC6Z6wNexUPv0yTvpo2aWuLRarpYm6VrssH1p43kfWh4aZnbQ66uO5G-rygHx13LGQZxvDPw2gbtp2Eblnho6kZmqnzsY2nrufbGeqZxyIcJtmWQ8Hj0vJnnTuQ6mBaWzrbsZhzWvxp6pckGZpTlyaKd5kz+fR5jJ2skWJrFrXytZ06OagsmjYV37TbxxlAbp4WGdFzWFQlqHdY5sUbImr6Lx+nKlbNy6LeBmdQdtwPHod929bmXTyNdqPKY95mTHNoG1et3CA8XAng8dmZCXDz6DLdmO5sLr3Bcx32k41sqJbRZQ+nuHpui5+W85Ns7PchoLLMT7Du4e5FpJH3OsujvzUZHFWMcttjOWfay9+gxtxGOGfwgE5FeQBcyhSHhQKOpziBA5bNb7EMCtP+HSMxb8X-DlK2h1Lz0hAsRP0YdW6hhKrjVumRSY529AcLEfoGpDRkIPc+w9wYOidC6Lwwx8RCXcEIN+v5gEyVsOwEwyC2ShT9hGc0bRkJNhaNTRSZ8diGxTouYo2dxJtlijQqOaCMEKD6CmbBghcE-HwfSa0U8mL2A2DQjQgCu7kkYcwwsLCN53nasFThLtuExl8HwjyAip4sJQfHQYojxE9zTmIPumD1T4mUV4eKWpmyAlUXQ9RDCvHaKCaJc67DCpwiMRXExzsEEtEsQCax3t0Hx3sQvLclgXId3cJ45coDfFdWgcY74eQzE9UQWA76IiUnVUkQTZxYj-x3wkZ3Oe-sHFZ2XuUqxlT1TJKYqk2pOlVyHkuveFRIQ-GtJtlE4pddDZdIST02x1SsGe3WNPE+9jvFhzUVM8u7S9oHViYJCpwjel2JqWsnBwVfzmTVGNEoY0JkFOTjM2Wb0nn130ic7pZzln9MubA65Z9blegaWMV0uzVJtIXqUeB-Ch4+kWX82QFzVlAqkTc0BhpwXaGaVC7q0yDm5GafMuJSKhGryqQC9Ff9MUguxf6B5MtaEvPnpI0ossXYLMpag85Ky3KSIIZqaE+T1Ywo5bkA23LyVII2Xy-5-wBlXPnIQ6aozJxirLlxWFuQYkIp5fKmxqKBXNIxd+V4ziWLCh6Fq+h+zdUeDDmSn5yKqX8ppYKlVx9LUGK2bK1l4qiWOtmJ0gNvz3WKv7oCulVdRl+gPCUWIU1Y4tOhcGyVHg5kytdby41fSlUxrth6CI7Bc1Gu9u4YVi864EsKW82oFQlRHINeGt1CqTWerNXSmQfQi5KnsObHSqFgRqmodPAEeJlV1tee0pt71qjHMERW2mBbo20uLemKivBB3x2HQpUdjJfmTt6Jcmd7KVVNqbWG8tvolmdsLRu1O7QlIGj-Hevkp8AT2B2ZM9NDrJFXtJTm5dH7I0PvXV681FhBrur7qCKE2Z5FxPZq-aKR4D5cj0nGraisGR5SgbO2FLbzGIrlWBjta6XHds3SavkxCdanTtf4gDKqF1fMIqBgqlG0VQdjYejgJzslUSuoBZjeydWAfhaRw1FH828Zo8+5JhoUP4r-YS1jGLOaLtbbe7j8nTXtOUw4CyDTK3PKDZpulvCb1ccSauhTRmsT-FOO48T-7JOXv1TJtteakmObScCATDTVnnolZe51IH4l+Yc4Zhezp+RYmZcZoRZnabuY055rT8RbPRZXTCKjIW+O0c9Cp5o7jT5jKCmKw+2G+VDPw5FQjF6MX7VKRHXz+XqWPuK8+z+ygdI7tGu1xE-F4lgQXvDC1IxKtjffUim1RpJE1aw1+Uten7MwmrQo5NcjEUVbQyJRFEDHKhj3gSoOlU8Mnbts18LrWSNlM63J-zcXJEpa8Dhomqyj79h-WoZ465EgBfe1aT7jGM5czuaeywsQr5Yhvl4lDD9zqrWh1+uHLmmFIqPK3N8JCyptYu+mdHfQnTjpbPfbcpFUfSgJ3lIn6mIyk+UE6Pb79WhCAbfjnLkVGddWZ9qDHsh2f4A-p8vHnF6d85gwLknQuyexlhO+1DNPJ5S9557fnHGWew6XAWJCFL-oa8J7LnXCvWfgVos4JRxu6ea9btr9KuuFDJpE7-O2PPTdpvJC7uHCkEejLlY-e33vieyD90BDCJzzxBLybTnkDvHJO8OpHhLKngTSDVSHxPYemfy8-YrmQlLnMA7t7nhnZvncW71-Dx2aGc9GCT3bFPJ40-ND9Pc2QJebmqHTyZzPQfy9N7z3LiPNfXd1ApyrweX7FMjhN5X-e+fu8bNL6udJBUsTT4TYErEN2TRS6GS9NDfwwVuYTyPhnpax-fn+6uIaQORfn6LYf0PeUm3h88kIATZbkSx42FAR-3jQG2Imbzfwr1CX0Q4Xpi-DB3KTPxUzAlKwUDG3zA7wvkb0RHAM3mLh9msi-1IXcX71Syz01CwPH2XHcSECsk2CpwyTV0l3fxlyVHmBEEORZVKB8G4I8B4K0D4IEN4KdR90FyoNaFK39HgJIgoOlxVU4EWGbUULa2UIARXxyR-GoNQXvHI30xkJwK8AKHD11BU0TCYQ0NAL0NHy+RTULGfg2U7zUGkCvkoXHUsI-waBX33GtyRyUDsLAwcKcWH2wKsKPnd18LjDX0cKCLqH0PcFb3EiIPEPIVXDcJYPDy8Nmhtx6D8IKgCPwCcKyI4FcMv2CPcJEIL3MO6AkO2gHyjzvTcRGFSK1yrz0mqPXXm3XxQyUGANwwf16wX2YOaOXzH3TzoKahIInTIMYMcnCkAJkkGGaFSzVAsQ9wgKv2WyeCPRLAuh2JLAywjDmN+hEAyMn1bDvl0Qk1kIxXkKUPYLuNuMDXSkOPzBEH60sSNzkyaMdxvy+Svhcm0RM2kAmI-QLBWIuI8yuLpRuJUIeJhP2McVQPjkWKiLeO0NOVYRKJiJCMOmePGORJBOWPOLqJIgaMDC+OTxaJPFxK2wOC-iJJ6JJNMLJMxMhJb0pJZgYKYnxPyJkQz28O2G6PjFGSInJLZPKJfU5P+G5KcImW31fwGMgKGKMOcH+OlN4i2IUktkBC52iNZIVHiO1mpy5OiiBL7SPQ7iniEAlxmMXzSJXz+KRJNJfWOG9m6AS1zEO1qNFP1J+OggdONJU2kBOPOEgl1NiJKHZMNMlLL26H9KlKdIdMDLDKsKMN-xj1Agn2kT5PPmz0xPULHWRDPxGTOLEO9IhANKikpxVMLOSNM0KIxPV0GMd0jJ5DyL71rOBHrPBMyz1PLJbI9Gh3eMHIaSLNDJLPMLLIMP7OCIjVvhdNpj8PzFOAEUnLiN9OwzTP-1pNAIFOTMmwUJhMPNULHx6NYhjz+wnV9XiUWwbKYMVObPFNPNJHTMtxLK6OJMyRFJZPDMUIILUKx0DFBDzLB17WjniBkHRnfIzmZMbPvJmK3gTlLkOk0WCTqLPOmM91tMngQpLlYhGJqKfB6Ng2KNgvWKVLUKz37HiCIrlKfQVLIofPSPODbPVMcDePoJ2CRHnKY2-MJx+PSOzENx+Ua1ItG2p1jM3KnlXIjPFMyiEv-ykOymQMFhBEV2kt-M8MEovinmPhYvUu1yMIUhUpoWLwnVc11MGFS3MtApBOXJ8L3LtJPKBKsraBstMzstLN4qXz-JGISlg06J-Px2rPxHHVGMoXcWQjaK0XnxYyxO8vtOCvpHHWMJM01FjIhxyn0unPpRM1+ESNjIDxuTlXPD-ykq8scsfPq1aE8SfxMIwrWMREKpBTlS+11iyvFPUNtzdI6hCz-CitQv0vXLb3soku1A+2irqG5ywofN4HmCmA8HkDUPys4ocPGtQqtIcqGNmuGyvUWpGPgPWtWoOuoKmqbIpNYMVFMS-2Os5yOpf1jOtMwrOrFO2t2tkvsHkpgIlM2CoU51OrgpevKDMBKSus8I+u0vCU4sKN+oes2pmqBuENBt8pGpWrGuWs3H+oYvOu2rhQWo6vRuJKShRs3EeoaripYJxvmqRvNzEIKuijSr3HW3qvotKIqqMIwNpu1I5pMx31ii1IPxZrqCqrdPI22MBFHInS7LhuxvKCKD2t+OFs4pQurKnglpBKlvaterlsqr3VuuinbJAPHNt01tlrxvZt1qqMHLRJxSBI7J3InPKq2tNupr9K0N5pkFOC6tWMFt7IMP4vtPX1Ust1auu11MDpfmDoyrAk6qaRypqPGVEvJq1zenuKMPDph0nxDozjCvmLjsS2q0du+IeLToMQjtryjs50SuxySzzoxgTrvKxpbxTo0pPPTuFyzpymBIDX6qkNxxtOep9OLoDtLozrhwrpFuJufzVVsrDG7K92vyHtbpHvbvHrimpLQVrOgJ+rnumuT2borKMDbsVw7uQLNN2KvPFs3rMtnulqbsXt+KPsjvTk7u5JOTVvYW3tvsHphJLo4TLsztXs3FlJjP6Nit9riOyqEEfvLufo-gSncqHyOyW0TvAZkp8o4xoQDLoOQ3Au5MH1zMTpjsSlX3qPjMpxwf1wiPasIMntMtIbMK1Jjy9ucAm0Lr3outMRKTaxBtiH4I8GBsqERt4e0AAhGPXt6UwbIewbI0oYLpQZ-IPvTHEcsqCiwcYf-2YZ4vkb4o4e4C4aWFriEOWCvR8EMd4S0FEZpsqLikkYYYhviCmmkmgu9rAcCpwvwLUOUZIcZLsZ0X-2NkVhccuLcbwKFkMuingblToZ8a0XUctIApx2+syRIobtZsnjCSsntPvxsciJBT71sdifsa-twONTCbYnSJ0L8leO5tordTfm-XL3D2WCG2GBSsD2np-GtE3xYtnL30aITwEo1OGjQ26f1vRPqf311OcCsmxD6AdACecZ3oHpKddItPKYSvEoLED1POC3sVGZU15uvOIgFtip7vQ2dLmdonsU4wmsE2KanNkrPu2NV0tO4C-V2eqrBOj3uYgdktF3K2GfyhoS4sudmmua+ZCiWYBv1Oyq7pORBc2a7zdIhfQuoftKCyuc+aJMhZ+bQftPgf4g6ZvN8PZ2YhMpRefNxZbt+IJb1AZuJYlMllOhudQrubRdvz6EotogvNckHz8dVopZvvZb+aNNDI9Ls0ZermgpEsgSlHJFfuZtcfaU9FdJBGYq1HhNrrJbkdSaTuuIPPuKPMeOw0AapcUe+pcPlKVaX0pqMcEL4YdftadaMcoRGO4B1Pio5FW00i0P+I6GSepxPuObKjuwCWzJ+tUEXJ5foNvP7uhfLKGoRQ9Yqtq2GtppyfocKf5e1M2h5v6c9lDeBUkPOfUrcE2N2P7QreNa-FJd7o-OFPzd1dQepdduik9r5uiihcbphY6vdYbW11TfEi8eidVL6fKRwzzZgtlcyzOb5NLcCHLeecraXerYbFrfOYZM-Mbbje7b7J1pU3baObKzNdhb7asMHajMRJCuDYI1eHlu1TWla0+RdQlZRUK2VQxSfJvqkr73dxg2AzgKR13UfwAmBzexVS-buZ-dYpQ3-ZGzQspdedgaxdTS0wA4SMnqDeRYnjQ-g5zqOMlau2zucG7MyHQ48gJq7vwfILzIJpoNog8sRLKsIa7bErKPQer3TbMFna9LzNY6j3Y-WeRq46FsQY+N0L491L7rtk-yE9+KavCSguselF1YSxkOk4VFk9desLCKV38ITOhpSZ3bSdbi0+sNFqlpyKFKTOFdCKJKs9yZ5Ns9T0npVaSuiLU5ZI04hDM4qf5PMIc7AxrucLDCM6evjflA8OE+se4-Xb5M3YbaneM5kXU7Kl87k6eMCTxPOZzJo5Y6y4Kzwf5PfIoM85Qe88i+GI4y8ZOLpN3NK-4+AME+08y8pyalRMRwjX47K6bYq4hSq79KruYUBN5NqMyKJIa6k7S6i8fKG4BOC60M6-bQ88a76+0Bm6-2HaK-G93IS9JJleS56+S6a8inS7EYK6Glq53PfL26ZIO-C4OKm+a9m9FerqiKo+K42EFNUbu5OYkyO4e7Y9O4242ejOG+C+Ab6Jiv+9W+m4G5Nde-B-e6ec1LAMmpW6e+B-h5jDjLe8CJspXbCe1NJsFoB7JpO89jO9+Lm7VIRdVcSAakqytrW8yzJ59pZ6p8G8R-m6iODJuRZ9mMx8p5B5PKG5V03Bp4M-EpG+FdTO+Z0ozML0tw+9y8Vf+9FsCnfs7Psuc5x+Vul-ArtqNttTYbFLl4OanrHI4uNtN57b85U066ZUt8lp19t73aMJ0N30aG4su-RECRXLd4efN-QoV9fJja+6pbLdhMNfuM1cg9KsBDv0vJhwW07ZPcfMksT+3LfIj9u+O3T448OgKbjyKZV7SzV483w5eO8dHfIZkaT7vUm9S+e824u4kZ+98ZPR0s0ch0k+b6x8L6pLb5UczZL+zYcYWebm69h5b4y7qxAO0g776McSZelb+5JFZ4U7G1+qjf95N+0c9Y4zPcP4vftjB-F+3duzvZ93rTnWkyew23vXfatfEikIv2sJ5d-EB1A4g2oyMzf8uR+lM+1FU1j-FI4+ByOvuTDqAJI5zpIBj3NrjCCw5xRYBC8bTFYy9oM8cu5fZjqpzo60FGOu+Jvl5zh6D8MOInHjvXUO4z8B+c-NNjF1E7T1xO1iXXppAU5Mkx+yODHv32F7Y8GwunQLlvhRKGcX+EJH8mZyPgWd7KggvIiT2tYVU7Ou5GQU6VYEUdXOtZHiKpxoG8CyBPEE4oSTELKCkyIXIoqIJ7LiCZunHBgZQKCh59vQ6-VntoNM4i8OqW3bAVMVwHUDh+o3JYtdwj7EDyupAugUO28FXcc+OHLwTwOcF8CPIXjDrq+1jaA89W51ZUtzzVJl8DBJXPviQNn6i80hCZRbgkOn5C9ohug+Vt4IyF+DdgQpfbg4MF5RDHInPHEqEOz7h9qhS-clHUNWhODGhLgrnmDx5749tuoJekjUN+7cCchtAlrgjwGG09IeF-AIb1yCHTCcekvJMgT0rYWltSmNJRiUN6ExCz+V7MhiNw2HmktS1FOQTDz2Eyc+hMwo4Xjx5J09jKMicVu8SoFJC2eYDDnrcNWH5CkyfPEFAL26HXDNOPwjkvcKh5JNHSxglWjL0D6-MyhEYYvs8QoZl8PBPiSTogLQTIix23dT-kCLUg9CbhBwhAWMQKw4i6+5SHIkmC0ZaCQRPnMEWoJE4jtoR0jKkZP3XhUsaYqsPCtVwqEUi2R3dDkc1C5HuMymKwzSNAwAbIcWEXQunFKLHoyi4oBNGwY33hGPJ76fpBUYR16Iv1QhcXXjgfz5z71IG2o5ARLz+EjdVR0hdUcNh-rD0-6o9HUd9jXpp8dKBo94eTwUYmjHyZo0AZRyvoz02WtojguaygbL1j6oA4doGIQbBijRydTUdhj9FKjuOKPQFqrRjHb9GuCjU0RGKfqWIXRWA49hmLE5ZizWPo3+pDX-qKiCxusGiiA2h5iDsSOPZMbWNOgE5iyIIelmn3UpNDfh5-afA4LOz3t7UWWazPAIbiP832IOFVONVMweD1QU2T-sB1cQ-9n+dFE8HW1V5DR4Y8feFjAIiG0Y+GUOaASmJghBMeIx4nTLEO8Hmjzx4AoQruOAFW466TotEUPlK4a8ayhta3vvybY5iLq3DPRsBLxqcMQJYE0CeBKglm17S+vBgiWM7Ea0Qx7BNgpBLQkQSMJ0EzCWhPN55ste9tG3vGPhqKFsJpErCeRPQkjivwVtR3l3nwnG9kG-473DjSWAUSyJlEjiRBI97jM9QC444n7yrJ-jju3ojPvLyz5h8vm87HgAa2j6KE4+z4hvqZgvqkIQkRElIeizEkONWhXzOwZ0IL7BDL2AbWUSG2v5hYM0l6LlEujywvZYsXaJzCPQmpLigOIDDBIBHXGgNxI6dRydeNbKaTnRusMAXALw50cDxqHccXhziGhSLxjaCcZQQYHviCGeAzDgQPtpEDkJ+NdQWCjrZSSbiJSC6HlJLAFSeINDETvEOskSc1JxI5YOEzqq7l02KnSIZMJ0EGTagNhcIvYSl4tgYaHkpsc90kH+dbcRguEZVLt6aV7OERILlEVUFQCKBGgiYYENyHmcBp2RCaUIMCImDupjY8wcsIwGx1rRYlTNnpMWHHdvhVXVvliN6TDD0RgVYERdIWLYDMh-g7IQtKmGuCWhEkibs9KWGLTWuZIoaGVOYFCSkhzbMMWsJOHDDHph4smp8MuKnTERCJWviNwBme8gZ0MokaCJJG7C7pPg5PuEOQi6Svy+XBocSPhm8k-p6oMIW0PxljD8+x04GXDJakQwIRgwnkpULxmFgCZl-NGfSMq6kzceSPdafMLC7cziZGMvmWDJrqnCdiWw6ijsJS5NTShjMhGdCJOFpiieFw+ad9NempDZhUvH3nqNeFVY1RRMhWfsPFmWia6AIxTgSPKGiyGRmMqEde3SoWzhB0vGurLzUICi4m4tK6R+MxHkyR+MTMfl30T74jNZJ0naedIDk19WR3shxj30ypfSI5P0lzsyK9lFNHGSlEUepW5HbxZ4N47GSyLUYZzhRKMUUaEzWYSj8YCkxXpsmV6+zEph3L8QhKt5ISRpe7FiZxLYndyu5j5OCUx0vo-i25TEm1qhPYnjye52E3CXKXom-jGJwk5sQ2BolAto0s84eQvMP5+kUZRzfWfxIoRVDexlgjcn5MpmSTbRUfI1ka3kknyw5O0Q7J01Rk+0AJwfRDuJL1zszvuh0wmSPLZr-lnJQFQhiBS5aWBwKkFCPmv3LmlNK5HGFCtQWfE5yxR0C9KART1q9EFh6Ur-MAoUDUUhZZg+egoNaLqsLeblboorQtG7y8Fu9O+qTJqo-9apGIlBmL1CqHFSqf0fqu-x-nkU8hA4znOwOXR3jppHof5nFMwFT56ay6EqkJgwVKz6UEInxkzwqR3ikuV-RwW6IYWcLzUyRJcj9AQaat9pkfBdrJKJwrs4+prOmeTwZlVzDhlrDccE2YlzVLqVEpNv2zNyn8mZRkhpre0kBOLK+90QDN5gf5FCDMdkwLIi0gyxTFJK41yWBxCW1IMWYLQAcfJxZIc2xxHKGYuDawnjSpUUh8Zkp8mkiBJ6oO8YFOIzBTaGDcvLklNKkpTxyaUk2S9OalWLRC1gj0Tq0akNLFZTSioqIuRnolihds3mTIraY3JwFyncOfTMjljSlBq02QRa1C6ULlmgy2-FIMMEzKVB0ijluNI6k2cNlu04hm5zLzmL2eky5ZctMcBDTguIg2xb1NelWDRF+izmcopFmmySZcnKOYUvunhtrpGPQuRDKqFhSPh6M+2TQpq7aTPp9SrWY0renYzelXXcZRYpOXU8XZQwh6f8uin1CXlYsoZRLJRKFDypLApORMpTlD9flqKj+fW1qHwrjlxKkIdjNPmjCOh389pZCs6UvddZ6wv5eSseX3dnlHSs2diuRWPDcF1y1RQMv67mz2VqsoZurPR5HKvhiK-oczPSFqyZZdQS4ZXyBVLK2VSqvWXxOqqM9PSno0npqvFUCrJVls2uaGTlWwyFVdwjxRaPNWuz4Jw0jRepK6Uxzi54-HGSCW+WTdC56cr1YpJtmPcxV63B2VX3GIBqQ58cu+CwwWW2zMVwKmRRGvJFL9g5FDTOWvGzmEqEVi0+3gCCqaidJpkIsDBMy5kKlBmVbO+ZfBqYNiNkZap5RWodFVinRSinlT7VbGr9O6Ko1pcbNdV317RS9R0SvTPEprLuvam0e3L9qJiWxeYmBqkpyj8yWZQZCdcGpM7sNB1D9OddKIXXR0FW7orKSWxDEVjm1WOEdbuuqoBjSxXiP-INRnWSjt1NYrtXuoqGZib12YnRpuq1GPr-Jp0WPMu2UnO93iZYu9V+qTE-ril+6weUwJA3Hr71+MTtVK0XXCqep20zeeBuHWRizxHYq3hyG7HHsPZ3Cpjls0vjxKCwezWtSWoKgNr21pzVdRczCV-8WWEVW9baIdbgTgaHETZVWpeY5sM6HzbDnVNRZsafAHGllOkWEXEMFF8XN5qC3I0oclOlLXsaJtAmcboVuVS+LJsY1FZEggrOMf2s04qbOGam4PgJpQHYthNU6sYEZr0Ymb8WP4vDR22Pb6LmN3zZTehLs0nlaW3vfDRpuKV6bWNVm7QDZv4biaplZmQtbkk2b+o36AWj9R-hC3GMuNIrc-juGk2LI21Q4uVggI02eDgZP5JmZkLVAphVAQgawEkD0X0brVEJSxWyufXxqQ1iarVTrIjYNb11gNHas60dZ2set3Wvre6qSDJsuF3ivkf6rTUoiZGE7WirRpDDZai28dNpYCp5mmr3VDymmfYKpXyqaV+Mbkoe1T4Eac11K7WWoWP4EK6Nh6udodq23Hbb89G7lXKITV8rXl7qzfJM2XAqTH5sVGGTVttU5whtRdMyfNvzp9rmVycm7dYTu3rajpV2m1dtqchtskcH2+eUttDWKgaFp2qFdqn0XVaeytWiTRdtqL3bNtsO8Ha2wPaI6kcqkukajr7HOK0usBCTNjph0-a4dQigncCyh1MqUdTWlbfuxMx7akdiQ3lSyv5UDaMdpnZLVjqq3M7cdv2tduztsGc7y1X2k1WGr5m7aKdSDIXcauW1q7k14uxoT4pnbS6IVYOqFfjpxR1sidOO-HHjvtIa73tlOz7VcJp2Mieo-2xoRZil0K6Qd3Op7VitW2Q7GVyul3Tzr10vaHdP4QXf0rD1o79dsq07lYrfBM7TdRK0na0SD1fyQ9Gq3XXHoj0I7HdWumPf7qTVi6E9lPKGGylakm7qdse2nXoMz0xNodqe3Nenpx6R7sUD85HcLrN2sqv8BumTpYzcXdLY6RcqRnHJ1GTsZtG-ZPTXtB1p7zdnhRvVu0bUq7c99e+HeTsL1d7tda+13eGoH2jSq9bOy3Uepb1HbF9t2n3SRGt0y7bdcunbQXqj1O7u9Ou-fejvL0A71Ms+6-Wuvlkl7mtS+3-RSvGE26pcduk8h3qc0aawDdOCA0f0-2i7LMWrbKXfvAMP7q9wB2-efuu2X6FaT+zvQy1gO+TWdc4D3TJwZ0eYU9tegA7zot3Ft4uSu1faHtoPh6+db25-UXuJ0s629dOj-JLtHHUH59revA0fGX2Jdp9oquvW7vWRb7ODO+4vSLue29tEDMnI3T-tP2XacDJO0QxnqwNMHJDGK1g3nvYO7hCDPYtA3AYwMTRyDhmm-k-Dn1+6lDAelLQwcJ0GGHtjW4wxvtkP87NdCh7g7LtIMyhbDPnJPQ4eAPEHgg1hoHa+LvTYGaDzh0vaYdcjmGDt2hng7ob+0NpZggOlA2fsSO96kD9BhbfEY8OBH79wR17WYegNU7hDF+vvSdtUOach93rQyaMkHEmSRteRx9tZkixWTAZ048DhilGJSFksW4nAYuPyUOhlxLky6G5JnEjGNgYxjxBMb1VZK65866+NAZpHMHK+keejpTldR-6QZsLNPBTjoKwibpiyhEUtUzLP4kCf1fScJ02OT5ECJmcXM8ZpqvHk09+C-gosEUF4fj+uXWHlkBOUFgT+ggic7puXDbOOkJ3TuCZyTAnhlO2ZdEiYOMKS+ghxdRRvLO3kDgTCUypXibhOpzCTPePJl8fhNXkd1BudMbify2LymRhJyjSOQpOKc+8FSivmhvxPMmaT-uYiN-wzpbT8Fw2r-Oyfc77NJ2dTXEZ4YRIhxT8pLDhSSa-235ZjfRaJQ8f9DKnGTfUmVNYD3H+NfG2pTJNrxYTXGIubUDZJkzVNqLDe0UZSps0KUc0T0CCiuTvBe3Pj-N6S6JGUuyWjrUB-iiKbeJyVzoAlzS0RUSe5PhR8BDHVKdGaoU9tO53DYGqmdC3GM0zGZ9M5mZzOhaSpLSyI+fMMWXyY+q7JkQwNhXLcojQPLI2wPEVCbNG1ZgTrwb0ECC1lMIm9cLKfk7T+pO3ALu2ZdUqm3VOnLZfpx2VBaW2qcgs9eybMU9Gjpyvs4NIHOXLOzbW5IcobuV7TxDlK2c-Aa-wJMI6pXIBWBVkBgKzChuOU+ubRhQKPTMCwJHAr8lumbz+c8kCgtGpoKuz8g0kyeCwU4KiO6Cic+a10pjMSFjAurlDVPT09yx4atwV8r9n5dSV4bSGQCp70L75zo26OfSvq5FnpJrQPht0Hws7Arx0K6OZWbzS7mYjjs44ZLM5VUz0VwI9-Wap1XGC8Vgx3fSwaSOAHzuiFsbiMN27lGKLwRsdRTLBX8Xg9exqQ94ZkPKyAy4MslXRc-lN6udqFkQ+hcVWIyIe-5z8xxaKPKGWtGl5HtKtVWhG990hh2UuuVVGXzhaqio+gaqM4r1pWmqC+6UvCGrFtKlho8UdB7MWrRlq9y2-rMsSq5FyVBy48NhHuzdlL879m-O1bC4ozeW6Gc3Og2tzXegFlCSROmCI0Zg2VrK7lZBo5X8rWcGqZcYN5Aa6yqVgzR3LHmZXCrtVgq-VbysFXK9vxFimvIqtDmOt3DGqw1bquNW+rINZq72ZMy0TV5RvOeexdhPESur-Vnq7NZmtFX7NvTb3nqt36CTX9X51Uy1ZPmiWshE5i+aWavle6klIfUOUjkPTpaiDuyoAdtY+liWs9El0U4xRkVyUimD19A-BNRrJKGTXopk61K0qBrFKWaqoipWrFUnWi-16NUuDWl-hCN5uWqqlQTN04mF+q99SKPYVrnTj2q+1WIvoUtUzFV1vQ8eyIaqYcbCNvLJIsRuWm8WgexHvIvvnAtTWElwtt6oDRSSDlv0C0NfUq2Fm9rxZg66WdMVnjBLLZ6xfMpFWPWZadoj5FLZlt7Rpbct2W9Lf73NH3eu8No-DpGSL9DpJgFfkhovNdHwoW-Vc6tZKvrW7FC9ZWyZduNeskVPC4yV4vOzf6iMgGTXC+3xVP9FjdKKKuSgOwrzjZv2ZyRqfmMxKesW0k-blpJvSbDR1J1tQ1iW499DDaOe44cboLHGwbabQkxccIGU3d2QfO40rz1zvGsQH8OWZjZKmEnRcnxjE-cZyIrjAN1dgu5PmmzStg8BNjO-yZfF8WHaaVjKY3bdzgrKredl4x3dRMxQwTbdgkyPaxPGmLTud6298Y7vxXvr3Z9De3bfESnDlE9vk7He5b0nZ77Wo-QvbfGsnnKjndzkvf3tXnVbw91tdPiFNz4vj4ps+2XilO1NKUNGy83XgzgKKi7ZhEU4mYTayV1TM+YO1qZvDi2AHWqslAaentZsTTQ8tHjnIyYvmPQAAksY8eBtOmZILpuo7qbjirNbzUVqDnxovWCbopmQcMyPuIbemULPCSh2TI+W-q0ltD301kvilcmErpPWM7NGzucONrktmElmazP5n7ljhn6-uSMUC2jr9Anpaxe3kTWeTCYmqWTaU6Nmt7f10c7kU6mtaIHNxtg72a7tLntlg5vB9+f4GaPrOJj8R6dwEMyOtzHR2y1YeCNQmGJLQC5U6p0eoaJbG5qc6I-0PiXE7ej6lvuf-nqrWex5vMKAsS5BJ9bT5ghyg-TCwLUFJ1y+821zmIVeRyC-kIRRQ3-2gn5rUCpE7qLEUMbz8zwkQrwlUR2KOkJ4bSI6uD0QVFQjh8vbX08XfB5KnKTJJLNlnyhdKna09N5u4WeNy7ftJq2EvVMxO8jxQ7pZcP6WVZNF+S2fMGfQl+bDxQW46vWlyO+l6d2ldHLZkKWQDtMywyQZFsFLc6WFm7gJeOfRH7LgqoErRZ0lXOMjQR05zJeosolcnjjk57WfaOyXJZKq6y1bZz2MWXtoV00lZbR4bVhbPzw4QZccuQXnhLllPszy+c3PXnVFh4UGT8u+6PLuBtS3aocfOyNnYVt2VNMisaSvrWk-OnFeaeX38y5pe04hPaumOprrE3uRPPZcgTirvD5Ky708o93O5HLoV5PKN3RHiFY19eSy4EdsvhXnL3ufb2Gt+2RyEr5l9Y6dokSRXcrjl9xKWtB1vYJtjygo+8cNOKXKTzu3V12uD3vgNxYZ9Kr2LSPNICk2+bxuj07Pq5N19+Qc4SP1Pr7jzcwK9cCe+SPrQDR8+o5LT+uAb4i-OLIovLC5wTL1yN8Wphvkvka8NgKlM1pvMLUbZc9G7o6puTn+xwV3hfWaNwCKw3sRloMTeoJ8LybTNPh+bd-lDqW156+rfbZZKIaiO3azKZocNFWuNRYG2dZhvzGtvXRdKsRyveNHwaeQHb3UR-DBf5GtDfbu0anVPW8Th3etlG8WMT7jv+HA6ld027PVYbSHyo2hm+q6nxbJ3lYw9+u87cvrC5Z7z+neqvdrv51I71MXa8A3v0t64VaC8++Ws3vZ3m7iO4y7SqxjAtS7wwqu--evuN375kp3m7nvU2t1Q7mD7e85zeauxtRmE4o6es03Ut1Eem7YMZuSHmbcLHOwfcXDs3tFb6fiNzZ7dGrd3z6FZ5I7kkOuoyb71FzWfxeFubFXjyB781tYK2hP8tkT4rbE+W2XFz4YfRi6o1ZbujatjjLWU72Uo5Pt-NAffw6xTjwM7ksO9cgSxqdI2GCGKMQlISshVWvHhOgHai1B2n8On5VtIgM+qoRUHwUraZ9fQg2xbiyXcWQqhGzRA8MhHz6-brWlrZTupQLwBQBIHATjFgjhrwz0Y1XwJsQICXjQVuzAFb5tLW3FCzvxn63k1jdeUF4Y+BygXIJYMDV4bA0ZJA1xGrY-BHAhmg4LqtcZdLsATBPuQBxRwSAxGMigSgbhtoBJhhaiNdXwy418BdhPjX5ZA8u17a+y2lgRQYGj4G68kS+vl1Gr4-sy-kK9VCHijw80Fdlf0zlXmYOUBmAyVSgejY7wtdtOHSrUNI2p73wFdjy9vxjA71nBBonepU1Xi77beI31eGNzlg1X7cnUQf-aJ5L06GdKVsOelYPjlI9jOcEcaH5D-+PB1PKd7WGchaYyCZmx8QkcgULg5NjY+wvCXniprHNrHFHjpUAxqZ8EtDvtJ0kq41K1Z5-BRLQHdntJMsfjiESxDdp9n7HTvQlKpMSPz5bxbG9S4cT3RZr5+vKDLeHWFXoRqBIS+gSkvSwfH7IfMJQv0pr1XhpL8cU7VCvL3kr+mfK-CEjCEXtO4fNi9y-EaiXjVyl+ltpelbahbL7UvI9X3p1GvoxsV5ImPeZfgjw7x9-Lu+paftuIFzh-y8soQaEAvK3F8ur6wFfJE5X0CYD+i+bLJtLNC97DWmJSguv2YBn9K+p+nv71WNXU6ldm9PG+8jfOL+VjumEnZMz-qVuF9BP0nuFG6P753vmmdj13B7U-aTeSnKNF-EL5SMDeoPA7ID2z0qdKc6NlbgYQ0zpWxMU7gCTLtv3E-bi3mrPwHsBxG73D-A0C-YHB9h-G96JrTRUVIa017+o8ZCubdCFHat4huPzZgvaITbX+KIefN+0-9ntZ4URkTHdsuZX+fMRI9ewbLqW0t+3B-woYn-Yhl58QKfuWBBo2K43+hEFScEUE-8L9BDI-7NoHZsPiGNhco23AtmaQfUOjEVdvbE5DACGyR2xpsOmIrWvpsA6dnDtQAhJgiob9U1mbst4SGnOBzIMOGk9p-Ehw48+fS9Fikq3SugDMfTYpD4DIpQQJYdhA+DgTdIbN62lApAjNUBto3FAljc1KFNz2USbC+w84e1HmyXco+XhAWAdfU9DFR3lXOg0C-VPZwecB7H1xjAbXQnlsDRnePwYdznfpyEC8vWjBuJjgEpA8CI6EpDGc4hLZzhUn3Ji2CxtmMjSRZOKV-11d+aaIgeUtNYN3CVvkVAP00rAsYDTNK1WwMA0EWOIKY04tKlmEcgDLd19s3hIj341MWQTUU0hWNjVSDS-LdxAESghJTKDRlJTUqC8zU1zM1dNCzSaCJzPIIG0DzQwLzI3zT63g8+PIJ1yMhlGuWpci8Wl00DaITXhVd+XCD3StuGBGiEdczFYOzN1g7oPk49+Z1RA8+XbuwWDAJJYGWDVgk4I2DTg6qWTU-KLEHTcc8LvyDkJtBAimCzAxhzH1O+DNVLk+YCc0b8PGF7RndCxN-3xw-ggKS0D6Pfy0Y9AHaaz-cg6VD0A83SGrh3cG3BMUhCoPaEJ3UOPCyydIhDYv2-pZvX0Qg0oxLnyxC1XIumRCD3F9zRDYPE92ZEH3H91A1cQqENBtINV9WvVz3aC1JDkPZtyPcOPf9S2JP3GkIqDALZugkEMNTkIA9-gsjxbl8oWDUFCMrcy2yZgWBTmzBVPE3FWYnwNm0k0x7BgXiNGAvyEgp24NgJ6cxXH8E0FkgzQQcDBtSTz9JFQ3-h012kTBF-BXiZG0wdyA67iwCifew1DxVQ8fwXhCAmtEnpjZYPl3Qcpc0MP0IQ7DGtCWfSRHtDwaCdkv9PSa-2Kc37Hpy9wvQrbxd8BPZYMN99GEiV99XvJQne88w0YJB9sfAxUNCyDHIx69wwp0kjCVUaMP9ckQYYF9C0TETl585g7uzyMcNbJ29DL3U1yDCcLMZ1DD5QbICrD1hT21ow6wjnAbDjiDUISgtQm-U6NAAs9CdtPQ9uDVDbRb4PFEtrZcBNDsQxcAHCVbeUBKARwk4THDn0CcLFwX0RsJnDufcAJIhP-J0W-98fFMNXDuw7Cir8kKHHjmwdw4kKhIQwg8LGB1bIwAjDTwxcHPDHQ+cCbDNQ0RQgCxqKALL8OKOpQ7DZwlALTC0neAOr9kfTe2Wc-w4Pz4YrQ6sJAiYwMCMvDpwrn2ID6A9MDBxjCNVh0VVJJCKgU1wmUMDCsInQIwwmjXCJPJgI4YzpRiIqcNroA0ciMUV8bD0NzxUw4YPzdOUUSW3DSw-cNwj5gY8MllCI74F4jSoSCNnDoIhgLPFvbO7k1x6IsSLycJIyBi-CZInCJyMkvBSPe4lI4qV6oYw1SOvDBI7pGoisQDoASZgsElkQY+LXiyiCMsZ8K7DUIgrRmMxqKQgcZ7IugLLC0KPsOwiVDYP1DELI-Hisi2QGyPrC7IsiLCjukCm2QCDECKlsJAxTyLdDJmHyJVCXw-yIn9ewliNNDRgUyM-U3oOKNZkEo1RCSjJw0qAgphocfUL8y3ESJHx9I3INW8g3Y0JMjoo-tnmp8I0cO4jxwxqIvC+IlqJ2g2o7YHdZGA0XB0jkwoqL8jxIxDwLdHXEsODDBonRmaZaooEnqjEnVqONMbvQogGonwlaIxhGIg4OYiUifsKqiF6PQP2ibQj9h7Rx0T1S4ECYM80KiVw1aIMj1osMWMjtoiT12jAIxqgIixopTHejZorgQNcD5C6N+iro18Lxx0Ij8M2jpI4GPYihooQhGiTwyGMrhSteXB+jRI4qLWjtva10XYRnIZmvkMY+6J2jHoziIhjYlWcQBYPuB+zUiOhePE6jgibqM6c7XKmIugaY-qMxi3Wf8I1E0vZ6JrDzUeBknAU9PSNJj-o8mM0FKY-mMZAhYyKNYjwoi0N2jzI--1GjmYkY0jZ6NdjHli-omSMXYCyWaBIpbo5NyiiQYsomUJJYw6NPMF3WomvQEYkmLNi+YgiyfALGPC1rQyou6LtisYuHnv89YvGINi3o12JoR0BU2KRiSoiRytiZg5OPVjyo3cOsCHorHnnQnY-GJPAjY4AxswPYrqIVjzY1WNtdU4oOM1jZIisNC1cYxSNzil5aOKCgTY5cM9j44smPTDlYsuLsDwozCMriKotwEzjeBJ6PDj64yOJKwQoguMhRW44uK9j+w8yiupCwReO1oK422Krih46IQz8c48eKUwQQtwwTo445iGuiKo07ykjhYumPtis49H1HsDohuOKkLwqLQJwI0PbToiZ4nmJLizfG2O-CJ3NH3pis4xmP1jqfH0M5Zo4NmHVNiNGLTVxMMCHVps0tQj21CzxJmxJ8JQlp0RDNFUphoiZ6Oj33iwQtBKhJzvfQMz8+g7VQs90+W1j60utShN61TGP+OG0OA31gtom9HWyYcY4Ej2QSjbRcLhjwhJE0HD57aT0gjCg-bT818SSonvBlQunAr8KaI73TMHFbPwK9EaCP1qso-K9EGtsMevwki3oeRIdYPfFMzz9vfe4iq88wpijOsxYkPxL9LvH8ERB1EgGKMitLZGOHNrrWmODjRYmKJbJ8cSRKRCtfcP329ZfThnl9OGRXyEIjCaxKVi7RLRKK8UvXPz9j8-H3xe9zvYxOXBEQDxNw8P+ExLV8e7c3iGDFYzuI2j3XJxPXjaEza21Rg-ff364taHam0A9GPgl4YigJLxJQZE0CVUSceEJJyS9ocJL19PfPROEJYk7P3iTynNJOSSHEwhTSSWksuwpcskt1z6iNYgeLYiXEmuI7DBk4kTd8-Ey31j9kvDP1t8pvR8lGSRJV6il9FEgq2UT-EvRkCT8LfpMSTTE0pKQ8GfCInSSbo8ZKTDwTPuLXiZkrWN4S8UbmMuT+PMNWWT4vVZICTrfDZJ2otk4JLIStErxO1oiE7RMiSDfHxISTLEr5PydsqINWT9y3RMLrUnkoGIviQ4-g0+SSk75MVBfk6P3QlTkkCVS8QU+0h2T7FMPxqSdqbWmiSIUm3zz8Ikl2mGSLk-FKRSgHEZMmSxXCZMxSto7FLmS0udQylxFkjGXKTJIzhmqTLqOpI2CPfIsN+IqU1ewbAw5DlMMiuU9lKVTeTINz5S0U55O-jwQjOMKTPdPFLFSIQrxJmADk3xL+SQaK324YHAu5JPjkU1VLNSh7VJM1SeUg6V1SMkwOJeT0461w3jGhcIwkSwUxGmBpZE8oC0TLUnxJ4YLfBVL9ItUsxz0EXUz1NkZ4jRNJSTHE71PuTiw-JNeTq4tLiaTLiV1PnsE00NPMZaU3GgBTs-dPy5BcgLPw994U25JLTrktlIRTHU-1NbTPwuxITjtUo0OmTO0yqONTB9U1NTSO0n8I60GUsP0hT6093xhTjGLMNW0U0+N1VSM0oZO7Tb-XtKTSpktOInSmPQNL3dR0p5LXSB1C1KMYZfWNJWTbUtZKV8NU9tJbTck1qVXSx0z535S80wdMHjh07+h+IOAp0PdDp2NTyDMpsUKP9C7wwM0vQNPJJJZtB8AL3so1UgGM0Sw-aNPz9L0m1Jj8AU+1P3ZVfE9KTNwU6dKZTokllP18F0uFPtITfWKGi9Q4rRLQySUwFLrTgUmWy-xHfBCOd8QZRDMIyOk3ROiT9EnMLiSBvI+2OBA-HUAfS2kpDPPTI-ONPQyTkuP17s65ITLYocMqqzz9GUoFI4zs-YjK98jfMGkL87vHNIwta-RFPzcNwpBWaEObF+0UyFoX-15EW-c9W2Mj2LgRkCZpFk1yY2TZ+1XBTA1QKydu-F+wiCZTAf0-tj8GGEVN7qDuLGTPTPyXh8HxdAU3NqHKH14DgzGFTizcOLmFgshfeCzpE2nXGQOdvYnuPLjzQ0FVutLXfNO8CSs09B8D8s28X8CqzODTmc-nd7gsDsLZZxj9aQP2LzAV4h1PncyLI1ECDuLcwMWcGVe60H9QkgpwKzPXR5wCdP7Mp0G95nerP6y7rJSwBCCU5QmkTWUwtzhchVHtNCyRJWrPed8eAF0hcRMxYIMTtAItN+dds1mX2y2-cdJ-jHcSb1lCjE7y3WyCiBF2ZZ-vIoJxcbs9hhoVKOJ4No5kpOMyd9cvMxNwz8wpb061qEiHIoSXWXuwLNQQj7NMspLcNTo4qs8ixqzYJEt1GU1HH1Oi4-HOHJv0nnPTJCcotABVU4InKihdjSSGJxvZ1w5BzRiPIAYJv9s0iqPjTDoX83RTIRXsWS07g2vkFE36X7IQs9nKNXeCm4TkSX8eRZvxRDGQ4j0-sgQ5lj3jSjQHxPihQo+UHdRQmEPFD4Q7QKVzZQhkNb90Q+dyJDPsw9OFDVc693VyApKDUni8cyjIXp2Q79RQ8KQtDwnpqQlkMfc4NO3JFCzcx3NhDR3PZ35CkgwdI68Vch9Qdyn1SkPfceNPkNdzaQ93PpDJcvXPDyWbN+n9zwPbXPZCjCeUNsFrQpBO2leYvVKxTnEhA1cStgwBPiCF4FSKlDX0eMOT56xDnKLj34ueKYjfUg1LwS3Ag9O-pt4oBKFQw8p3K9RD4lCK2zfrftN3Sjc-dK-T7ZOuMsi74jRDmVvJPFOQiDEbJLCytw8+MLzDYXCOHDR4qfJ3iCIUrQ6Bvo+vKxI887HJXyB0vdL3D28nziPCt8+KOnyAkLhLaFiY2ePbil8qbNPyR8w1IDTx8+UDBjSbMeK7zZxDhJ35ClQ12njj9BvJfyX0gVLXyXYXCOviuInfP7F8AFyJ-FYuHLhJswMX9HAKj8j+PV9ZEhtPnTNM7MO4ZcwvpNzTV8gpMvjKeABIjiAC9BOzIMCkiGIt+8xfNLjbXPLLPiz80fIvzv8sYHkib8uqLvysZPrKQs0VX4AD558hiPsS3A0rK8CysrAvfz+4j9NmSi8syJLzaCsvPexRs04gOdOMJ-IgKj46QpNdyCrgs-yzQ3gv7d2CTvM0KWYyrMmdtnPQsPzOwyApyyBYnuNXiW81wLHyqCkkJqiBC2+MQLG4-EFliTdFgq+o+Y3hHylI0k6FpAPCgaJ8L2GbOP8KXoswQHICPeuX1EebMIshpX89pFylxY-IFnSAFL+PiKcUydz2jkiqWK9tkoIvHlzgdSdWyLj45Qtws9A3IEKLU-YoubzSioVMejr8us1Ly-+H0KM9gQGZliNtWAMIU9OffD0NkUZTLQNtQYYvJ6NLc0sKo9Y3IhX6BsEhXL-1vtF5xhdLsH3OySdiyo3RcNpIAOBylM0oHDSXvaIrkTriu4tuLs-SxnXzsY6BNbZNbC1w8VdbXvIKjifd-1MSB2X-LoYAQMIMDwgxf9NOxkEkCi8YxcvOTpzyQECgJoYSjJ0oN4S7UETIrHbgssz4nOEojAqI7UWAtF+JB2gIcivuSdIc89xLHSLM0tNgLLQpJSZy76YxlOyeyETPYz9kmNLMYaMjCVOSHUqkq7S+DSdyzTHk8or28FktkLPTpfCTKvSpM1P0wzQUnhNMSki9GPpLB6EjNFKzfIlKvRpSv2PWT6M0oApSnKVNO1iP8TfKVKhShMVVK34wzPWj50ajOJSuSujJls7fYbDlL3c9pPUzOk7jO6SDE0gv4znitLj6K8k5UsAcLS7Avgzhs1koUT2SvP05K7U29JdKZQ5ZKIyPSxdIeJDEsgtULhUrcKDLp1EMuQMwy1pIjLvElDI5K7S2MqCTKUsUuZTOMqJJTKeklbN6ibDHI2vjX04UtT81SvVN5KwkqsvdKuM2su9K+MyIrKLqCrMrNKi6XMuKTDs7ZMNL3krOEFKMU1sr9jXimkt+twoKEu8EkSpvw6oESyeg3KfgjjCojwrMly+DaczJ0Og8Sn9QJK6SIksP8cS8GKTJyS0VMpLpy-4qsKN07MrXIGk9sq6CevFbLLKIJclJm8VvKcvlKYovwtNL5y80pFLLS-MubYbS6MtLKb0tCQAr0vCspT8oUpMt7KfEusr99tM9UpuKo-bhk198M1TIIKgUvzjQqZXZDLO8w-B7wqSqyzDMHKr9FdN-chy6ITnK6880u0Beoikrwr4KzUtoydSx0v1LFUysrUydEmsqwr+y3pN9Lly40pHKIKscqgrQyycvITSKjTK6TiCgxgHKGyqxNEq1K5MskreM6SsYqMy3FPYqALRSrbLoKycvjKgfDhhysuCVTVAkPk5pi0qlgrTNvxJs6lPWSqKj7zS9c-SVN18GKnSqtxQNeRI68vEnwEqTetWlO1LcgEKs9BmKnrNMrTuX-NryLKxIq4qj0jsufK4C+So4rLKxcsmLZKnsOwKPscZ0gVsS08s3E0aHcvXDUY6qtf40Sw8sCJrysDBtN9ytEvxL1WQkppziSjqsnzAiB8pDS0K2dOhSc-WFJiSpK+suAq0Uo0opo6S0csSKrir8qXc4K6JJjLEK-8s2TGM1CrmqZysOPAqCq5aqsrlK3IJ-K+K45JlKZXXUum8UKg0rCrcrRyuM1nK9YJIKSJaRISKlkxaoUqTqoqrOreK69IwybqoSsAqr0EKuuyzCrsrErCCjSue9jKhKq8qHY-CvnSiK8xhnTuynRMTY9BVJ12TwqoUMiqw-KpKMZYq2VJMrOfJKrRyei07hNLAypaoZKsq1aqdTZqhMrdLxKyap4z3qhGosLOCH6uOqGSpSrzKbKvavu8DA8avUrPSzSsRoZqr6s040qlssgrTqoWtDT0K6so5qvSoyplqRavTKPgkaqRMBTfKwsNorAqnGNvTya1olxrvKyiqMZqK8xmNr4q+irNqEquuB1rhk5Kr9KEtfKoyqGa-jOk95qqFV-TM3anJwC-iopEvF+jeXRqCbwxgs+gEfOGGvjBfUgjC84Mlkt0YdqW2pOzOkk2rwizalEpV8g-TsuWy8-LKtuK9Sl714ZkMi9JLLjfe8wozzq83ylKBKkGuQr7fEYmYzYAx6phqJqkjKmrNanCpvtBMpPxgq8asTIlKlEyTKbryygeqcIh6wuvSsp09GoIz9KzCvz90iBOVR9XaklW0Vy-SquX9q-UYxLDIa1vOvMqqiXOnr8xOzKETdjIbIhNF7fnLsq+ZUHzEC466LN8dY6SLKCkUskM2fqoskQKad3BdLK8FMsgkjEK2C3LPcKKsvp0KyBnKuNkK2i+Qq1i-A+woCCqar7yezoMz7hcDzi6wOaylgbKHaysbGbM2dkG6rKbzesl4IazLnCbMNLtCi11z4Cc5mp2zMXDBp24qGwbL1r1Xa9KYaBZDbM3TB8i20eyiGi7IhcrslStQlevT73UshGhr0J5jLQuruzprB7Omy6s+FwoU4Q9IvezFcwPOB81A4gnvqm5f7J4ccvVBK8KLi9giFDxYqhKhzrGgbTqK4jLRtxcdDbj3IEKzFHO6zUGwasU5Mcwvwbtpzdzk-j87WHJwSyjahtht0oXoJJzDuBnPZzva8-PlAmSiMDZz0qs4quT+M3XJbdE8xzMPp8Q0dTsbxihxsxKPyj3NNzyQnvIOLHAgjkNyoaoPLxDQ8lhLnc7nJuPhzj6iELjyyQ6D29yNcwkIRDTG13zaaOQr3LKbxQq9Rg1UbOkJMN7ctXM6aLc5kNGbWQ8ZpNyQ8qZqGbdYHkPPpkXMq2-cBQuyuKalmwZvqagPVERTyL3JEP6aM8-AnnCySthNzzcCk-McSKC-NMvydvawsGKowiaPAjgNKvPygEw5JqXDQyhfPCL886AsoLWKjdRebbQ8vPea0KNoKaaCoBQuKSAWkkrfSHm5ooLSHY8FtejxopUPrDQg+ILWbnmQDRgpGiowsAcSikWJSrKeWmsrINC15u9QVmrRmJat0zNOOtTClpqNTZaq-PUL-8mwsNjZ886MkLj8zevRiUWuJq-yOWn-K5bt8ugqjivohtn0KcCxvKFa8kkVsKbzC8Vus1JW2-MCKPISNhAL4YgVtualWndKULRWtVtBaZOGgu5baW3luzJgC+CIkLGW-hr7SDpFVqhrP09VszrPGgIulbaMAmBQLOxNAoYKKI-Nkdbci0eQMre6rmpmrlCAsPO8WcjdNda2WsVvNaWjTVsELtW8kEuztjHUg4J5W5wsMKmW5PAUaJKyNq0ruamNtAk42hJpdbWW3puTbqa05rTbvWnlp7Qs27ZnltjyPMsRami01tGB4kwqWiL9QTtvuba27BvraKW3wqbaUikVTSLXhN401zrc5aMRiC2p1rkICE+BqITOikwo-yk2s1obaxyysMqLnYrwjnanQPJtQMDWxVuKzOCDdqKLPkMlsFSJ2k6q9bp21DSH9OxUYthaVCv2uK0wUf1C2aqAiEvCcxqaEvqr3wxqo8htykTjaqCoAarPLmq0l1aq+qm8og7USvkHDE6my8osJkO9qowjs865p4qcqkCtpK3y+mpVKVq6ytEq2S4ssur-k6TNlLtaxhpTaww0jt+qBapWonKqOyMpo6NqhCuBqp6kSuI7Q4vmtibgywWs47Aao5Lo7rqpCp2r7qwTv2qFSqlt5SyOsTo47RxYeqozaOoGvo7m6uTtbqFO1msxrYayWvhqta-dsaEAynVNU6cy8To07U6vZO46q67Tq1LuSlmp2a2akzr7K+6pRqfa1DL2rOLLi9TrAYHO8UqtTUMvjt06BOstM7rl6kts5qy28zr867DcysC76k-6uVrj0vSrnTu6ogrM7+65LrCMAuu-3S6ni+zqfKhOj-H4Kjq0Tts6lav2oOrXFNKr-SfikOo4Dp8RoKChf7OfJmp9TfiIBZq1TRoF4Gq5TrGKQEr1SSBKsLpigN7M3B3J4a4jUqurtSvToYyhPNRIl9jO3LrhrUyn0pMqlyhNtflagz5pmjo0VLkpdCaMPmQxxEwJVuZU8l6hE6zixZt8UOg7ZuxoHuswQuCyqnIJtZ3ukVXNr5Vc7oXgJABSFcAMgMHrWBweoIEh7oeiHth6oeuHph7vgVLrv83E0GCE1OgkkN+7UNJ7tl1AeyRGB7bURHqJ6Eeknvh6ye4nvJ7JAEHtJ6Ke2npp76ep8U2ytpAErPjDunGy75WWO8LH9ZoUuy9MjKI5xDrCOzxNHrwurMOEYnKqtLSqwnIurUz0M8oBU19AtYIXqsqxAL0wpFThtOT0-PgmBoM6wlOm9r01rjX9TilHsAk9USHLMYrizr3Bq9emUpmEOPH7prYtchkpoTarHrwdrHEhbO8RIKATBzBS0ZntfLNIL2mDazM4hgd7aVNfx9CtFNYq5tmy0NzkI6eynsT6E+5Prh74CqPE8ROAkJisyUSoXpJCwumNLF6ia2uKpopejbslT6U+VPQyXK8XperDq1s2isdCdXuIkganXo1qMJPghkoHWSFNMyjeq5VQ0i6oLoeKtE7ICpo428WM77r44SN67HexdseiXegqzd7eajdM96v+VAt7A-e5iWwwg+05G3qSbMPoLkI+7vIwTObLBNj68e+PoZ6U+pPsv6GetPuAIM++BXwc96uEtz7Q-cxkrrfEx72irmmEvsM68+2uLwbtfYxh8BYqhbxJqJe8Gwb6imcNq77fEqvvEzs-GhLLqDenvooZjekVQH70um4uH66UvyvH6ZM-oXt6FqmfuCaCmnMvn7EaRfpHj0Ylft3QA29fqux9+nkG37j0T-h1MkzVAZkZI+4-p0VaPM-rNdJsK-qEGb+snrv75cTPrgDwOm6A4DxgjIgcA-8FO3Mp4kFnkdiDuqAa8I5BylmmiCwHlxa8Vs84IITcQpLRjT5am600Gb6UCo4ZqOi9ML7zGWzVwGt4tQeIcqXcwbuYj6-t2WDiMytLN7XKjpNM6YJABI57g27rv5bp+1tG7ANQwRJRcf-U+pgSbaeIIQJYg4RIIMsPM2whIFu20v4r7SwSpbq7RdbttzPOrbv8HsK3zp6M-FS9FdsQAmRgcjFkHgK0xIM9HnfFYMsQk06ChkXqjLeOrIb-KHU2euy7xaiNoS7pagrr9JyM5QfrrFu6TuW7ZO1boM70odutKsU-Yxj0YXK7IDcqjgnrUkjFevOoT9T0eTJaBWhgUvz6eOqTp06ZOs5PPq9h7ojnqOGVvvMY0zd6vcrutTYfgbPu6wnXqSWt1N+kDMg4bfDs+ki2+HOy4zMId87FEzjt2-N8kvN7w9ulgdOBS2sP5uckt1K1fM9+1C9z-Xe0G7B5HFHYHVW4J1Nc2ej+rQE+AkKR-rP69HwqqCRwDAiUIbChiyb5mDf3kCo3ceCUDSmx+0CbIzfRo+Fz2go2vbWi7pLvbe4mt1UcfGuaq5HGDUJs8ygEUJw84yc5QCidKctn0A7B047pJKmM2uvfMBBsDr+Gu-FdsZybO3dskbWck81+bC2mTi5y8RqAZ1ImhkgWcGi1VX1C72h44YnrshuMvGT4WXodGqnqnwfsHOGFYd4zHh8LJtHFB7HCi9xhzIaW7SUplLLr5OrNLfp5hnYPLTbh30YeH1hp4fd6Xh7YeKc36FnEuGrS8MqsGnOyUs2r+O84azKsxi3BzH3BsdpO9ZEhyq9H0zZYbeq1hvjMySmGHTMTk7m46zZ7XBv-BCHsR6dWMCCODzIFyKGubKKzUWi2N5DJx3wPekxsywPHHu4qmOnGYVNxs+Jmg0GUaaus1cY7Gt6kcdEKuVBhsDzYWWhtAbvXQ8fMtxg18RpcAGxuU5Hk4yUPVpVXHEYH6Ux84NfGzg98e5djG3YIfH5g5msFdjg98aV63xzYIRHPVSGyHGMswXPG1cRc8hMSkTYdiFz6+d4ZNHNOEoGkSq0y3rwyuMs9IHHq+V4KzZIbTNWjdxAutpx9YOjCMzyWRehXyZoJgfyb6KooEaP948jJu+LFs+URybj3Imlmkne3tpqb0mrkMTyKqqpv1G+J5iYEnWJjEP+EemqseXcJmz3JZGmQqOuEnSJ2SZx7smupuKURm0D2lCdm-psmb9mxSb9zo817u0adcsSbFDVmtWRddNmygLu7eJ5XNqblmg5vUao6r91smTmkkLOasmC5rvKRuYarbidR0sO0HXgGGJpE4i8lo9riB-oppaIWt5uxamoyvJngr-GvIVrQ2liu3aTWnEfdbmO13wxbUi65A6i0p5FtHbUm7KYs7vqo9qEKXYkwX5aipoFvfTe2sqcK6hwqdqqLaMFqNlaGiPNu7aPh6koTaSpglKanIpynis6gIpmJ9aoYvTm3rH8pwp6mUJlZmf7UO4fMym3WlQuGnTONKoQKJp3fLVHOesAq7apC+ac+GWWndpUmhpkqsp40+gYtinACnLjtaQ+macvaXC+qcTazptaYunTOS1qlaW231sFHvGuaKXaApgfLDaaazgtOmZJ86eyNC01qedi-W9z2T5vbaxGfjAZ5-MCnip8GdKn3pqGY-xdY6KatabpkYwsRVVbqcOnV25lv6mMZwaaxn+Sxtpfa2ppTCJnD2danNgcTEBBRmDC4GagKGprKepnSMSwbr7qW-GcxaGZ-PlEaEg5jjqnRa9ZIjGgUqMY7bLqeb0upg85VoGmgnSGZpmD2mGaqmOpiZGTyEHfl0lm1qi6s6Hwxh0tyHIPDKb9TGp3mfd1sYiorxnvp61plbdZy+FGHEmEmcFamOy2c8KIZm2cbLdo0ad8mhZ-KZdj6XaWV0joKuabJn9hCYdOGph7apmHnSrooimPpxIs2nxpn6cmnqI3QfZmFW56a6CMx-VO6Lmpj8rwi8pmdpX5-WhMMRnn-cBGEIPZw1q9nFCq2Z5m3k-4o3by5t9q3QRG7Ywbmr2s8da9Zy+Wat6wB+dCWApfIoAhqC8kFvKmVS6rvxgtpzOYJiMck6NAJQ0WadJmQZ7dOWmW51abbnLB7Us7ndPcWaa9U-PufzmjWneZ9nMZ-eYW6A+heYzmnZ9qcZnIXWdPPm0Zl6dVn83dWb5mFusCofnrp4WYIg22y+FE935zmfRmVp-UZ-nbZuHkVKAFmKaAWfzHufbbcB8BdYLIF3eegW-Z8sLgXRuv-MdmCZ2NDdmQx3GnQXAWwZ1cHraJ3nCnH29af2FqBhBeDmK59olsiIIkDJbC7w6GNXmziAAnto1Mf5s3nd68XLBmoFt6dvm4F9OcAWQ5lqP4DYyNz295x4chaRbNR2IYfaYC7GavitZjNoCRyRhRcwT2xw2eva5CkxfgbaFjRY1mGFr6a1btpncZMDKGiPkcKnpj+aayFx6mIdTp5x5p5qVE7RdsXdnRhwudHFh1sjmhF1wrcXBYjxeBavFj1plTfFpeeokNUJIiyKQlz2cHTfB9RZnmS5j5NUGHZmxfiX-F3Ok3H9MJxaMX5xyIoHas4Idt7jPF1FqeaUgvIcqmdFh0BqKMisd2SXBF1JetmWigooMCt25uevmqZiRbkr4FwWcIWkFoItctleUUcNFSlrpZsCLjNwuKlk5uhdTmKDWuKPnlWFpb1wUCU0y-bc5-NogX54m9r5GOi+9uWWLF3+fp0l+3JfTa-F5NJ-FP2uWOKqZ+uRTgSJWOYq8UNDUgZtyNiY5a4Z+R9Z08ct5qax8GrGsFd60y9RYueWfWBfg+LCfL4vKb-JsNi8j5lB-IkLL53BZP5AShCdoneczTQB8z-X4q+WtisBoWW7xvvPyDvlw5w20nkmbqES5up8dPYXyz5OUnfZoZ3AbFxhwLW1xR7cZhW5DNIxgMPG1ZeMKRtLzOBKEhj+m8iiV1aDXLsZXcs3D0oKDoYEYOnqgzGPsdEoitjy-qv3rzyzDp6qry1RcWnC5-Duu6jAYWoerFO4vOR6MBrAeyreV-GGuGYlgWZU62O8juC7i00MZc7J6hOblmk5i1ftXYF9FtY7+at1Yy6JOtjWNmTh1zrNn9Ov1b-6m5+hbWXrV-vtK67Vo2YbqixqLp9W7q2YfyG0Uuwkk6nRv8rJTY1i2aWl43F2oTW3aoVc0WRp4rptWw-bisfLC1xuudHph31bLWYuvAp2paxm2vrGw-e4abHpKmJccGautLthSmatJcjWi1rapLXE5ztbzWpZl4faL2NftbuGABtvs+qcpjVuTXme1NcnXeJyBmuHyE3tdXWlhgdY3Xsw4de3XlvXdd2i7OkLoq7u1xXpXWjNRMcbHN1jyqyXZyrHr3WJ1yjqy7Ku07lxm6a11bU6w18rsA381jhvJnG4itdTSw6mSYXXa1zyfrWU1xtak9ASxrs+Tyq0Dq+CRurctqroOw1ZEXrqBDudVNVpd2VG4OmqvQ7uqtNQaklRgjeUca6JFagyoNgNf9mmBl1ZDXwNpktf6zx2yqrWUNsFuDXau0uYfWPVltczWzhudY7XsankEdWb1wlN-X7191fSHPVk2cmGZZ26qHm41rtc43MV0GbvXHoyTY03pNyLtk3IxnNf03F1g4Nep31rM2TGXvHgmeGw07xcDmYm8dfHLIN10odHnOrTbjm3OoTYHnPBi9d8Gr1+Xpxi0x9zZHXTBvhr-WfNx9c7rrBwscs345nkoTHXqpzaHWotvCJi2QaNVZnKy5sTe82zN5kqfXRa89fXWIthQkQHotv5ZmAithUtzT3y8WPK2BNw9fc7hNyxZk5556zrA26ujLoa725nDdlXo5eVZMzaN8QDkXo5z3BPK1Vg8sQ6nOHDvInby-AM3B6N0fkY3e2xifW2b4t-2Zsfh2DYdWzWBRtLWHJ4AaVmwckGknmeanJdA3eNobf43m1iNYzX0tnTdBroxuzZPjzt+dcu3FZq9B69x5ygZkqvwGDbf7Ut8etbXuh2SjhHnWzFEpqyG79edWvUvUfwH-uqTbe3Y56NZyGLt7rcDy-t+TfuzAdxbwkbbtsHYbAIdpZLDHtNmNf+24ds7aUItkp0pqartoHZu3+vTHYb0EN1OpHXD2sdZK6MNg9ZxH1qqNe9W5NmzeQ3NIY9bC2at1Yc-XUxxrZaDZ5nznwXjR9DaS2sd78ve2uh2des29N6XdO3FhxzcHXFd1zYK2mtgvws29d4scl3DdhTbSKTd7LbN3ItjYct2VdmBKR2H65TcYWBtp7dLnGagDaI7u16raTHct93eV3Xh3Wq46iygLfF221ksf6lndn0Y-W3dpXd5HCtkVm93tcuLbQ3EtoPYBqQ9qrdN3L1urby3JgKPYzGC1-Nfh3OG0vdq2PqyPcz2rd-HRz3TJkdbP62tuiu52KtjjYg8idqXYB2uvQlJB2Kd3va43E9fPbU2IN5LeL2B95na+3h5ubxH2x50eru216hDbr3bsxffNnh92AbX33+oCrb381vnd93+tnjfE2Md5LRG3cI5WeA6+QCqsm2V-eDsf3ESkjdhKlpyiPI2B5SjYYmFtwjbo2Ly-Vew78NqQdJL7ygjte3DN1FJgP-asIce2r9nago6i9nXZx2Jdg3dZ3Hd3SqA2kQ1TdM31Nvvex3adoLfp3idkLa63N9m3dNm8dhnfIrn1qJO-6a+zOqdKHiiuoQHq2xHdP30p79ZGXL97zcL3Mu4g69XE9+3awOCdrrfKT2dsnbH2udlXsAHzGERm8X1dhWsKqyuufbQObitTQdZv+6VKvQyazM3UOZdrLdT2ct83Ya2W9z3Zj3C131fy2q967ez9W++g5L2xaq3YP3gd9fYw3CK7Pe4P3a4Vc5aTN8osEPw1pdYZ3FG0ndH3PDifZwPQ9hvYV309i3fsO89wI8VrZ97XYxXYD+zedoIjw-YnmvDhQ5LqjDvQWp2QcrjKYOMN0uv16o0jg8Z3ndqFLcPR5jw6P3revQMAGT9mA8Q3Umo3cDXTuLvfR2e9ptZGr59nrcuWP8Vrf6PB+oo6IOYDysa6PkUko99dk9hg-TNyjxQ7uLkB6o7HrODxKt8Oa13rc04L9tHcG3A932qw2lOsbZA71y1bdVXADmbff2wDrUbUIltijaPKqNgA7I2gDvVYY3hFz-eNWrm01fY2QxYtv13ZZofZJ3V9+-aMBZdtdfD3zDuw8sPo9-w+ebStoXcZK015nOnWYdkE903xDig8ZWbhl3bL2m9jPZ6XETkTYHV8DhcqmPOt0XcxOZN+ObEPhKgzayOYTtPfL3m90k+a2796fYIO0j8zeGPQtv5czN5U52goHnq70dFcjNylp5OFyl7aGOZj6E8z3hTxpMuoxTusfPWR1zzY13EtjregOMj2Y6Wz2i16mgk998E-cPbN8k7lqZT1I+pO9TkY8U2md0TOwlTT8I4hOLT-Y584+j44-a3CDmk6hqxdmdbt3MDpk5+3BTpU4aTOGUU89G+1jU993xj70+QODRjQ-TX0D0Q+DPdq-1ZZPwztE8jPVT6M7PWnD8-etO1D9E6nXddmg5W7yDxjrDOfTnM70Yozwq3FP+1kdZA3-dpA8mPMN3g5v3muoOsVGFQUj3KGtMbNBIHaA0DNjqoshoctHfZZobtHY9j-uh36T4Lft04M6E5fXwcl6tMPXd9k7ykyMtUfdnhDwLdx3KzsE9VGjGwHJMakN+eriO-RlMcSOETtVezGh6+0eaPwukstt2s180MfOVzlWuXX1ziU-C34j7c9W1kJubcPsvhw+ofS9tr-Zr9D6wEeY3Lg5OzBH7M6+shH28a8eJMO9sYIiyks8KQh936nC6PE-6xLJJHCRv03Yd0L531m3A2qlYiKelzdrOWBtVLKTqbx7mWAalJUBrCWk4ri4pXyGpwOgasGm+fmXwl+1xItGHIpYJUddvk96cRC3i2QsOZA8coPqgzC2cDqZHlcJy-5YnJaSgSzme1Pcgzg8Kdyc3S85zw1RCceCKLoHMF4xtUfgeDu6EC+BW3+6iq5qs-ARmhzokpQ9wnI1XFYn0iJ8eBImZJ6jaYmTyTPPiMTV+YuXbDlmY5qW5lupZO8NlyFvinJoi-y+b3iH5tSmUlxucE3zlzJcTWO8xpbuXEohK9eJcWv-n0UiW9K-7nFL72eLmcrifLiu4p5XCKvtNexHxb3oz0nhaNOqOfsvqFLK+iXfd9XcXmn559E9BCp8q4vn7Tq+equkTsYC1OBrohd+mV5uBzCmN5zpdF3C5qK9bm0W1KriXBryuA6Aq5hGdFwkZt1HaulWFa+qbbE7mb3nNry6e2u5ryabDmxaCOY6WMr3toDOsToM9BOHd0RawXxF668+nbr8ZZ1b2enOeUWe2nEagu1rqJdqXvFw44IW8lna7zjdp+gP2mEW0JefX8d10-NPyduQ++uBltWZwWQjNQrpnj2q2iBI4xgeWkTQb3qerHUyv5MeHgJhm6sOTpsRbZW-rjdXvnRl+G7uvgFlBeRBys5xYiuszqKvC32DtTPrPfEwRlWzhWr+fWiYFyfaRD-5zm9uX8l4o4YGXj+IxOR+b2ZfxOMl3q9V2cygXaYWxlmRb3zdpgRYOmzrkSYuvXp1m5ivEz4m+1ndW+1v359ugpcHHTLgNCm0YyKA9kDpJwS5Vj2CkS5KN6ig6VoGx0ulddcKK909GPtU4lZDvSV8lctieLuIapXTxyq-wN+V1IaNcls+eslPCb0qOwLWV-2+Ev7A1wxJW07nW+XPM72br38ls7A-zvnuH9uIgQSxKcFEATjbYqbq+Z-Z1WiN5VY-3kS244dVf914--3tV9bfVWttoOR23wb+C+sWeSNjdzHWko9dyqSOwXYbW0TkXf9O6Tj7bIOTz6s-Tuar3KZRP173U-lOUzkg6PP21ve8zPxrh0AWPKuVM+LX0z77YSX4N9vfsnvFw27bOBDynf5PNDkQ6fvPr3E-3v8ThzcJPG9x4bvPOT5Q+LO-q207PuMT8s7p3aDqs5vuwz68+c36t+E+geqDg84T3AHnE5DPX72I-AfAL4k6gee1pm8d737p8frv4Dyztgefa3vb9OrbiQ9Ae5d2E4SOLDnB9934t7vY7PN71h7xPzrgk83OiTyB+4fKHsk6p2t9kw4bGzDrh+wepH6vcrXMr20z8PLTz08YeVS4I982FTle7S54zgPdrP4HnkHNX41tR7eHZHt+92Pkdw+74LtH4MsEPb9yTx6Nxtxh27vx7pVdEUVV1go+PxADVZHulR946eOuq4A++PPH6C4O2F747eldAUpo4AmgJwCdzNhHoR+U2Ht7+9ROUDoQ--u3L-5Kl9baqgdzCpfTg4NPOU3B6M6Xzjofwetqrle32BHDG6MGcjpo7yPojrg46Oz9-W6KbKTzit-vpj8++Lr8n-5P69Fe8UtKfFTjB4j2ST5R8-vHHobdMezVlWoMS6bl8eSe1ntYNSeVJmXsme4TyvfvPrdvzaqfHR964-Paj0Pdaf5DwZ7tq9Ntg6TP5dGh+qa6H4rZUOmegOb6eWHrZ6Oz4n4k8ZuknzYOZPb7hu5sc5niTfq6zjywdduzs4L2uaZB7C9buQp07utGzXBkjVAZmZSwhABzl7oDyOB4++x7796BHR6TJnF7XvsenPrR7yg7F47keniXTxTH+3+JSOUk0gJXz8RjrsSCuekLKqgzu5F-56aV34thfzujQcHIFBkhepxuNl1q7GqXQ0B7HybupWb6PD7pyLLakyau-6R+5l-UHJX+QbF8Nuo55sHlXiXt-77miV5fFNXzI8lssh19Ze8arR73pTffILuKt5ETnvTBue-vo5uOsCIbUUoh7kc9wCNqYqd4-+RIZT5pulIZru0h-p5jmL7jA6AetkgF8nSdnxR72eeH7Tn5fkXpK5O7z4Ll-xGAiHQqu6wrm7tZY7Jql9xetpHHoJeKXgt+ROSX4t7JecYQl8peK3xA8e7BjvqLZ74sbhcWvQDhl+HMmXw14tHWX25nZesR3ewzfe3kZUO2SfK1bHlEnly8wzFel3ttrZE9Xel756xb3+XwBrjJZSjNFfbWPVerjHonJ0hN7tKWU+VLRrFEooHa9OB8dj77-e03shyXerMOyOgK+dFnTCBxPLFe9l23KMGbUxH0Pnl+lfVX76B1EEYGop-GBYHkUXfr7GBPC99Zsj+8z14GNWfgZbf3sNt84ElrrYPv6-zc-pRjwDyF+bf1X418pYgx4bhDGYBg96yGj32PyweXL1nc7G8P7sd+AZX7kxl75X1Z0VeNKmvvsHUdhDlo+hXrV-Db6bjYKaO9n5DPQzbX+pJ7ebRwV69AFBpd44Zurdc+do3D2KvnfEz+16xeB37UxN7oHfrtjoo7Bj1fAfXqoZcRIEgVkDedQCO5f1s7hB5p2AH7E6X2Gl4w5gG437c4oethqrna7tKR1-X8eut7tiR3XgoL3svXk+qNWU7sIOM-xaJIaDfq7+ldrurP8VIje0zqN9ltQz7+kKGJa7zqjaCunD4jAlPCVlMoytUnzPCyQCtuq2QB4bC8IhsI1j0CunQ1l98ewVo4HRUy798niEsCLdrBTaayHlbejI8UsldMIJVewmlzFH09Qe7T+bC5w+h0iU5jWz2PaHPYb45iahyz3n51vXzxI0LLkXwtpwgxzkOZ9tcEuBlwvPc+I+DzhytWe-nxm4y9wLRIAY-VvkYIurprfj5O-1nwuZVoASGRs2FAXMRocG87xMme-WKWRtG9HTxYN-6zv-hd+9nhDR5VSOha71AJbvdsZ93ps4bmey1G10RmLAv2h-PG4XzifvEDkGHyocSbCkbYxsfzu-a4CL59DyVm5xXi7nJA-W1mwSwkN4Uc5bt52hf27rr+fRTEYDNSixzzH7QEev-GETrJiZOpaHnzy3obHnq8Ff60sMgusrKK2iRpF-b32X5rqjjOuvc1TznQa-Geo2TMT8U63IIfPyx90be3N9gGd0zAXg+ukjYn71+w+lLgEZ+OB777MQu0eZC479pgvuzqARXhgjB-t7OK0u+Lzro7oeDjBTkiZqb6O6czF7DexZvvf9X9vtBTRpAftkqhEeomi1aGy2+P7DzgogJBvhcd15-FK0X9+7zcoSS1-brofjN-LB1+hd-UN9SaArtWGP8JnJN0JXGFRKcKhkpkBqMuBSwz4Ei0ojLQiCb6zyChHFcR8N+HYhkaIaZFwv7q-uaA6obb+TKSAO2DiNGAIWGoCFDv6viIFAouSc3XKIoCwS1ruoC9PPBGyQFFhhSZf8dF0LfJ8osd8wMhv2RHZ-OF8b5Apgokb6gj9+ZN-xHifnhCJHTxDH7qHcLskdEC3-8DOSyyRq4JLcLTJWoC-jSMb6nIF6+AoEmRh5443PmtqRuADNvqyNeLoOMORqxcZLu05sskctA7pytRLnxdZxo1lYGnhZD0IRZFZoCt0GuJcYvuqkaFBE0tLtE0m-l0F9Lkk1VDrnsELsyJkAVw5DGir9zzvU9OrOY0wcjL9rGqL9bGt24aLtc4uPF5Y57hwIk-GcQwmvJMOmvS0IFDIRZctnRplnp8tng5N+JhZNXspkVZ+rHk5JiU1ZAc5NR3Gv4i7nXczJu01UQnICu3C7k5mm7kEynpMZAeYCDAUWIjJtYCY8rYDdAXs0FJowErJlHkXAUS9Ufrs0ENBxNuAssU3JkGJy3iJM1AeZNzcu2IMPI5pafh5MGHqTIWrgF8gvFRoveG3dGmN5MieEHMoiDE9OrisUZvuf8o6vN8goFoAgyNf8ImLf91Ii7certDcnVq68cgVzdAbgVcGrjJ4L+OgEVlCitsAtrc95nN9x-nIxdbnUD0norcxptIsWFhXkArg392LrQCegWk8qrinNNHg-c6rrWEoWnxE+gRz82rAbNRri4t01oMDorjA8HbgN8K8leEL-mN92ehwZSElTcjplaZcOvtt1rldc7bn7tRgYgsQ5scDSIsUD+gTBFH9nBEHph3Vlri9dwbiE95gSstFgQBEAbq8DVgSlEPgRsCqIowgqlukZZgaoDcbpNdQQcFpwQeMDIQewtTgRpEEVv8ErgaBdFjszcfrrbdvFnPdm2gjdlIgX9-sCikMRpHd-gRVdK7sCCLlj0cK9OiCKfsFNY5O1Ezou-xEQTJMk9kSC8bt-MCbvQ8R0ocD8rg1FCriREqgdHVg2neJtIlwN6QWNdmip6Az-jv9h-E9d+liiCPTn002QcfM3gdKCSgSFdF-g5J2LpFRV-q6FKAu6FeQYJdIlpddsFkMsBSiMDGgcrcKQdZFJQWsCOFmcCMogPAsomjZzQUf9LQa11rQTndkQQsDtQaXMR-s6DyQdzd--Oh99lvkCpJFBwxaKYQXSKyBtqBzhtkNUsobvsCnVmJ9lgRigMwYz4yrMp5iguVIp0AVx8QV1cwLgKCtQTHdenmKCVbmyAqQSMBR7P78J6E4w6TJWCuZjbcbQfdt3vA2DXQU2DZjByCPojd46XsGD8nPXci5mGC6wWOUrpi8Dxgc2DMwIUCRrs9cGQVDUIbqGCQQeGC6LvmCeIpiCTgdCDL-rfUHwp8EJwRQDagTmDhgT+s8ro2C2dGf8n4n5k9XOlhFQTsDAXtODtwbODEiq2dngcwsKft6BC0LQpn-Cdc7FJbcVJuX8onvcD7QWzclkg0C4bi6CYwcpEDwRiBMWClANkOVoqINoMlBntNx8LVQvPK+DBbog89gRtdHgYv0BwYhD74rMYVQXggRwaFMofhrouwZgtBQbLdhQcVsydnuD2psh9JAVThOpqYRGIZ-NKZvjcHQcPEF-mMD2QVxCUaLWA9WtwkCIRgtQ9p98oIb9dSIdcsjbk0DXgUuCGQLRCeFlTgOQWtYKbvGC0bnY8awTOCWQZvEpFguD-wRpCDTC1VeGvIZUfOeCEMluDmQfLdN4vOC-wXqCrIb54kZM5BElqFhtgYRCwztrRiIQ8DZnlwwOIWeFPIZsDREiBCmxGBDLzk5DsrlNd0-LDcDtvTNQIp5CciKB4I8gnwzzKmgHIXmMpbirNBIUKDhIZvEfwVGDX2h5DZjI+CVPBZ99poHVqfmqh3mPpBRaNi1PlnadLHjG8D7q0R77n1M4NvmtVHt1DAOLgdGXr-kBEgF8uDNUZOaAaF2obF92HiYM2HiI8m0rYJzHjclbBEpsjHkgc5jglC9bijtUenNCRHq9QY-Js94octD4jKtC20rckNoSC9PnjtChgV08NRII8kQeQkgoSA8loecl70rztuUm+lu9ttDgodBDlIU9CkNuxlPvtdC1oedCvoR6kfof0c-oZeCSITA8gYWH9XqL+VFoXMD3Up9DmKlDD6pr9CQwf9ClIR5tSzq9djZq9C0HkNDwfuykLoYBwsYZFdXnkxDawaZDDdITDaThwxR5qDDIYRjDuDtTD9TowDOocZDPwQzCZOE4UH0tI9jdpzCOYR09vodjCYYbjC4YSFCR1sGkzHlr9RHsdC3oWjDwYTfpKYeTD20mDDqXu+DFISSCR1nKdFYb2JsgCjCTobDCLEs2l2YVdCuZjjDynrLCAYd4sFnoCcugmhMPvqjDboWdCNYdbD1obbDpYfbCmQYlDUQbJNEYQSk9Ao2lVYZ7CPoVbDMYdrC-YQmcLYZqCTIS5CN1ApsPnnyC3YcZU2YbHCY4WLCbYdDCE4TLDA4btD7HuLF8Xh1DXrlyBnaNnC84StCfYeml44cY9ToQ7D8YbmCqHukdmclXDV9jXCJYRTD64TfodYUW9uwTLdQkvT8gXr09Q4ZykwHlw1I4RnC70rnDe4XHCC4U3DE4SO1ioSxDSoWnMmYYdCzYbPDUmm08UUqb9qwVTCl4VLDC4QHCk4fzCU4c71t4RECb3m9RzYWHCEqsula4Q3Dl4VtCi4ZfDnIVKcxygrDFnp3Ue4WtVn4QMl+4TEcaYQlth4evDR4axDRtvG0O4aZNkYaslH4SMFgEX3Cc4b7D34Sk1P4WvDQ-oMsYISqVnYYvdYKsTCAhhY9XrqgjxYRkdD4YPDK3pAjcEUJD8ERPl9ocbCDzqzCPYXPCvYS7CqEc+lMEQH9AYtmD4YfztA-unD94YXNOygfCX4YvD84WfCV4dgi+Yd-Dx4ZvFy4QdD9Rs0xlgirDSYaLsKEQvDuEZLDwEXbCLwcXD7obwcV9pPD83GoikEXvCn4fPC64egi34TIiP4RfCcEcSDewUIjmHhXCtEffCSYWQjPEZwiiEW-l1YWAjuYbTCBIfQiSoYwjKuIVCw3mktM4YAjmctojbEa-CB4Y3DHEYYiv4UHCdwXmczEdaVM4bvDNEf6cEkRDC7EckjeEdcC+SkVCwkRvCIkf1wdzqgc1ql3CH4VYiUETYiikUkigkXrCQkeAiewXgjlIXAi-7vUiWYdr5kEeYjCkd7Dike0jeYUPC6YcnCf4QwtWjHENXlho1AZB8tpVkjZVzGUjd9qCtZfvwDtkZCtXHtCsoXrJ5c3uZItMON9PQTiDOfoBhuforCrRigwnzkrDzaC0NxEZCdEQC79ESEr8HfADkWMld8RkeH9B6pr8TYX8iZ6t+cAmp5U2xhvUjfgqN+okfCFpqRsLfrBcrfjn9mAaCM7flfUHfp+Jk7DCMcTFwCRVkQ4E+Ed1uAj-8P-ro0BAt-8sGmRwEsqRYn-iYg+AlQDpRmNQ2ci1F5RqHRfHl9RtRjpceYa9d6AUaNOUb4jk1Exc+fixcddGxdgsEs58AZgD3FtgDKmipd6LAwjqvrJIlxqRYVxhVJYfmg1pGmBZ8oJT54Jv-U9xl64FLqj8PLjSR+Lqpd2GjwcRHKPpWAV9puHBwDvkV78QwcmYLGuudRfl1pBAdxNtAc85jinsVnQRIDJIQgCMGF5dS+JairhFZd7gjBMjTGPBAmAkCzfo8dfgkEDMmjfUMOk5NNJkICSVgs0XkXUBFAXqI2lu6jdJu4DAgRpMCQkpM-biYCAgdO440axMqLjZMwgVGicQnmiy0QWjR1NGJjJnW874aWj1JkmivAR+4NmqECwPDWjWmnWj20QZNC0Xn9jmmyEvJtxp0ghs1UgX35qNKiMBmFkCthBVC8gYZDxURytJUXjCDYek84IalDnYhVV9nEs58oTkko+BKiq2OYsMkV+CKTreDBwbD5q+IEsJ4Iei2MndCrwQ9CVNleiKIaf88EKuCLbgCCd4Xc8KkS4iekQcDwoQRABUSA19xjyssvsChFkcj9HItLljkQiRLgejdtkc6jzevdsmuv6iWEC3djuhkDZoWh0ZtnhsqNrPdOqm-s6qg8c1FqE90OjZC4Lub99qGE8vjttsuRECCp2jE9NYaLC4DthtO3ux0+kdEjXrplsRoaJtaEbydCETCj5QHxi2NCFURQeKldYVxjhMaxiHTsZcR1i88IEUJjb4VHD8kWrCkoSpDMnifcwXntDOzlI0nZDt9+ztfwB-g69ghs69r3lp9xobSCUfliVgvr69QvqXwIvmZ9g3tF9S-h4jRMT4jDwgcJAMhFhJAucja5pciLJAL4WGuCgWSPcjAUY8jsMkrCjoaQiRhvt9RXiJoOqJ78cUUpkokaIQ5MhFjmgjZlgUU8jy0t4iY9gb8YfpCiy-H+ARMfp8aMfpkEUZE8z6gJkj3JfVlqCjhYKHij9xCRdKRmRdIfG1j4sl-ViLmSi-LhSiesagDBURhcUAbuNZLhxcMAWujT0ZA1lLsajZUeEj5UYdYpUdXwyAe5jJwYQ0VGo8JlURJd1LiMQ6UUeYGUSeYmUT6j5Adcc-Hp8iFfuqNEPmRjgvuyjWCrQC1qtyiinA9j4kWj9zulOcAGmd18UbaMg-MLDIboGNdflVsCsXSV4WG8ifljdcWxoWQUseWkFIVANu-j9jhMg8jXRoWQvznljFhsDi3yq2MisRCjJkcK0jXlK9fgBZiC7iSiXJmlkhUVaj2AWqAQbsscOvJY1kMfTjakSTjC-jmj6jHi4xAWm0TsWMppASeAPbnzlzLnajCRPyIA0YGoPggXAGJkRi-SJRMQ-n+B8JumoFQTdi4UbGiG0Rj9aRhmjy0eU1K0cYD1sW2jEQJmi73JhZi0dri7AXoCHAYpMjAYbiNEqYCBmp4Dcmqe5m0eEDnocbiPAfoDDJi8FR0WmjHJkOitIt4Du0e7idAWpNdceriumq5M-cW4CfDHSNI8lOjkRvWo50c1iplMACZGI5lzmtkD4IW1DVkUDM5IYM4tIe28pAbaDukQwi7bhk9fwcbcMQe6DU3vX9q8o380rmuClQV0sqFiNZ03nniR4UeiYEfzNgMURFkIQaDPgVwtjojniqcGn8OKObdUbnFDtocacn0YIjfdpGDU8ZVC7QpFCJIfVIXYmedbURqDh8T+jVEemiPwQojJMWrtdQUZh58WMopoSJQH0QEj5EeeiBYahNd8a28+WjyD-IZniWTgxUMcdLcoES3jN4f51yIc0CAkERQ9Zgv52wrfiKFqqjnEcxDoEa-iUuu3j5dF+jV8euCNMRTNKkcATqkbeswCT5giIFdkGLt+ioCWpj0kSXDNMRLE30R-jJxBc1ZZAZCR8XIiYCQBiC8U7DL8e9gX5ln8BbnfimAUYjn0Sjt96IgSmwRHQoLPxCjIaQSgCS-j4CUl9cCSHNqRB2xofvZC-8SosgcXFjT8VgTg4bjR38TIs3Qt0Q-ptpDpQJBiNUQxjtbIGw4MbhjkVlgF7ptNN0Vkb9sNioTMgk3oDwJcxTwK1CT-iIiSCQ595IQc8OjqljjptQ9bHhkdt8W6l+Elv5YVhs1YMYgkfbqLZTBBsimPg4cV3sESgiaESOdvUD9MUXxm7hKsAOkZiMXpCVLjnKts-nuVFVr3cfHskSFVq-sAnlRjEUSkSsiZttwngxiasRAc-Jr4T-4QKcyYRejiXg28snn+ieMaLsxMexjRtpxjQ1rJjcgo0SsznndXCWUlpMa0TVMc3D1MbdCx8YpiboYmcpLlYSnEcl9GQV2dRiQI8DkefjCQV9p3HrnRiif48uJn3ctVvP9B7l5C-9sE8x7tBcJ7oUSp7rkTMickUWMZVsF9pgM0MbMTbVtkjQkvyDmkv98b3hU81qtXsHCX1CedvpQjTtgMzhshkDDkMNczpJE4QHVsuVsLCGkbwwISXn5ISdEloST1ZlEvpcDqk6CvNqiddHsmdmch0S-xhHCX0Xwcjjk3C5iXUj3wYqcuic88bif+sCSbji2MZcSAfgTCWieBt5kaXDhETKtEiRNszsWyiKMXcdSMYRjKsakTKMcttARkxieSQE9J7n6wTiVNsblmnjBeh5joCTYSmiVateiXxt+ifvCMSRSSFiUfdBMVSdIicHCzOIHU7bHESJQCZiaPoGNU3uzBC0MO9Axlm80XpYTyXp10W0bFcpkbcpRxK5ocWG+8XsWssyhli8HcUoR5Sd5iOwnS9P2HNhyfq8Bqeoz1lMSmxYce9i+3p59exkO8kXiy9R3ucS+PiDUMJFzsvBtx1iam9QuoWljVXtY0a+sLdhPOmYz3vZ96+jaMvVI59tOqckL0gU8VTtWlPNigkjukCtqUhzsmyVQNKyZgcV1tEUX3qxM33qysi8aHc-3nQMEwoB9cMC6TQPqlg2Bpp8oPnu8hrlH09QOsUI6sq1rsf6T-DKj58InGCJBjENbsfMSjQka86Ps78Esa799aj3UbUhWS-KlqVj3lpjtydx8pPvR8vkX8DOGpLc+CIYMo9p60x9qV9xPt9jJPgTjmVoK42JCmSSJKLcjNGwj3yS+RdyZWNtni95VglolCyc2SYzhH5VPrW91PuA4XXggZlwR68Job254KOAcHMZBgwvuBRnMWxRzPrj4WSE2UvMRmFSEUYTIyeZiOXpv1fPrf9PXou5MKX8NsKUZ8nMaZ8CKa5i6QSgwSKZmSfSXJw-akk5+3nPQADuE1fIYDI8vuVpBzjxEivr+cNBrV8N2vKiuGItj2CHJTOCMpTGvk3tqIZes2viYZOvpJSyfHhwiZpT5+vuKCV+PUgfQZTkStCIplcJUMT4X8YhTLhg0oUgUzKY0hQ+n3hd-jZSYVkt8vvr+0fkesgvKdHj+-Dhjwset9NwGDi9LmnUgfuOQLvreTZ-gmUpwU98fvFLIxaG98fzkMjBGvD8fvq99X5k8SXoRIT29CFSQfkX4P7rn9MkJD8ziMIS+EfFTNmD94Kqeo0YMRhTMLgGMU3l1iHsB1j8Li1S6UKT9fpGJdqUUj0Cfs8lAyXkV0fM3YGQNT9pIvEChqRtj3OH2d4iaHUG0JkByfJHVH-N3jxznOhFqTz9QsaMkssTMdAcfqcwqb2IuidDiFMSCMNfgL9DSqjjoscdSwUdji+EUeNSsaVpILhLjTMrv06-KKTgRufUtjKCU0URCNHfiiY-fh5EqwaS0TqevY3MmQTLcTljg6HfYo-s0Cw-jQppcUiN4AZEFg6qpwU-lii5-Lssoqaxks+uRjQXPOBp0TX8m2OXjJlilcUpp0i2Ki38iAitT4-j0xO-h-5I8L38sPkxSRwoP8Gyd2SAsbeFv9t8Cp-tAFuadGZhKZAM7mJlEOENlF3Iof9MAoGCT-veDt-vnEjwWcC2fqqC3KeqC8OAAJNKWVwydHIpNULcAuie5TqaWMxVcTSDrJkRTeBIVi9CXfBcKVctBSZuBp8Klhg2huSRFqZi1AEv8EUiv8AaRaD1-pLTTKYEhzKRwJmkPv8gDGLTVQBLSc8lLSUuIrTrPAwpV-GBwHeF3jUrA-8LRr1TLxC-9-TH1iX6kRcqUR1TCLmUo03EVRMgXtipRgdjH9oyjcoVTkZqRuCBSVETICq6SuUR1QGAWTTXsY04RUdGhycZcROsttjyATYllsdlxdUeNlTUW79pLgEsZUYpZ+yWajPZMLjwJkGic9CGiect5dRcQJcCUpuC+ZHrjkacdwl6c7kgmqmj-cRvjV6b7kAlhbjHITri1ccrjggd00eJv4CncfmiO0bbirAdpMxmpvTPcTbi3-k2jfAbaTgYVbj9Jg-TuQj7if7KHjc0QHjD6ZfTH6Vz4e0TpM08uOiRzJHiFFPjSeJP5lc6b8Rgrpc1IDu3cDlnQTmisTYuYhujXEVujKCSsCy8XX9iafeBUrp0jj8ZIMY0ZgTjEQyTOPjuiqpvqD1gceD4cZ64PYMQzlUv+juCc2wx4d0SfkiwSJQa0CPQdiDAsVFDCJEwy5-rcDIIQIi5YX1dsGQWDO8bQyzgeVUfgabT4xhwS3jvsT-sfnjwkY8CZro-N30dwzvEOBFDwctSYQWiU4QZaALDLQT-8R0i7Qa3DeHpIz9wbgz9GaOdjwU5EajP4Tk7pATa8a3NVacN80GXzdygUFFKgTIzBGS3DN0diS3ISXj-wZiDdSWgUA6dgIpVmYyxCZrE6kF7SXKXv0m8c-i2Ga3icjGSCZ8fFceGc1EdaU4yxAE7SJpGwp-QeLT3aWVca8W+DlQYUCq0OzSY6h4AV1DIhHPN4yp4GUDbRpkhJwG0y5xO5FVQakzYCTwTHgSlDZrngTWFslEsQbLSLkd6DVoiLTMUNEzw2LEyhGUo4gmZgzsSeVDp8Y5SkIXYz3gQYzHGcJFFmSdtjWmDSqkYXjmCfwTS8bkz5wC0yuAotAv0Fjl9mUgZACfTDr4d+kbGVi0LmcMArmQ4xnXIS0AjEoyLGWozjmX2DX0eKTsmfVddGVKDPmVNMZ-tsBzaX8yVSRNcZkYojn2lwy+WA6EIWTrTzCZix36CWCJipUyAoZUTDmawyAoiASnHq8yzwp3jIWeqtraROhbabJDzGUxtuSZITyGZpjT4rITzmeCygIWgp03JxghaZDRqCP61cKNjYKmWgT3GWXSVGePjxGS+jHKmyzwmVsyHjPJo0IZgUYODeTLsThDOWc9AD4qISwbr+j0sTW00mcSzeCYQkUWRv5-sNniUPqARdIabZ9IXCyCWQiyr4bMiGSkMytGSMzCwf9hWwa7SgIYqypjHEztWfaCkwTy9fepnAZ4OmCH4r+AYoYSynmQ6yCEWSz0ocOCcvu7YcMCehbmTCAbWaj9dWRFF9WZNShEb2T1mc7FXWS2D5HC-EagTbYueI1CRUGYTNoPJoEyRUTpidYda9ghtBobWzq1rKT9kSWzCbNBj8GbMVNCenimZIhjQjjsiB2QIDriSoSgStcEYiUHSyiZzT8MVccFcb8dtiZWjWUSqN2SUPdZlKsTl2f-T9mlh1c8ZsSRGX8dEGfBj-EUPkJkbayo2YW91SakcjYeUSugnEj4Waey1STUSdMeMSpSSpN02WU9fkdmzvSaC8n2SoiMCTxTVERJiSSbST5noqTrCZSSDCQqUtTryjgOSOzDCVuSGfkciHbFIsghhUhoyRgM4IRlBIhuhSVAW3B7aYZ8isObTJukhgXMVF9OKU2wcjKX1cUugx+KUjdMCMIy1toYgTwPGyxKZuAJKTAgpKfRlCrLJSlcHV8kvApT5gEpSGvrMA6vid5KvE19BvivtkvF4QzOLpS2OUeJ6HDcw2LDxgqprT4OmdVAw6UWDmOOrCmfFN9lOT5DgimpyrKd4gPKWt5zvst8fKQLiNbKZyoGUjTS6ZcQ9vpdj9znQCIqcuclvpazqcXFTCGhlSkqajwxZh6NGkXD9vvt5yCCaa9Cdpsi0qZAYCqbVSCQf2Nzkk3oyqTxCnLKD89ju0YMqVFysBPVTsObDSsLu9iE6SsACfpWi8fq1TBsT1SM6ST9+qQGSiqTwUGfJMwxqf1EJqXj4pqYz8D2cz8eEOtTMDBMz+GUSi5OSFjbkU2xtqfqddqe+D9qeJjksTFTFGWxptaTr8AUSKMpuWjiJuQX4bqQES7qSH0ysY9TGWVvVLfmuzXUSii2-Pb8fqRiinfu6yXQn3SMscH9QaUSzicTHZ26FDSQOMKYR6fhRzubrSLeDZy9Sf9xUaSfJZ-On8MaYPisaSQycaS9wT-IjSE0UTSvCdbJUFN3scSTHTHGR39IRnTT7jAzTGKf39maRcDPPJZiKaX6E6GZP89ITzTseXzTxWQ7TCmSaC3IrMyGaGv9YxK9yN+Cr5VOashu3m-UjOU9yp9JeYDaT8zLrFtQeoc7cYWdANgPnhiradESQSLSy+-vZjkeY7SieX6DXaQGDymdc0qeb5CvUH7Sr9HMyugRTzJALgEamepy-jMZyn0n4zo6QEz7-vFtmqSnTf6m1TYsqVzn-pSiSuQbzSRnDY6FCo5AARpciwZE0PhDKMQFBTlOcbE5WSUuyHuZXSoOaoinsYZdveS+yzRmYCpcj4SZckHjgQimj47h7j1AdEDs6Au1hAWHit6WHzNAUWjT6Y8836fYDg+W-8tJq3dXAb-TE+UfTBJk-Sb6fM076dHzpmn+ov6cFln6Z6SkYefT60QAzj6SHj7cX2idQeHjCfoVx+cak5W6SQ1Ucifk0ggBoo8YjSnwbEy7yMnjF0dPjl0cQShIZCyz0VITMkTmyqGUcCImcg4pgYegZgVqyA-tLz9OX5CGCRPipWUiTF+SZTRmQlN7GWP8OfgUzkCqLyXaQrzj-sKy3GVUyulipyZeUPimWYwSGSZDzD+XeDUWWwsPmfkzp8EUyssqLTSeW7TyeUGCN+RsiQ6c0ydaW0y8AnOIrcjszf8bvzJWbwdRIRZC9QREyi3M6FgBRLzQBSG1wBdFyPiRGzEWRwyLyRVCNmW6D3mdsyHGbIy2woEy8WSgzdtk9SuCZGykWW-jjWTQy6mcEN6aWeD8BYDSD-LuyJWY7DO9jGyO8XKydeRzSO7lhCcvAozrWXSz4maPctiRgzAMfLCRBZszKBVDzZGbCDZybRFi2SKyH+U2zmBcQLitk6yxIegKxBZwLFFAuFWaXILfWUiClBeQSWzqoKKBeCzeGR1yJBRASOriuj-mc3j0mSSydQTKyzBeoLIWbxCM6HczeBXQijmXASTmUWSlbtGCXWRSydaczyvCb8ybBbdTBBVYz9+cCzVIQhD4hXKzIWWiszaVzyfWWkL7BeoygWfbNshXEKIQXkKMWZWy6JExyUZKmz3oUgKhBdeCngWQK82QkKlaVSy+eaZgBefczo0f9zHmUYLYEeZD3IXaEoWuqyx2c1QEgryypGA6p6-oKzCfGAL6BfSzdtuXTDBfazWBSqVQmWpD2WWiyporQQsFLVDQLFIKtEMjdcIXQp8IcUKlubJ88qU-j+mb4LDWR3MzmZZDhwfvjNGG5zVfk0K-WawoA2eWCRoMGzzICXAj8cszlBW0KTBWgLZ8XGzRKV2zd3qEKU2akKAie95ShYCy24T+8QWeQKhwc5IaoehC6oYGh3CbAklkXCKVcZOzZ8ptJUqYOyGcS6jh2XBySGOKt-XpKtl6SopVysySPHu7yaNk1USMcRsd2fRzFtj-tV2RkSxSZB06MU5Mt2VThF2ZyLKhVaSf2QMTSKb+yWWduj-eWMTL2Vwj66U0i0kRQyD+cqL8STk8gEewj94cSSFSlPiq6XSSQOZMTHiQdSgMfaSbTuaLNRVMTmhTMSgOV+z6SYqLNSbV5lhSf93PvywoyUTi33hhy0KTZiGKYMKheSOccKaxSpusRy-DNvpWeWRz-SvKLyKXSKzhUEgLhWwh8eZKNt+cxy6gKxzENr4gOOTlYuOZ6AixWpTKvrxyWPENghOe70SxQYkxOZpTWvlbhpOYfkWuSYh5yTd1FOVT4v+YyxnKbdzQ+sNTgHPZSFjMpyOgN2K6fL2L8DF5SnvuZzUnIF4AqbOiYGbBkvKcNzcnkd8IKQ981xZFSfuV8LOAZ6tbvsd9fnqcE5nF5yQFpaR3vpL1POYFzjxcTwcqbIlH8SZzgfmlyeDqv5Sqb6iHxSdzlZKlzEuZoCMubgk7Bdlz9eYSjyUYj48LsbyLeeD5P-t-VQJdD4kfBVzDfm3l0YTVysfONS3MXT95Oftj50bjTImTKL7sNZg2uaP9ykIaCwMoBL65gnVNqfz9Zzp3Uhfn8sUMWL8osRL9HqlL8QdnwDqJQ6klxQMjlflTjvhYc9bxUH9dhv1zEHsMTgaf8i5uVVs2Efr8HMsVjb2TBcTfmtzSGeBcTftRjSGRDTPqZqjfUarj6GZnR-qcdzkuTxK4rPDTHxWSYR7Ddy6fNH9UGrH8VHAjTq-tAygqYQx3uQK9Puc-oM-nsF-PEKKX9lTCR0Q6Yklh9ZnTLjJLPkZkmMZX8GedNoAsngzQeYQzQyXgcwxfhKqadZzaaSMB1JbQQ56AZ89YizS+2Qgd2uQgKLkXIzeab8DYqYzSkeWtgb6HMLEgjlFxeWUzcBcHSt-qHSNBRcj5adLTDOaCguYCrSamdfE9OWzMfsHb0RxUZ53+HLyYEjfyJ2XJ4h-I-sb-uIKGyIQNOpdE5faXrzH-ibyaUUbzcfrlyBseBLesQBL+sRH4TxNnSZhbcF48Z9QxEtEFYAVSIIAX+ooASoEOjvtK8RPADucW7c8JhPTVFI3TWGjA1r2ieiTFDNiB6XNiW+RTECAZ9KCLATdJJt5Ce+e40++Xbz-sA7zoZE7zsFC7yLNG7zeRTcc7sV9RTRf6dfebKNkSRsi9umyMLUZ3zdSIoS+8dPdHRWXyLAVDKm2NvT1ibjl4+Xnz76S7jC0QbjU+a2i6+YOiP6YnlfpZbI96XmMD6YmivcYAyU+SziEEbTLA8QXyK0dnzsMbnzQGQOjeZQ3zC+bM1i+TYCyZXjLHAV5AIGVXzJZULLuZSLKN2fTKK0SECf6cLK-6WzK1ZeU1nCggwiWKYz9RUkDK+TWoh+SiN5xehK4GT5MJ+WSLkGWsLW5okzKcN7TY6DAKKgdryLBbPzmWdITt0cMzqhRczMJR0DiuLfzQRasL5BdUy+GRIKvZW-yWWQfy-ZfsK2FpMDK8dMDq8XoL8WfND-OWQyY5VqSTRfHLZWeoKRpVRSf8XQK05QwKDBQ8LIhQMzrRZiLOheYLI5fUyL+YewKRT8LwIUwKK5RdyGuZqcnBS0CXBVCCMpfwyseVayceUPKoEuELJRRhF9YSszeDmMKwmYELe5eMz+5RIKehYosdBcgwBhSKthhVsKSBSVsa5dQzpGRYLvCRj8W5a-TURVELSQd3LVEBlDvmckLWeevKgaS0KMhbwdIReMKr8Wm9zWeVTuQX81S5Q7L-Tn0zK5U8LHgWszP+dejv+WMzT+VFLz+QtEFrgwo75Y4T25SwKSBbFFXhXPKDhX3LqBRciL+QAKwMSVK+pZLzw2b5FRWfaDPGUUDF5fUyYBarz6paAg2mU7K6CC7LiGNQrWpT7AumU1KmmSjdX+XvymCTELi8XsL85fPLwFa38OflMz24jMyg5aw0Q5fgrLovoLHRZvKt8YiSshbELQWRBxCYuPhj5TfN-WaO9UwUpAQ2SCLw2XazZFbAjUBS-KowpFCGhUJF4RcmydxEiKCBeUiiBVvK5Fe0Lc2dQzPIUdzgBZ6zC1KorBlv3gUwffJb5WCKHBW0KZ5Twqqoc5IzWdxD3WOOCx5dpK9FWfjnmcGVdhTkL1IVRCVwXszIlbOzrfn4qyheiKsmViKdGagqF5egr+GdwLGGakquSbJL2FcgKtRTeDd5UvzJQVMKAAbMKfQcLTSUYsLdwEKzQ5d-Lw5esLxWafKq5eiKgFXnKUFT-yUIQkpFWXC1lWYvjU7Gy88qKA5ukB4qLRfAqRhdycF+QMqafMOKkmT2L1AhiyWOZ5hYFeO0ZFTEq72WUk45c6zElc5JiFV-ZraGMo7+Z4Kp+eDSMlWiLJ8fIruFQkrFwUkrWFbPlxJdHR4GPyy+SVCzERTcLrFbvseAdL8tkVSKB2U1SfBQazekYYrZ5UZhrURxLtxXMrLca+zJ5eCLsSXdsAhdCKcRYWz8RStgFkbssYMRlpu2ZKS1kUP9AVVcSwVcxLochESjCS10sJScjrMGcj65cEMuuSz9WxYs9eucdw+JWWcBJRFzhJULdwub8RWJZ3DRuUvi7yR51BVVdzcseRKDzpNyleBWNFTqJLtMotzyVctyXqYey7aXOyo5JtyXJYFc6sRfUvqY1i2JjpLj6GjTHdDH9R6d5kN8LOL0gSPzDuLZKzXAPigCN9ywRltzWevHSZpRIFgJfNLPVYnSzeYUsFpWtKyRmhLAFIdiinMdjIZcyKulYoLLVYFN4ZT7ya6Tyi66TEiYLDqiycSNjhUUNjsFWKjHpVNjnpZ3SjUbgCxxnMsBOXCQXpYUs26Wti7lco1zssCimBFqi5qqBjTQXqi1LvQSMLK9Ki1fQ1W1Y1SYcuyMMZQdz16ZHyRAc2YvUfBDOcVjldsRhjQ0XRNCyDdLLLlBNrLmGiZ-CLls1GkqkUUrixZaxNVcTrKKZVfTB1fY1wcahttZUTL2+eOpqZY7iVZTurTcaaxGZbzxmZQWV0+SbjM+Y3zzceerX6azKT1ZWjgGbfSE+eTLr1Y2iJZTny-AWnyP1UnyM4MkCbMd+qS+b+qZZWbijms3yx0SYZ++ZONIGTaqnNErzTQGPytSEui7ZQmDJsYst10fcqz5RETMVfFgm1aKjwVLsqu4k9LS7j0qAFUCzSNVoUZxjoUD0SUq21fsq5+VUTarsgr7PO8qPBadc18b+KH5cEyUBRfLhCmNi0AT3Sw7niruqSYFecfitNGgTSgOnHcD1dStm9AAS3RXkZuVr3SolYcrHoZaVtNdJrdNdsLkjN7pF2hXc0+SMStNduZQDMZrt5U288Jfk0+yRIZeofprsSSKlfbv44dNZwTMkQ8TGdDZqBehpqtSX-Cxilbp9UZZqiztZqvNUZqfNVxr5QK6KXlgSrO2WYrSRUgyr3pSKqVZSqv1hQz0MWKtphbaFBZVGrZqayLH9gRjxcetyuRRySeRaUqhhfkSdiUE9GBRVqRRZ8cxRSAdt2coyY1Vkzq2fo9+Mfd0bRYVVVRRqqtrsMiO6W3DnRSY87RdaUb2R-cpDkaKllZ+yJtXcSl7gaKS0dXDq5Q+zNdqfcWET1rLVjkZIOcmq+iTBzmVrSrezkrzhxCXlkOd0hUOchSrMZhygxQ1SgvrhzIpfhyIxURz2KSRzcVcRTMyn+yPBoKr3SbmKaEmz83BfUz3-keJ2VVBlOVbt9pueITX2YNywzkqqTyMKqEEWtr2JdlKLOR3TeVfqqKxu98D9nKrMsSCjQ9txKPQHZdRKo5cy2s5c8zpel3LvCjpJW9T96lCjd0G+z1ogvTkUSPYkLt9SY2Khdk7EjriqYJLj6JpLgBRaryCtNLIJd1i--q-8VpanT-VXD5A1aFpiufYt+1f7IJNVlkc1fOMaNWrFy1dKi3pWA1FZt9LPpYqixLpWrfJY5DuGsupVCZcre+ZOqRKZpcPODQDlRfvDEZc7z41QHy3sci9efj6opuADjodQKrM5TGMzZfyrMSZKqQca7N9ye8iuJfcLAyrGMxubIKqtuGTvsfDjsdeWkEdaWMUcbNzLqYTqI9TqkscZ8qSheaMJPjx8vPqEMvsmjLiGBBMDGm6jSZazinGuzjPGuOrhRoDLPedOq8VqrQ51bdIF1U3qZ6SuqEeQyyylTjwpcY9zZcTZcpyTPdKsbBriVYTKwNZYD91U5rENcerJ9frjd6W+ra+ZeqT1berAiFrjLcaBq+ZRrjlihvr96TzLVZbuqs+Xbjq+e9LLCivr59Zu5nAYrLgNTTKL9dvr-ghBrrJlBqpZVrL8+Zuqd9UAzNZcrK2+U-qMgmhqj2BhqyQEACdpTNCrZZLibZdE9cNV4LUGR8L69XRqoVdcTGNTgyA5Svzk5WvzU5ffz05XvNs5pxL0hSJrKlcgapGXXLgdcEM4DQDMB8cOgrFXwKyKSiqxGa0L0VWJqTWXFLyDVwItxcviiCYJq+QaozIVVmyJGUQao4m-KwlfH8VhR0rbBSfKiNb0rfdpozTBXvjr8V-KsDWXLf0Q-jM9dErONaqSwQQIbOIZmNvxMXLdBYoaf5XfCEDXwaQmUwbhrikqw5eIbV4eUqGDbwdslbujqCdm1UCQYbOleXKWGQgrjBUwaFOSlSkVaNrJDfRrHBVoaRZhtoaCVRrA-mobvZfPzTmdUqj+ecqLDaKt22UlrkhQzYQ+Qez0Bqqr74Zlqh2TSqkxeZysMUyLbOTPomSaVqZ2TVrNybRjuRRsSyjYrjiMdkTflW6rLaYfqHAeKKcZfqMWdV1q7ZXJioTgY8XSTqLbicHtKnkTrj2W4aNDcAF+tXA9JtSzKUdRqKMdViSTEaSStdv0jCSTDj1tdpjNtb6dn2XKKftVsbsCftrwpSWcjtVCsyqssSCOA0a6tQuyORT3deSercVttDLzsRUahSUcSRSWcaziZ0aLib9swuSRqFtSqLJjQ+rZtStr8nH9sXiYHrcdWc8Ojo2zqmiM8vEiwdaKvV9T4k2Steq0AKvmy5jEp3VIUqs5KvlQMlPirLEFdqKDtaSz3EbKKkYdMbBifFDMde-yTRX0aySXqLljYsM5tTkYlMfw991gMb9TvI1PjdIaFjYLUXHpdzHSScau7pcavHmkTY6C8bKtSuz1lHca2SQ8aCifRjjiSKbpRd1rWTT0buefwdaidxiJiZvqSTQmLrDdIS8TfsaJjYcb5knSL+ZDOi5PHHSjSfC9qkGaTvsSi9LuoFrlNdaTEgp6SF+cqKS3g6bbut2RnTfiaWpu6Ta3k6alRV6bprrS84+ksYNFT4q0+AT1kGONrqWLTynBtabKKShyicZYrAhBGT4yW8ayyfocxiewdvDs0dJbumTF3o2SFdpV94jvmLK2jc9u+gVKSyZDYYBvR0XhndsjyaskoUhx8kSXWTyRYF1qSeCqNKg+8WjlibbbEQM2ec9qL2mlKxXGHdhkIOTA2cOTlTYiBRyROhxyWhzRtIf06WjwMaPPB81XjaMyNaGas7pOdlFQ-1gzYjzyjQkbYzSBSC9YR9IvIljOGjWbQdjVtlEjH5GzcX1VzR+SNXloMjqYeTmPrJJWPpLV2PnebgKVuR8PhYNLQssElXh2cr1jX0udoBT1loeafzaBSZPtPD9fII4V3j8TkBrcNxevBSKXohTUAv6K6oHdrDaQ9rYUXOzmKS9qJuvhT9hoRSUhVxTtXuWaZSSkkKKR58qKYO85zbdrAxdhbMuUlKlqY5jCLWxTiLRxTPtWRaP8BRzDhn9qkxaYqrtdsrmxcpFpKblYpOZCS2sD2BkTamUevKWqVKXCbRORpTpEPWKpOTNwZOQDqOkGSNDKds5jKZ2KLld70xOAt9bKcrgBxSHYDLQ1gjLUwITLZ5SrOZOLEHMFT-KebKY8ZbK7kZFyedRnLEfCCrqRahjtZT552DeKq08h2Tn3qCqsjeeLEqZeLCCX5yhjct9IrbzdLSGyaKVbFbqnAIFEfjQa3Ne6k4uS+LPxbBLedQFyaqblaDZMlrgxflb3VeabRdUVzxdcnTJdbkp8uV-9arVj9oJcuSQ5k5JjJLVzgOMhKHxFzAQ1aPyggp6KF7qJbLxLhKK3JTSNgayqeEBryOVdOdgqWdT0cVc9hbj4tOGCutkoaWb-LQTqqtrFVz9au9F6u6Udratb5fpMqxhkiZnza7CgUQji2KF0adhkJL09TrsxJbsYJJSeypJdCiZJbVqNudVjdVRX8+dQaqVJQvi1Jb79KgVpLYtSarleHpK3xSeDruZH9buSZLkdmZLOiBZKE-lZK7VR8IHVV2N7Jc6r9Zr3NPrdZkNmIDzLJduqQeavzweRMckSYXLFFDDzk-nFKilQJcWLQAsUpajyaKaxaz+ZjzYItlKZBbK8ZiPzSKzUgFGlXyyxebgrypVLzKpY54ybbMrhqRQqZ+WSMWFb0yM7hrTElE5T1laOKUmfJ4yAtgKypWgQN-kB1BpTNthpZ7KWpbTZNaQea8cR6rKrcSiYsj6rTbZnT5dTLrfVTFIs6dbybguAa6eeoFW9WpB4VWjr3iTTdivphN7ij8Sh+uXVe1fY4uZY41MjOhYicvbytLmDK5Rq7yitWKzOtRhi41fbqw4Y7rwZc7qOEfyi01cxcM1a04s1c2rVdSWqS7hrqC1ZdxB6TrqgkkRZCAT9Lu+fWrtnJdLiyQniukKACzpbBM6qIoFjpZbh43M3aFKBdKJRk+qE8luqE0Z+rlAT+L31Qfqr1c+rxZdmjK9T-r39ezL9co0099SzKx7Z+rd9ferH0VvqP9cM0T9TfqX6cvq59Q-qZmve4ENVHyogeXzwNabL7xgUaa+SWjl7ZfrScfBrT9bPrZ7brL-gvrLCWL5oGVgUiHZH-rB+fjbh+bHbWkFhrLBf8c0jXhrKFgfLrhcYbO5VgygjaBFl+dqsibXB4zSmEat+W1KiLL4yhpf4y9bfgap5YQb2BRgLsbKIq8ov1LODegS2VsQramcyqKkOQr3lWqDw6eUBnskNVaFckz3EAwqDbXhZb4s5pmpTg60VfMbYHaIKC5RA6aEEIqV2iIrSmYHS8FaQ7CFa3KmtbYr9FRvkmDRwKqHVdrqbXlC2NXsT47RxrIjXFrAzfw61BXwqqBczbNBazbceTlLxuQCqMrSFK7gfQbH5e-zAlS8reFXkr+FWNaWbeh1jGavKGyGEbAiXQbLGQQbsCfEqqhQnKwFYY6IFXQzaBfoablVwbtTQsq7FS1tFHfvLlHRlorBX2ywjRBCeDZmzoHdiTn5bCqcmQY75WV3hRlXXNThQJS1Wf-8xbRY79JZsL5HUTd2BRlDklULZqDZU6YndU7P1L7KTlUE6T+SE6BFbsyGnRU65TXI6DlSZrXfMcrZDbk60WXUrcbA0rpmc0qfICxA2lRIrwrkobpSe4bFlXbNc5e072QYkLr5RdZTGV46pwair-FZkKKhQoqclX6BqoTkSn+dvzXGZE6yHWoq-hRubARYVBtFcrhdFXqzHhYgb0RTIaoReXkTFbCKUteJxywYgJfDcNkvnrTinUb5abGjw7DnZwrR1tKLTnfVLqCDUoODcC7ltVA7lsNEKd5XC7YZtuaV8Tc7pHTsaqnYM7cTd0ljWecr5HHOR1jI0671D46AWcRqIRYo7nFTiqjaSoSdlp4T0tCkbUtWkb0tX5zwrWCq9keewezphLBrXpS2Vf5jEneSwiJevNfiO7r5xGRLfseHcNrbsDdzg5yDvnAdTrcbLvrYnqG7PjqA9WWd7rfbQccU9bjfi9a6dePcGdeZlTXTjaPqbSZDVapLA3HDbe8IFLoXraqAHc90p-GaqHJS6rHLWuq9yi1iFNY1a0BODqEXc0rBJhNaWxdLqVsbLr+brJqkAYrra-sS461aB4G1XAdyNZg0TUTFqgtVdKmoHej03cPShdYp586cBQw1eTkI1UJoCZQoKBBbDKSSmnaHdYmrnsUnbmkSbL6Ronim7c26DpYyMjpfvJoAQ3qmcUWJ01ZRd3baY70dbsIQXIHb9lPeqjinZZwdGPrUjQoC77VSFp9YOa39X+qJ7erKtAdPaZtbfaD7e2IDcmvbdklu7N7YfbX1cHaz6ffrD3XLlt7UBrd7Tfaz3XPbJ7dfqr3dfajcbe6X7ZZMu0d-Tj7aXzT7fjLDmjIwX9UrLN3UhrwtAPzUNS5bAqcjaICEA7HIqFctCRzMlnQqLCXeobYlfW8TnbujzXTvUZNc9SXgvJqUlEbJ5sO3dDNXm67NbBzC7gFreXsDbkPR+UoteZrwtUYbHldR7U7rR6hNaJqGPeXcmPRIbsSQ5rQtRux2PVlz3NSysyPepr2Nf46BPdFqiPRR69NdlrBDIJ70XhFqsnaJ6aPd2qyre-yEtZHUO2ckbSwRx4Ynty6kMVlq9PY+TaRW2yecXzyCtQUaztQkSSjUkSJTR7zajcTLhTdjb+Rdcbh7kh0fXacTRTU0bQbC0bGMd0r0cvuzYPUNrt5sMbpFW6KozYP1BteVibFd0arqZwrQvcyajPfPzctQS5DMZraVFGabrTcaSEXo3jkzci8LSRDQmft91JzcjK8XjhsCvf2bz2aZxq3nm8WNB6b-TXqbTRkGbMPr+FZiehi-XZaR4zVdrEzd6ylhCmaQULJ7ZtEbaFyVeSvySebTfIV7U-o+ab6IFbcpWa9XzZV9kMkq8e6iq8uFeK8hvSa8J3vdkerHlt6UjCbLqDeKUvIaSHzb+a3BmE44KqGJSzE2SELfr0kLRAdLtbUM-RYV6Axf597tcxasKXhzxuuBMiLaQouLUbS4xS6STvYHzkDENbG0EyrSDShyw3cUgprRDqZre5a5rXqk4da9dTYZ4coUmpouajaklDstbHyJ5bgvYjcxVdN7kdQ6V4TtmSvEgRUDElusLhtyqjXRdS6JbYSshmPIjNFtaGzWPtCztdSc9bcLtVRBdLXWqt0PWViFJf9ylJTa7frVcrO-gcYsfXR7rXQKZo6UDbVUa16uAqG7JXUG6CuVG6FfQ1a5fatLiJb27SJc3T9jJTiPbZx4R1c41yzCTKN6R6ip3aOqCuUbqz9eEbvURZoJ1U3Nw7cDKtLiU6b-BqNXPcKLXzGbEa3cna63X7yAzS7qG6bnbqOJRdU3fdK56XKjC7REti7UUoLfU07DkWbrVscbqQXa7r8RjK6YMtaNrTRT6Rjbyk3Roq6QTZyU6fRR86zTeamfaoavUqDjQ9Yer10kqUo9bj7zHRKrBKoT6GMhWkYUv6MpIvHqqfYjifoWWN5VfD6M5Xn6ZMtWlC-fOkXKnHrs9Q9bDXZn6VvfnrryYXqIPplavMh3rA0XG6m2P3qrVTLicPcO6cku0aV3f3bEVoPb53XZ7x3Uvqb3fvbz3bHz13cb7pZd+7ZZWvqeSIva-jQe673Wu7OZRu7T3Sf7H-RriBZVfbLfaJMg+Tv7g8Q+7Ctde7n3W-7X3RXz33QrLH3d-7Igb-6WJp-qm+Y-aT7atoL7VzQwPXOLrJX1buNA3bw0Pa6XOWKw4VoZjcQaCYyRdNEugboToWQn6ckn-TEFYl6+9ZAaYPT2y4PYYbxFqErfUdHKOFTlr4nbgyk5d81SaeFKwjdrKDnZkrrwXo6gbkIaXxQxCqXThZ68Uq5nDTYbbHdgT1naM6wWU46unS47ZGawaaRJQaFDXi6pFevioXUIHsSTCqglXIaChWvL1HZIc5jVo7s5b5qvnUYqIOGsrnZSw7qqBoGofjp6+naEj-5R87rGSIH+6XiLVaC4HeFnW4AXfei6Ray73ihp6EEpy7-PekbLHRSreXVY1+XVisE7flr-2iQ7-PbhtSjeVre9e56Lja77XJe57Ani57qjVqr12ePanRF57+nc8qJSQBlNjdE6wOZJLqA5ya6ieqa-DaSa6g6MblvUV6dThsaiTaBz5MX5t6-Xs8ifTSlm-SmNEg1jxYvdSaQjoqb6JUmShg4370fbBaxg6saVTY+y2if3twObhE9jUybqTdyakgwZjpqeZ6Bvbh8KrR-RMvWFjsvZm8wUJaThXR6SavaMTXTTW8y3vcGozSLC-ir6aXg98bCTScHvsaz52HTtBgyV6c8SS1689XGaaLQmbqKUmbuvdy9UzUgz-zRt68rFt7stjcVCyWeLtjRSqmrP375Uun4XyWH43yQLTvsaWT9ahI9QxAWFsyWjU6zVQMOyZOSFNdYL1XExLXLve8FZo+8ezZ2TymmzS31Z6bTUaOafJYC6xMGN7pzSCRZzTdqaQ0Dk2dLB9lzY0AQyS77P2Fub0+hh8ZQ3uaajdMG4nua8ASWwjrntn5UQwa8HRbQaAtmPJo0oQl9ejeaCQ2r1GPl88s4b1oL0rbUqPj8kqjvOa0Bm4GQVrsjOzcyHuzQYE2Q3iDCvT2TavSOa-wAB9xzfyGyvSB81PsPL0icGHenAub0EhKG5yc1bGveNF6HLqA1yX6SlQyUHySaUcjBpt7u4TRVLXmWb9vZaLDybbVbXsd9xGlTRSvrX1SbUEHG+uaHDgr4lEnmjUXKiaGSVL311kTdrZEjSLJal2bKQx6G7eq+9vQ9JMuQ36GjLX4xT4EGGhzVObQw6VjZ-V6TmwxQxuBjGGY+vebh9TGBRUGINx8OuSn+sqG9Hqy47SpiHQTZqHnaHt7YXf0HOGlmHvDpKl4jh31+-fgsKbGWCaw4K4Fevr1wJGiDLQ4b1HQ62HLMe2G-LUyGret2GiEp6G2qP2HOQ76Hh6TyGwMYGG0ebQGEKWGH7PRGGctHOGYPlADYw9KHFyTxERKKuTxBimGQxVuG0SdwDdw+qGgBjt6fFmiHdQzTdokpiHszW51BHOLcayeAzCQ1WbiQymMFvXJ9sJmta7Q+sdRQyQ46Q86GOzZ2G3Q3+Hn3r2GuyUBGT3Sh7hzaBH-Q2Oa+Q5BHA+pOGVudOGc2S2b5w0hHFw9+axQ4ehdxDi6uPmubNw2mHjg5eSp-aBTRfV7blg1KkEBiJ8CyfhkNjkuHILQXqpvbX7Q-N05WI5Klyw6BacYgd6jzdP71vYo0sw-uGiI9qHtfGpHxJFBay+pmHZyoAMLw-368yS6NAhmZiIQ3RaRQ7RTrMUxaR7ZuD8Le97URJ96RDc4yurRZRGbfUGUvgT75g8gNFg6mUyfe6K6bXFGOvdRSMLZNAsLYS0cLXZintUzaWKexbIxe9roxfIZYxcdxV7gVHOWlRzASkJbahiJaRXaBFxLZxz5EoWLqxamUSgApas4MJylCMpb3KnWLizQ2KNLU2LRoyYhhzr193bEMYBvkF4H7JmC2rRpyR-GuJYZrWpDo2GykfIF4HLTQS+uZFyADdt8UveTx7OUdbHORq6Iua5z1XeqKCrcN5fvgdlKRSlaEqX9GsqSgTrxe7CNxTU4ireP65PVlbnxQvjXxcZqvvoVaXsmf7vxc01mPTL6CUar646l1TnbT8rLbWVyI3UT9bbZ8ByuS1aWFsdGEJZQF5sKRymvWTpYxJ7dHo0n8FxYcGTKHtoHpZY97fZj5YGdw0TTc1zNo8UgQfaQqWVZK7toxtTIdS9HvdURCq7rdalXYjry-TH6Z8jX6Y9VmcNEVjqM-Tqy8dadS5YyCbrQwtzWfRkb2fbTrKg8IUdVXkG9VVKqfrUOQ7XZ35+kk1C4cMzHQvPKDykGMdUkg7GnXWkD0Nc9HitZIrsDbYarA+wGXOB2DOXlIHRcOgzqgv27fKcASBAFXb0CuBQd4JY6x4Z76RgmXpvQOAkT+o9aR9dkGdHTYqCFboH5A4h7tHVAIQ4-8qEmRdH-UP9hskAPljhQMDI41nbfuZk7ezSiMPaBhAk4z9KG3eYj00QpyM40DZAVVv7KlSg6O4zY6-HcNRS41CHXkm5R3cJqzuLFHGN-QEbQeGNxxaInGWBSnH7RQMZe49G5TY0M7edC4arDbw7A4xUrg49lBQ41njmgN4rNzYg0l-Uh6V+C3GV44iy1460GUKeShN40osHPQjDzA0HGi49YG1BOPGuva8k40MWQfEIZ5XaUuM5457ah0jrIl4wnG246vHO41NqVDOnHA7AYsYY20a25bnH3nn7H4PaPHmnUS7koO4qpA4iYQE0DbzpOAnV4xI7Z0a3GQoO3GswXV7K4YgmX48gnM46gmZHTnGOg1Ej84-7HC47gmb45cLQEmXGAExVAmBGzMwEw3Ho4y-jmFZUCGMBjy0AzeAumSuQEbVm9-WAAEGQDQ74hkHZduX9A3ZYndtlFomnCFooBVmFMFOF4yiZgGzcXUgU747AmH4-An7iQBzEUK-HKuRuD0E+wmLMGl7WsYTGeEAr7iRh4nw3dbbI3aTHAdcNSu7e8QmecEnTrK3bIAV26TpVbrJRjbrSuLXS6EwaiELhtLFOLbzhdRaMU-Yi9kzen7pY2GcR-f7rdY+g9LEa1sy-Sq6zzZm7I9VDjo9RzawzurG-darR2-ZdaVjZDiGk2nrqfS4cZ4SUmNGOCjc9ekmp-V+TrtX+tN9js6t3Ez8bg4VAcpI7GeABU4kwuB7g6sMmwzekZ7Ns0JUuK3Hog6dIf+jSx-+F5BgCPRxQKLqA1k6bcWonYQtwD2BiEAoT1SKcmnCNubawM9k82ioMqaClDxBOe8nCUsybbEkCPCYN1s3qH7141rDgZVnJu9U9anGcaRQLKJhLHQPGosJ5CV5Xlbs429bG4ouYegFRNzJZz7-hv+Z03Ky6LpJb6IU92lF+FiLcHRbUc6Zo08EHO0aE+s5oE7IB747E6jjYD7xkxCb7QRcqcsGRNLKUwE9QvyBGU3MpOADBhrYtpkRk4KsBXCsmSBGsmGA-r7U4VUr8YMSya5nCBCCe+JtqCN7Ffk4UHk3RUt5DT54GThr8gMSUa6KJl7ZWITfSbtFUQ9hgRJCYwvdg6S2cQOo7qganeNaIVZU5knz4NtR7IzHrdU7bl3eham0kKqnbZeqnHOMNFqKGA7HU+UV9UzjxDU4IwKaianq9Ums9DI3d5aBbpiNF-5PgrojicgCnY0++CJIaCmAwGOGsg3CmkCcwbUjH3HwUxsL4U4Y5EU2Db348bH-KDnSMU+TIsU84nojLimEovimEljMKiUy8JiaYCrk4xQnd8FQnWIKSnohT0ZaU6WFG5R+G7wFahiPsorh4DBh1egsnL45rQBU4EIhUySrvnJO0cCZpAJU4dckTdKnfZHanTrb6mRIZ0HfBfl8U8bKnknQzav8VUmVY4hFoKoqniIy6m-U+5HXk6yoepVMVo06eCxcZJKJvh2DRcnqlk03+wgPhbHx7kTMHEzCm47ZW7PCCspzCEin4bSimS09MLUk7Ipt-D8nmdVWmxKDWnp8nWn4U9BnG00i4YbYM6CYJYnqEx4bjRRVH0pchh6KQEYpoaIkwDXOmr2TMGSHp0n0YTojAXtQiUkVgj5lSs6qU62yaTT2rtjaPj1ESX600mMi2kSFygUzYnUXf4avA5kKltZjZyTaRGCXX8nEkVIiMEQ4imM78mWMy069TLhGLAzxmmdYn7YsemzD4VdbeM0F7lnWsbYg9bdeDU3H3+dIM0qm6moDUgywHXZUaXaZn0XUgbandVCmXaRa9nfoGHlZkKfA4NKCwKymMYNRQlxV4756nUm5AzgmMEx-yVlUMVk4viB9QhMqEVci7JA1VsQs9-Gv475qjAw47j5v2myVYzlq-Tai7ySOy8jeOzJHekG+TU1Bt4+VV7jsUH0lVKb6tUUH00-ubGjWUHhcBUHi0757SiXCH3jQ0GOMd8awvb8bH0SNrE-WNqes3F72M8p6pM1xnik3w7hs1MHtw7SbQ9slm0s00Hv2dtqqMy2z4xZMHcynsGwyWqjkvV6KppSbazg5abYyRaNcvdmx8vXcH8o0ZmezI6TSveOGug1csfTc8HLs6sHselx7tI78HHM6F6QQ30mwQz6LaLRp8eep7qYQ7169szZHQ+EZHFY70azBnZHvo51Z0urmYq0mjVDw+7Cgoy4NjzfCHjwwZHDvSFGYBir1QVemT0ffgMVDa+z2vXd6aow97MLYxaGoy96mac9qMo3+6so4fiBdNxbfvc38Cw6eHExfF6PIENGTKCNHZOYV8bUitllErSlyvgpT5LeWLFLSJz1KctHVLatH1Lc+BNLfNTK9njGKfHpbbJLEb6QG1KjZLihhsMdG7KS5TBxQN8JCFrnhyMyh2MG8V7LdppnJe5bnLX-aLZegGuVR5bIcyNzIY84Hqk43HgXoeKLxQlbthIDGNM8DG9sj7mNZF8Swub7rFvpbn0rUrHtbfDGD8dDHKqRFbXZJHmMM25YMYxx7yrel6Ak6x4NfYVzOqfVaIJQG6oJdKGUfK1a+xcGwOrd7c6Y3BKGY3Nhs-XbnXLQ7modbtnefBzG4M4Nnk1L1a42EFZ5nQLH+czwhrkXhLunbIzwfe8gs836QbUxcH7o7D67rbLH2k-LGhVc7mJPXFndfYsMFs+79pVfK66TedaFVSYdV861ISddqiVuQ9SIMzTroUbz79zfz6axA1jbY7AyA7B7HrOf-bjJC7HoPsOVb8855PYzOiXXYUbleTc1bnQfHQsyhnf4yfGBExHKt9DAr648NiPc96g44wwUYE7hnrE776+QWnHGE9Z4UEwH9sUwl73AwojN8Xgn1UIDmpJAdHK440Q+8DXH+E7iyHQxAXxEwvHuFOSmO06SAu0637-YV3GGE80B-01nGnE7I7KPXP6dA1wmwswM7eE24qYyVnjswNPG647PGxE-PHRM83GY8bQXv01hmhM8vk3bFCnUCxsj0C+FnlERnimA7wWIjT-GS40AWJ46gzz42rdco6ImKCxIWTDVIWQvDIWJzVgX5CyfiN40wmc08fnDA5gW5CyPGAC7oXSC--HmioAmxyMAmnPOiZIGmQmH422nCyJSmbCwgXDRcwWs09ahHC+Vnitm9ntU-vHoXYfGA48fHPCw+lw3PVxiE4LrAi+IWIE62n44xSmrE1sLH4-cSjRUgmUC8wm0Cwhmd49FUh47QnaXVIbU3HoWvC4-yhE6B4RE7kXTC-kWfAJw7FXNInmwrIm2gPInCep7GY2D71-sGom-XiA5NE3ImMHb5n0SMTzqFQYnwRhKLjEx4hTEznSyUzhnO03AmIi9YjJ-MgWNOcoX+4zUXt5a4n9s6cGcY1FkvExLrri3Ohlffnn7i4G64w27rSJV9ja8zKrY9a37Pi7PmLGdabjI2nn6k+LRYc+pmfHW362kx37bCS0nxaI0n9hjQjKk93wek2z7QQy+QBk-d63k+AysA8JRQk227zpREnO3WZlu3TEnGOYW7CGAkmDESbrkkw7ati07bfhGWzF4BWzQMElFogzjqUrYqdYrTXt7CQ2yvob1rD7ISKnvYbSSMyIkuqLtLWS51mwS-rG-ERF7H0j5npEfojGC0-GUi9wmMExWQWg3mMBs8trp4bvm5S7Jm406fCFS+fClM3wXi45wXGSb0Gp4ZYHxs30HdS60i5M-YjDS7IjmMyaWdC2aXHgytnc-QCb1Uq9Rk9YEiAvQczbSyUiFM70ms5alnwsxZmrHrymc3ukHe05MnROJynUA5-mrQTynFk3ynlk0PxVk0gyNk6q9lU-FhjiDKQ9yfsm+8JcAjk07crk59gLk-snfCNcn0+rcmX0Pcm9U2KnzES8n7nqVUVbSlpH08LhAUxP7eM45piJvNilS8LyQU1+nrC1Vn11c-GWCw4Wt461mFzAWnHAGBnHXeVmFRqWmZheWnvJdvHHJWcQ8U3-n602hm8PcSnm0-QWoEzsW6C3hnqUw+xYyzhYGU-wL1ACAmk4jFm2U+DgNWFyntA+Dsb5UbK-xtOmlhLOmag045HQU2WN4ZKnOEGumAGrKnAs+enqoqQKX8Xunx+dZmLqEm4vU3nMXFlunNZounxU42XMXZgZVM6GmXmWhWSoUBXEfR9i4LBun3cxLMIK06moK7umrM6FcQ2bMoLEYkXXyzhXgyv6ml0xhXxbddnTU5pwbw3Sm2DPenEjemJvk35d2g4GW+y75cBy23nYo46QU03Bw4i-Ympy2-HrPVKLWpCBnbcAuXKTEuWmQCuXoM2uXsHE4WtrEhmM2u4W0ig2n9y02m7ucEXCi1YW006aXJPd0dwoJeXBnFlnWaQpAh06K8R025Ax06PKwUVGX26VpmvyxHIfy-aa-ywrcAKzHGV01KnGhuumonKemvK3mVsyzuniWTBXsNRdQnK6Qlj0-4HSK2AXQyhemWK+hXHokGnw069I+K4lqBKwlL+4aJXI0WOlP03fAZKzOWJy9EX22NOXFK9X4XHONZfgEWmf0wcTly1BnNQDpXi-npXrrAZX8rkZXmloSnTK8nnN+dAWaC2EWiXWxCCM0YBqKyA7og7ZnhPSlmj4z7KzDaKXb4IjGXC9rl7Mxk7HM0NmeNT86XM+iQi2WYHLDfHm0Xb-EP2cdWhULqFRkLFm5U8dbEs2rGNM4IHPM6JrvM4FF7y5rnHy-amz05dXbhdpnwyY0WqC06LjWalWj0y7MMqzFWyK1zn3fZhiis4LamfqVngC41q2E7iUhTWOKxy3kTptmKbxzLjW3Pc1rHjTKbnjXVWX2gqa5s2tmoc4knntn1ntsjMaJKzF7ps4sb6ibDHOM-ai8kVNnxjTJiGa0eyBM736Vg7iT2ziNmVQ5JLNM8JnOPUtnVPaqWaAx6Km8zC9LixnnsMecHRkl6ZTsyHJzsx8HnsyLXHuuoXNPI6bPg7zWuKyV6Ls7TWIeQkWsI2Pkvs52csY+cDJw4Mn0a8coevV41Qc6jmrcBDmykweS4I5P7sczDnMq3oMxiQjmqaEjndvSjmPI7ZGvIxjnla55HhvdBaEaAyGzI037M9hP0g9clKqo2TmEozJGfMH58I7PRTGoxVjacy1GCLR96OLV96PtT96eo5+opMzL11YyOyec110+c1pbTQEtazGG+SxPvKjRcxLn5o1WKGvoI5axbLnrfPLmOvhtHe8zGAFbLlh2xfpaQFTlQTc3+1KuHrmzLQbmLLbPXjc9ZSF6-1xvPJFzbo1jabc1ZynY25b7o4uKF8x9HxxaZyAa5AWaXl7n4rSN4AYzFb-c9VSQY2cJsqSHnkrRpmbo6jG2C2L64Y6Mh4ufNEv6ywmgSwS4PxYA2UbOjGyBj-X7aznnaMCrmXGp1ifE31TiY0gJZdXA3-0YNSGudVyeY0GJaYyzn6Y-PwcG7XnEbS9yfY2Aw3aChyW80JXP4dzHAKOoku8wNbiA4LHLxP3nRrRjyh80RLJ6yRLJYz7RNY3oHaJTqBnkZj7T66tXxIKCWM5TqXrrevmoS98WIadvmU9hI29OIbHjM6imTYxTXnqebGia9AoL899RbXX9acA7aY784fWMgU-nlw2MADG2-n78-bmIPb7HFnZoWRqxmz3neYXq8H-GMixW4I42IXuiysUpqyeXZC7wnSi5QGkC5OXKi7EW1GxtX6i2wH1qxhwXG32mK4yomSy-gFC0IU6r43BYtfVoXb49IWZq343bCxxWdo0oWqiyoWzi3Irwm3-KO5YdW7jNE2pJFPHAsSYWPdak37G9hmMm8UXwi3TXDM4bX82dmmmq5o38g2oXdqzZWHG54GnG2kWvWa43RuBfH6uV0Xam9nbUixYnGm3AWSi9k3mGW2LWC0A2y-oU3zjsU2PM3S7mi+kW+0+0WY8VWgjPK3Z1NHkXyE5ZXMm303-G7BVyi0cXsmPk3TixwXJPd8HUZjwX6mx9Wtm1bydm2zYiE-4Xx7Mc3PGxZWYC0UW5m803KS2UWoi+02Yi5036szhHfNR5qNC64bIm8pmcCxU2ry3s2SadcrZw-82cLJIno6QMWx7EMXkICMWjQIomwUMonjJIGApi0iwZi3Zk9Exj51mmOZaW-RxiAkarUIKJA+8JsXNpR1kzm003XCy02-fU0YKi8cW7m+Cm1m3lUjCU-VEG+HU5pQTGC835i-EyTHJW42gg3RIMiK2lkPiwUmN89CXkcZaQe-TqypS9q3tSICWJs+CXcs-FmgrbUn3q3Di4S7x8M9Sa3U9d36c-UUmaM8CWY1CqrlG-bXdyU7WBGpgHQDcarMi9iXu7QSXwNe3a9cHXbyQB3mPhBSXFSxqXqS2inaS3Hir9IKWWeWnxSM1tX6VWqLBTmeLNSxJnuMzpnJEfqX5S8Ei+W9JmkW-wWSPaNmM5dzXOa5aWFodKW9MwxnSkUbGRM4M2dTfzXqzV6XBy6Za7SwW35M46XUkZ22eE303t5QbWM22CXpteI2eM7pnQEYLXsfeV7vBQdWbqxIyTtQyWFEEyXrJCyXhUzKXvHeO2dWZyXXNbKXRqzY8JYXyXfXPwky6LlHBrQ5Wq4lMmEy3Xm5k90CUy5On1fP5WJlIFWWRab7N4jmWr07OJ8y1Hg9kzWXDky+hjkwaZqyxWWxFFWWdkzcmdk8oTyK9em8K9aUWy58S2y8VW1PedYe-ommX07MY306ur9TtVXtgLVXOq81tBW7c2Qm4R3Gdgin5yx1Wum-TrNKz1X-8J8mK0wNXj5ENXGwfY25Bkm60+BNWIBd43Zm7sXVnSuVVoFe3BE4g4mU-ggHqw+X-M0+WpQy+Wd+ZGXUy5-bWHplxMy2kbFU1GNv2-QVxsdanSJWBWF8yhXRUw4qqK3QGQHbRWnSHBUGK7J3ikjlXQqw+qjU8GnMdBp1VO+amA05anNOyBXiK9FW8s7FS9O2anKK4lXFq-uyTO0mR6Kz6nYO+aVcq8iqCq7emHmQ52LaYVWA6pGn8gp2X0O8+mnra+mE0yl2ey8Cn4yNJXfGz3qM00s35K44m2jXmmcamcpK3FR3oW3pG5JVpXeqwx31y6E3Noix3BwWx3zIBx2ibG9kW0zx3LC+c3XS7ZW04YJ2IaDxW2VlDWXGZZSmHZ3oagF+xb2x9mC-D5Wq1RjqX2wio328Zjdigumnky53fBFp2ZUx52zW153Qu5+2EqyqmbZQemAAg2T0qyCXA6-ssrO-B2CoZF3Wy-F3v7Qx2Y0xl3Z2-ct4044WqG86XRgSaTXKCOXrKxjX8u2028m6R2OtUBnZywYJQMxV28uw1n1G3G3Vy3V3dKxuWRSduXkiwSmTK1bQDy+ZWSiyEXVaD12wy+wmZuBwF-O+1nQHTAaxs2tXpmxgXvq4o3XUNZCwGxZ3uC9gmw-vtXHG2ZnY5Qy7Tq8jNmXZ-GOa--mdy75rFA9877q9Fm-q5J3nq45ygs-ZVLW7477G9vL0s4E6KfiynHq-9XN0zz3FO1W2+e6j2tSbYGcnbUhD06N2dDbDXPO+Y6CsyZ7Ug8VnhUxkGrPdR3BTZUbwwzb2Dic8dnPbcaHe457Sa61qIng135TWmbbWzu3Wm7ZXavTsGN7iyaQTQo3JawoX2extmttZRmRG31GdWQo3h2zLW22wjtw+0HXnW9gTGTSTaZs2pmM5eyWlTXWso+7piOAydqhXUrWwc7L7k+ACgrTfCxNa9GXLe7dmfPnO2fHF9oG+31qm+6bXHszaS-TQ8Gra7uaq8z1nvs+X3qKKTmTKJ17eehFl-he7XI6+DnjzYCWuQ46qJvXcxL60DkKVacFEc-cUAoxmTp+8FH0c42SKLYN7DI8eaE614d8c0YxCc0qmzailaR+110MS3dnHvfnWsOalHabYRnwxW1G3tZxbK66RbWcxFLKLWa9664Ja-ncJbsxQV8xo4LnfEqNWZ3l3WyxU5HJc4tHpc+sMVo8PX2vmxBFc8Sh46vVXdo9p5pvligZAy1Ml6170V64oqNO-PX4hvUtt6xOKrc6xkZxYmXvY363EQK9GlBu9Gfo+fXgfsv2zC5Rz0qd7m7675zdPUDGn64HnuB04bwY1m3cA-eK488iKNUtlaEY+IPyVVVSPrCjGk829k8PRX7urk1SRdbK2qrdnnUG3nnlpc8XC8-wNi85THS8+1bEJXVzjC59mCG4zGiGz0wH80Aa6cOQ2rtZQ3xK1LWOqBG3IPf1bFa+dmtLYXEQvkY7MpcPmVgPNRdxOPmtqbkmiYeL8BG-XVDrYwPVXRUnlY8b3VY6H2eMwnreG0MSrS2vYbrX8WnWwo3BCeOQVmzaWzYxz6NK4fmZ22gnR9d9blJTbG9G3bHzG36FLG-XmogiY3uTGFDAOIY2aB4AbSG-17OE0z3+e6W2h2-gnBC5rFvbO43yC5M2r617Yuu5Qm8e4i2rs72JAmw1XtBQBmyh5jWA+703eu-03Sm4u3tm8M2Ym5ERLo1XHiC36hSCw0VwC2MPKC5IXCBj43Ry1k39i9d9wW8D2oW9D2YW6qX+u7Y2EW5T2+h+sOBC3gWcLFU2o5RM3ZXXU3eh2fxpqzy2bh8W3hK-gSIW41WFK673Znhs3rq9cRPzrgXOwb8PDC0OTzB382zh+wOym9QWrh-938ey9n3WwK2bmzUZHhwD2Ye1qTKvc82eh1r3B218OBhz8PHK2i3Z0Qc3QEwCPA-ecOW2xyRQR8C3eW6C3KA9c2gm0K2Qe5V3qszMSER8222e2PGWiyM22pGJ32R1iPAR1M2VSyCP8R0eWHkkaWEE4cXhRyR3yR7CnKR7C21h4SO3nQM3pR1E3ZR7s2ZE6128BR43sRz0WGmR3doOD4X683MWEgucmXMmS3B-qonGmeonqW6CVaW0r2I0EsX9E9HUWW+sXskBy3oM9sXeO6eX4CxCODiySPdR2SPYR2KPxy+-yLi0P3ZZaDrRXd6qZW3oO5W0tL06Yq3MgMq2vTCEPPdTkmp850Sfixq3Ih536Q9d7Ww9Ulnpe-HqxG-H3Wx136dXV8Wszvq2uk60mHW7q7BM+oN98y9N8cSa8vW22XFBAG2Qk3tK8Sy3aEbG3aokx3be7eJA3B6Two21qOY24ICUkyqPuoKkIV27MxqcJiz6gj72YdX72EPTI8KJWuL7vkk9nDlQihu5CPx6-73ai4+l1S1qXNTdW3vS5+P2efG4IE0BZHxwUPnx5eOXh-NXWG1Jp5O1GKEVdgGOsxsHsh5O382-RmeEcGWUS8JrZe+W3xa+T3f+-BO82yAjxkaUOQJ7MOPA5sOkR0CzxM2n2LxyW3NeWgj+M6n2Ba5c27C-SOTR6+P3SzH28kx22tMxr2u23xn7S0GW+24pmB258PmJ3L2wJ0rg5u0J7322pAhO6i0b2zMnnXbQOMWzI9xJ9-70ObDxluzY350wwsv28528yzsnXkZcniy0+XgO6JwzkwjSDk8CiewEmHcIHcmFUxhX1u1V1OgzsdMSyh2ednEEuyxh3Uu1h30u63mXBw7ThyzVXcuxSPnhwV3gm-qP2CysPO7BD3VK1D2gp1V3Ye1yyy0wj3+q0j3daCj2DA0tJ0e5x2OuxqO8R7GPAp8JOMJ46TpJ20WROyvI2R79WDEKwEpOxsUZO9c63y8pOyEot3jlOpP9Sat39O-ZOj+lam3O2lkdO02ObZp6iF01qc-O0Z2AuxqmoiFqmQu9lW7J1sn8qzen7u6ypLO5BWbuy-iCKylWKxyRW4a1lW4q0tOhp0d2U8XBXAuyNwzO5NPtp7NPlp4+jbO3F2FpzF25KnZ270wl3E20l3bTZ93jSyJWUR++mZjnh3YOPlPwp4D2oRw8PUxxo6wexlO5y+V3HucUPU03R2D1F5LEe173fJE1330S12xqxj2zK5hm-Gzj3l42COh20U3LSogQQ5IBOhISN3m5S5X-DJN2NI55X4a3J2n2-ymMy4Kmsy0tOOp4uaup5FXQKzt3l87ZOyiJsncy7Ug3Uyd3yW2d2Yaxd3Np+YmmKwbdrOxdO7u0h2Hux8mwlO5OXuy+O0ux93nBxH2M61JW-uyK2HmyfNlm2gWSu8pWyu+1XwZ3DPSRHBxJnX1X0CEx2cU3SQ0p59WhrG12NNFx3Ou73EMZ7AW+O6xmdpET2RpyT3lq2T202aDWHM1sO9MdT3oR1iQue25m1e8x7lS2k3Xx5QzIs8L2Kpxwgqp+L3VXZL2Qa5s2mizzWYjZ2KlexJ3mIGzOh3SLPYoVE6ua5NnI5+hPzjtT2iZ8lRBZ3nOR5ZTOm7kjXGRbETOh0Ua1IGjX9C7FPxR40bcg3CO1ibVmXe2mO8awUHhSbrQNy-QGKM6O3MuwiWOg1yGg+9k9MJ0km2g0BPiXYX3ls2xOsJ3H31eyXOFA0n3yJ3v2NM4qcE+4BzWa9H2J5692TwzWOu5SvP1gzWyz526W+Hln3Ns+C82MzqTMBUcG3E-66t6GrWgc1cGcUOMnta09mLa-0dWJ1CP83sbX2+zvjO+0bXda-dmOB1NP4wzbWB+3bXUS5fBr+62FIQ60WXa8Dm3aznl35zP2vI3P3avQv2jvdK9Lu3x94c29VQ6xv28w5jm-a3HW1vRjn9Yx7XPyWt7j+9u9T+zodBnpsNL+xpnUF2hbvPm33c63RTH+6nm0o296JVrFpy69lHs0+M2eLWznsJyDkaMw3XAB8NHgB0D68xeHXL0pVLtSl3Xpo5fJYB8oQlowgOh65JzkBws7sJbA36klPWjKerms56L3QUKQOsqvgPV+j2LDcxrmcB+9kdcz4OLc2IPKB5QXqB3e20A9Y2yG07m+p2r9Xc26R2x-+yE8wIP-ozwP+2XwP5B8-XpZH9836+2aUrZ-XI8+Dat2fPdY8-T3ZB9EuSXIoPiRbZioG8gvcPQWPNB+bb8xxWiAh2THkG-9JtB68XDBxT8qY9g3GYzj4v+-g38qYQ3-dcQ3bB83OeyA4Pahk4OVJ+Gp1x+oh6G54Oe894OWG9VLOuRw3LF1w3ofZPmexzLG+VYUnwh9EPgxuUnY+-EPduw5GLW+myUh2EOha7I3dW5vOUMnndchxxR8h193Ch6o2yO8bHT83pXtG9eW9uZzqb88Mk2hwEuky5Mwmh0DkWh+D9vl30urG667v890O7G8CPtC8JPGR6iPwHQXotp2+GsW5QtJh+2nphx8OiJ10F5h8HPoU9-XWE39Po58wiaR5Cu6R0JOZh4LgUW45XYm+S38MIcOOELXGyC0iv7R6c3AW1ZWcp6MT94d3G-04V2lh-ivDR6BPJR2hOoV-LhKV5rE-h-Uyam8qPxh3BLjy3lPrhxc2Fmwjse4zyu8V-5dRW4aaga47OImxiuKV5aPKm+iPxzZiPSEyc2AW7yPXZyC3o275PIU9rOCm5rORJ4KvQy+SuRV3qvUWzImiBNkWAi0qPORziOA55cO5VwSOnVzAv5uTqOFh7ivbl0Zl1V-GKHV6XPhV3wmdh182JuB6vfm8avkV1hnnZ0C3zV-yPLV1c37hzav7mxFPt5XC3iV+8PVR9CvA198O4VwkyWRzaPFJwf0TV9i2+i-55TboMX0gW6O9CiS2cUF6O3tD6OtWNmBngLMXhi-MWk7pSgQx3uTmW6wGIx+y3EUGYmnZ9y2+R+COBR7BU7E8R2Ux0V2+V8FO3S5mOPazA3cx9VaKzEr76l0UoD1yhGMk+8W0-b8XpGxfODW9RRzl2kPa29eu9yaEvN8zCWa5+5y3q3a2Bx92PNW+ePax5+udY1kPJS1vPMcd0m3W92Dxx1oNb+8XqfWwG5cS4WCGRkG2coMyN9AWG3svmSXVOJuOnS9WqMpLuPKbMHdvQMRmGWKm2W3bBOb5xcu+x7Rm9S0hO9EUW3F14xOyVzqvVh7vPvW1qbi55cuWkTxOe2w6WaN9mu6Ny6WCp6NsmN4WGOJ1avuJ6fOFZ8hP+JyGWY16SuCe8n3zzcJuc20BuZM922qN1zD-izxv6J28305+ZnRJ8YTMkKYTjx3ULRmeKX5ra+yOS5O3920BZ-x8ikCZ69PAoie23CWNDz2665L24N2ZIrJP2h09HbR1TOZF+mWQhMp31k3gtDu7pPLJ-pOiy0UXpE8ZPyyx6PzJyZOay-f06y0iAGy2dPGZ6ZxEO1hXkOw9P8VaVWcO6pv7ed5OXp4JPKyD93kIDl35Vx3P0x9auVV+Gv4M5rPWq1LQ1KxyYLZ7s4TZzbyYM23xK05rPNyzpDa07Gv2O79b7Z9lOWV2au4x27PFm-ZW3N-gXXVaJ3ypwsWc51VOBizVOGbXopnN3g2B5k1P5VC1Ouhx+32pzNPOp652WZ+53H129Hk5-t39O7tPXU57PWNgyBDpzXRjp4ZDvOyqVwu45DLp1F3m+6LOimk53WK9wNmZ6q2k6htOEh4DXTp-+WDO8NP9pzRWxp4ERguw9uztwyVnt7d25p1LPrp5xWd8XdOkDC5P2uU9OGGT5OVZ8pvRqQVvlZ7xvvu+cHfgOrPmt5mmcVycXc0z57we9CZKO4bPHlzTqau-R2i-ubOUpwjOYaX1ua19QtrQA7P2V36vuu1jOvhzjOyqsVPHZfr3iZ7kD5DGTPqoBTPEV+zyGp1OnaZzOn6ZxRXzp8unUVFt2oq0vn851d2gt5Qywd+Py+Z-TaDe+d3X13gbHt8xXxZ4GnEdxlvpZ89Ynu0+mcd0Tufq-lulZ6MvVPv5P8Oz9PlhwSvlV6FPAZ9GrgZwY4op4WmGdz3Omd1DPt3Kzud-OTv4Z1bPetzJvjK3uWUZ3zvht+qOzyxqv9IxOHwd0tXN2ytWOM5r30pxwHqe7kPU+DtX3Myz2zR7iOWa3dXawoy6zq9xb3M4iOmvbdXM52vXxO6L3c58duYh2eaU51xOmJ+Wuj53XvoMCL3KpyenAd7FW942kLU5y3uZVxyaK5xLuq53DjVewjWkRGb3UURrb025IKytU8O4p-jXg3bauC1073BRYzuas01nFcC1mz98xizx1mc8+w5vIPibWFSYJuOc2Zv8+5j0n99ByQ+4Xv2c72OlNz02r53Jvm+mH2D58kPh9+Auv9+mHc+-vPy0ofOIOTvPv90CmJnv-v2E-fOEzrqL557u2YDw-u0QYAeDTQK6ds2zGp+xBbyl5X3TScdnzSdcG8vT3mda4AuEzsAvxZqAvoF2na3g6W8u+2AuNtcW9e+-AuquYgvoEtA3eF0690F+P3Xa7Zq2urHWo68N6CF1mPmF0+bSF8SHyF05tKFw8VN+-v2fg3QuCPhjm1D1jmNDxYNWF3jnetATnOF33XQTShabSXwui9QIunsHnWiM8IvIG-2h8pSXX6cwG92ox-3OowKsFO0sbJ0g2dYqmQ8HWL4ejKviHf92a9FErgeyQ2n4LDt6NCagNGC3ZmKUZOJSQB0REyQG3Wqyj2A0j9APSzDJa5o5WLVKf3WaxSpaZEGpbTF7nM1Fwe8rF2rmCsMe1Dm6WAnF9pyzo1VNtsMZ59bRQOsgnvXj6wfXPNyzGnLVZyjW4mPPoxfXIl-y3fozEvQY9m1TxYD9OB7fXYl0IPUl14iP6zvW8l7EH67tkv-64VTeV8A21stjgEfpt4kfiVbC65jGylxX2NcbUugJXuuEGxoPc84euPmhcfYG+THt9EA3P0lg3aGzTGOl91H++90urB70ubB6Cuv8-jghl+zGUaB7v282hvO8x4OiD7cHvB8LGClUvKTj3RVgh2euYfasu9XTPn6x3r9lXSdudlz-vRG-IeWx0cvrW-6WzXtrHeJY63AN+n23y6BuD8+qqZS6oXpLho2B55uFXl+zqjVUnj7YxY2jG40PFovLj-rq-m6h+yewV0dsC9+sPsC-wXYV6fGhh+HGp91B9vVw6PY47OvWV+ivS13rWA-ozjFC3muNZwWvCpwJrf80nvTRyRPW9+U2XV1Su9h4QWySHSvIaAyuTh3aOpV1yPzR+x4M9-GPaNzk2KdwDO112qu7VyLuxDZNWGi-7PSJzQxRV5PHhC9U2OR03S9x-U3012yu9iwmO7l1rPqt9UX3T-hno10XubZ0M2CE2fGNzTIuU18yvTV-af5m7cO7NzGeA966fVm-GeFHYmeKe4qe416meq126vSIEmujcJKvpT+nv-V-zvvjZEWQ15TvhW3Hu3SwkXBT8xPhT-0OUR2KfXkvKO2RyQnTh9aefV76fF4zmeLV1uPBR7mvYz0fu-d8Vsi14wGS11HP+zwyPBz87WcDdWucBw2eQz9KuWfo2vaz4RwgE6LQigECQFE2MWu1y87HR-1Q+13hgLz-eeHq8GORRMsWwxxOuexFOvvQDOuYx4Lv51wqu8zzkiFz4Wf1j8WeNTwqUt19v3sYzUv5fdK2Q3XBe1fdG6sPQGrM8yheSD77nuGwD0qx0iex27+uUA0OOM5eRuXWz3vtlz7WfdfEGIVgRfzd4ir5s52P7W1+vL13rGbx-uLmzg+vjl0Re9Wyges-SBulG2Bu8PuiXyc5iXpx7639aWEmvmR27g28uPQ26uPucyCfI20mqoz1hu-TzSXOWwm3rcUfqtPXv7t3UoCI+apqFmoXMV7ef6h1WHijL-v6ZPGbq7-evbc-DO6OZce6X-SBrbL1f7k0dfTIA7PrzL7pes0QAGv-R5ft-bAHH9cgHvxr5fDL-5fxJnAH3JQgH-cbVjmKT7YJocKWwUGm2qaxLXkD2Se8d2JvCJ4GWDM5lelT6hPHVwxvCV0AeoNyxua22xu629O26J4s2iRxEK9T-PuxM4gfTl0zWRN+leCT+YkKN1xv1N3Ofcd-RuKz4n2X9831KJ8a2ch4hPMO9RvOr5huit2WuCr-aujTUkN9NyUETx1Wzb94HrkBiAeENpZvkUtZufDse3dtQQeY9g1PXN9mxbN1UiPNz8uFJ+0r9r5BP5u35Xld9+XVd1nFtJ99vQcHpPCywB34m0iAot6B2Yt7+w4t2IoEt9B29dylu9t6yDOPk5PNrBjuT9FjvBK4TuBa4rP+y0CfJK17vvp+VuDRxuv-p2qeuz6NWKO2DPV-bVfHtfvuWt3D3tK0lO2d0bPEMwnvkM1zvkZ1lONGlquuW-Kehd-xvzy0VPJt66vF-DNu7y3Nuu9wtvm10tuDeytv3y0snPy7deAq-deQq+ruNu8nwtd6zOyL0R8+97DvcKxdueZ1dvcgTdvIdzyQJpzDupp0DfuZ2F3bd2zpsK6Hbdt7reNO5t3up-9vaLwlmgzWrulbxBxie9duPUwhXCUt6mtb8Du9bxLezp+xXDb21Ow029uXDBDeoMWh3npzDeqr67v-k+7uqq73jCwGVuA177v+VyFORR2FPiuzTuQZ6Hv6d7jfMb1JLmd9DPiNPV3r94NWKb4ZWqb5lP2u7TeWzzM2AL5muy2wJvcZ2LucDUvuDOeN3Ffu5WUwHLuC53vnBb2mXhb-5u6Zyp2GZ8DfTb1Lfzb3z8Ad-suHUwrf7ZFzP1O7GheZ8P3Tu2lXq5zrva5-LuUd2LOPb3B2vb0VWstw+mg79jvCt8zWtOe9PctxLWvp91XM7-7vE74HvAQSneQ93Tucb9DZ-GmTes71HurcrnfYZ-nfmO4Xfhq8XeU9zTeSU02fK76NuVM1vfrZbnu-PfnufZ2nyq93jeeCl8aR92hHOe8dcm9+HONj4Pvpr3IrS953vx9-ExdOyg+hr9L2waxcPt55g+x9wnOJ92Pegd9PvgawPuer1HORJ4vv579DWV9zifTew3PTPU3Pt91b2WSR-eD993P6T276sa057T9xHvz98PPeqjw+QWclfeJn9tLQ9m2Xd4VeV5+F6cdUeHBr0vOMH8fOegx6X8fatfsD-Rejl3NW8Dw1flDcaHdH7if6TbF3P9y6Kiry3gZHzQ-z55sG9tQge194xvZr6dqBl+drt1xl6js5cGTs1QezszQeAF2N6XTSO3GD9V7mDy6bqRyAuwn3Qem4U83aF9yZHj3weFPAIfwQ9VHs6zuebVKIe7Tal6JD3gupD8I2rDzofJDxOPBj6Hm1+8oeUQ9Qvcnzv3o6wWb1noJ8pHnO8hhpQzZBkf3GyQYe+tEYe8nlwvsw2Ye2XkIf0n7VHUKUm3QeTTnHD65O-XqZ6JF64eK6+4fqZ9-2P9-Iu0sf-3nH8WDcvs3Wlc91AUj2plDDnkeyo3s+9F73Xcj7JaZ3kYvCj3Lnij6gOQ0CNaT5tYvKjw0fqj9JArnREp+xYQP4XY0eBh88-rowsfWj9bn2j-eK+T78e1vifWn1y7nRB5jS2BxAm2nsjGkl8lT767wPH64kuRjy-WwY7MfcqbDqFj5kvjNSsecrYseo8++Lvvg+KuO8oP7uVmOd1xkp8ud4mbj0TH5Wyg3M82g3DmRg2LByfDqYzg3Xjx+X3j3ytPjzq3Oj7Hj-n17GO09v0UNwM+I7bzHBGlMv0g0w3G0Dc-RbbUNYT6fF4T9he7OScut7hEOFMlEP0T73uKL7suw2JPubT4eSE+-iet27nct87euyTbm2rl6OOU3fdTWr-jfO5-FPnl26rGT6ijmT-o33Y2yfeXzAz-lxedAV-ctgV98eGh-yfx3r2fA15ueYV9uf25x4yJT5TOmVxOeZT6ivQi4zfQ34qvhyu2eXT+Bf56ZGvxt1gmSV8Xukz+83nG4afy48ae4m6sYjh0k2Dz9uJJz-qfcp4A+fdxWeGJ06eE73qOr779P472aW7Kzm-1z6823C7GuK10OfUGYGf-h16vDz-q-fV3b0Zz1muur-I+L7y2+iz5m+Sz1nuqH3Te05+DXC35820R+mejV+OfGz9mfmz5GfHT6HeCz5ff53w34s36DMyz2g-er6KeMn+IsXRyF5RzzkWR31W+HR-+eph0m+Cr42-eLaBeT3xm+z34u+o13g-Y12G-y1ze-I370Dvmx8-GK3WvU1+jO511XegL8pftR0mPQ11Tvz7yufjR8m-e3zqfKz4MPhO4MXud687NfaGfBlji3+i82v8W62vB1+6OO1-6Bbz5mDKW+0R+1zS23R0GO3UKOumWwkxwx9+eT5n+f6byNv63xueU39fWUPx2fRR3vv7X1qToL5hfYL8cf4L3mPEL3J-kL48XdB0heX6mWOIshWP1Wzy-qx56WX1xdb4SzvmGLzg-QX1VsVHzRel72+ukhx+vYS5CWmk4sM062HngN3+viT1xeyNzxfS-Xxex-VJuYL8QvCccJeikgLSZx2KXMSGAD23QhvHTESXok3b6gZTzH4k0pfD322XVL0TeSP598T1duqh7fpeZ9aFe7L43yqZaJG79W8G6ZVpeGZbu6j-cAHPL6f6s0Q5eL-VrLKv+-6t7W5fAA0+7N9c5eYA+Ff--W7jP3WZewrxoDz7eAHdDTvaWv-vr24RfSGv0e6H7UN+oA50kZZyM+Gp0RvG7SRudtR0nhr3hPaJ1PPqr9Mixt7Hdag6xvVH6VfVvzRPeJ9leqJ5t-iJ5nueTTn2tYwpv5H1O38J5VeU+8J-K-bQ+y59yd+r45GFDiRfrS6Vevv6JvbX4sSWrw9-AvUGuukT6ea3yx6jHz-Wvx7Mb715bDKN6Ne1NxLWnv21fpN3m-te7pu5r0PhmoYteqW0t-78Z9+PPwRPTv3fdrHgNDeS7tf9gwrurrxJOVuxNujr+5v4y3JOvYx0PvN5df5n93ebxAFvN2-FWDd9snQt69fwO+9fuAJ9evIN9fLk6B2rJzaAbJ9be4O6lvGhOluDb5lvHu7LPku87vYb15OI708lT77R30P3JWwL6quILwSv6t-ZRGt4-eJHwXJIZ-UqzZ7Hv2d1-fWOz-e7Z7zuht3u+63yjeh98dra76zfmR6VOigrNuCyPNvTzyFxpu9ynvK9T-Rl0p3e74Fu1d3L+SsOFXgK4duepwFncH9reQd7bfP2PbfVb47fobPLYXb8flLd2veY-09v9b9chvbwNPjb9PfY-5rvh7x7rR7+zOZf+Le0-zPeVb0NU1b56nnb0hWIrvn+Iwdbu2K8an7O6vf6lmjvlDAHf2t18myq8UiKq4sxI72IGY7+qflz3r-f3wb-56brPjK6DODZxneIZ61v0UyTebf0-fut8L-E92j-UM47-EU87-se-B+gH7NWa76LuvfwkyG78PASZ9voZd6OmoBgLfFd8+2Rb6+2xb2t2B717Y4-4RX1p0tvfLMJ70iRR688q2VvfdM5735nBe9mH2FnQG9Zf1--OHdi-3aee6dlfzcnVX9972avN7s3d3hvaf8St2jvMndZKxXXDptW32TvTR00ezX-GOQ4-k3-FL8WdxhnZKc9-2R7Q-9kz13LE-95yzP-LAtwzwVPOh85qyMJDP8W-xszSB874WgfC78XSVjnevdEH1qhbntNVyWPVd8iH1bbEh945xYCRscMTx9rfvdCfxA-dB98M0UArm9sHyFnPV8V71AhIucDvwIfMH86ry+rSGt7-0GCU1s6-1YfBkV2HzSDS3s25wwXNt80b0kFSrN+H26bHnk+5zPzNwDDiTJrEec9-zHnX8stH3UzbM1fvyWfDsd9H2-JDR81TV2-dbE5H0bJOA828UsfRbVIfwjnb798zy5LKklaw38GaID5tVSAi-trHwzDbbo39xwPcC0IDysfd788IzyA-b9vx0J-bICPjWfGUoDzHzMqVmskPC2zbdIStWnZa3sK3T5FedkPAIk-SrcD90KDfuchgMHnEmtpTQ97IokggLz3ced-vxi5RecTAPyA3qNMVwG1YoD75RKvLICNr1yAlMoVgJrrQoCen3wPZjcX527zRDkyXy8fKvsKD2tNWvtsn1p-N00mDxifJA4GDydJSzQ7sxYPSJ9Qnzc0IJ8ECzifd7NTG3MKW2t+D0OPKADbvVH7YQ9v5xHeEHMcF2qfNHN8FwKfaol1D2KfOQ84ALIXNZ51+xUPKp8ZD0X7BQYMc0c-bQ94nzyfFhd2nyolWCkRg1Trfv0r+1SfLOsAc0SjcIYhF2e9J-tXvTpzcRdCyEZzEi03j3m6A4DIgNoNFZ9s9zWfd2wEj1KPLZ9oKXbrC3xPQBOfAxIMjyMUfRddF1vSGXNznyQHHSkx6y0tRypyjzhUGettGVd3GkwSO3SMQ+8bPHqPI3MgsgcLPUDw8x8XX58qBwejT18G8yljEF9VAObHM+tvFwhfUp994QhqAPNhGkEHbZhxj3TrD0UjxSDzIn8ujhkfdJdMXx2PWQCSqT-rXF8sX0XzGF9VGlDA1GcU83sPNPNoG0aXBT8iXGpfCl8rj2zHeV87jzshEvN4JTaXYyJfNy6XLl8a8y+PPWl+lzoHc3V3aBGXP1FrdVFfLaUMJVfndx9kEilfTIBZl1lfCV01fTVApZdPsVmtPC9mYX4bdV9QUXnzUz84h11fCh8jz2WfZIcjXxx1Ik9Mh1RPFb8LN2RLJttesm+GV61233uXR186q2dfXbkOdSaxDAN3X15Pa0COT2gVcQRahzRMeod72yODCFdu32A-LTc13xTPPD8QC2jFQwCYPyzPKQME31x7D98G32R-TThsV3TfJf9-30gvZm8tT3xdHt8Zez7fMD8XAPpTaldvR3ibYzBEm0NwYUFXbSP-O0993wdPDTdvbyB7DG9ZKwheID8cP00A698I32gg5gMh3wlXYM8X3wAfd99ALyFPX8CAf2dPHCCn7z6vfCDUIL43UD9iIJGbLxUjC04pTM843yogtFdvwKE-YC8D7yq3fX8at1CSGk83S0+A8zsV3zn3bwoDTw3fb38W11PPKD8Ge0xbd8DOAIv-QT9wIMS-SnghR1Q-Ts9cIMcfS98Xv0ggjiCVikg-ao81IPD6etdNIIZvGiC+zzogiVo030Yg839UD0w-T997wPkAi0dFIOrPAj99zwognARq3yPEE89nRxZHKj9CWyvPUYtUgXGLUt9GP3tCZj8Ax1Y-V892P3fPUMdx1wXxVltRiwU5Pj86tEnfBddMIM9zUT8AIPEgzf1z3whxI00JW3TA3xMzj3apEsdAk3bVNC96oPV9bdctP3PXOsd7Py1bfsdCLw2XYi8NAMXvJOdMTzBLKd5WLzWefT9IXxWNUw8OLxnA8tI6cX09bZF8kxc-ecChwNtbcz99P2uXONQ8ryYXOyNIN1UHLEsxL1bdODc4AQi-TyVqPGi-LmNYv2ePeL963WEgh9Ubfhw3H5Fcv3jRUPkvLy+VLL8l3RntXr8Y+W8vRfUCvwvVEAMSvwkmMr8-oNHtF91AYIivDNQ93VadMGD-1WP1Jr8Qry-ddr8+vx+gkwJv9UA9AGDYYM-pAb9L7QA6Yb8l7Rhg1d0IYL-dNGDX-WksBkChS0I3EUtiNzSNPTMgf2b6CIDsALozBH8DS243ad9NN2w-ViCO3yJXDK9UHw3nO9cyr2jheH9PJzGvJH9boO6vNiCtALwgqA9rv0SAmAZDv0oRPLdC23GvftsRIPLPHgCEz3SA819TH043DjdFYN7bVmCJr1Vgq991YNLPUINVty4MQ698ZwZ-LcBb2xBXQN8H21D-dn91t0--Jbtv-y0nYLdnr35-f9tBfyMnMssvrzMnH69yy0l-IYBpfy7-MuEe-wcnUG8huzLWEf9y02e7NX8j3zhvMSsEbwu1EndxlTBTXX9iAMhbUgD11wJvUrtsb3X-B+8F2zylDcDn7yt-Hf8E4N0jST9Guzt-ZrsHfwG3J38y734gxN8HIPd-ECD-uDrvelNptzKnTm9-f25vQP8siGD-aD8O73f-Gmce7xV3Pu9o-0QA6ckq-wT-C29Zb1PNNQCQAM+3Xzs9p1grCHc2-01vPP9l4PDg9e93b03vfv8Pt37cL7dwAKZnA7c-txHvIAC9uxT-Bv9p4MrgfgD57lb-J297t23gm+DUK0L-K3dMK0V-Q+Cjb19vead0d23vfisx-2PvYWD3u1wArX8o71J3AKc3fzjvPwDuVzEgnWcb7woAtO977zyIM38RHyqxBKd4exj3SuDBeTcA-f8iB14Tfrcqh0G3JuCXf2oghD9hd2v-GlNb-wATKwCxuxyXCbtPsHJnV-8uVnNgzpdnYPHgu69J4JB3D+DIpXYuaW8jtwmg5LcHrw9gu29ju1BAlHlTd0XvYRCOZwQAk29EiklnO3dUANm-KG9x-ySRSf8p+DwAtODZ-0zg0kcSANPfPyUkEPrTSgDTf2Lg1MNq4It-Lf9EpxwQzAC0Ii63JgDKbxw-YhCed1P-MhDz-3sgyhCmbyz3D2cwHy9nCB9blRe3P2dzEPMAkvdnM2xVRvdpAM9PCQc5INgfYQNSXSwfMh8TP3tA-qcu3ySLeoC0r1MgnD9E+x0AvuC9AKvgk3sWIJh-TJCJYN6vcA8sXWU5ehDDe30AicC650BKQrNG50cA+YCuH3ZFNyDBHyq1Ko1PAKuNOo0bjV8AvODvAIv3S3Ar9wwQymtlrxSvIz99gKeAsrZmg3iAjJC6gOKQ5IDsYkMfaWCof0yA4pCGYNk3ZZCK2xlgpq9xYKkgpx9tkJfHOmCzXg2Q7s8DkM6A0aFCDya5c4DPHwtNK4CfH0oPX+dqD0lfc2sfgOLbF4DW+0RAs79pTkgXd01wn1+A7g9FQ05fTg8CDxSfP7N4o1pAgd8EVCyfcj1p2FwXGp98n1HAxvsD+39raf1ZEPpDRQ97hgqfXMNWDgJA-4DkQL-NEkCk6wt6HFDbQxt6DEUUUN0PY706n2aOMmoun3F6Hp8poMkraCMZ-QnJJKN6o1GfJkDi6wmfNi0y6xmfKRcYiyLA4GQMc1NoJyMMTXFQndNWF3oyGI8RKTiPFDkNnztCZI9RQPgqcr57pElA3gFsjwn4Y59DF3mjYxc2XBHrFAcVQM2ffQJ1QOW4TUCRmTwCSrBqfFdjYwcTo3MtQhCSsDBwK1DWQM05M0DMaW8pb11+Xx+5S8DAlzBXP48QlxSQsJdwX03FF0C+jzVRP0DPQMvgb0CnP19Argdpj1QWNF81oODQqGM8XyyXNrVGEK5BVNCkY3dA7Y8MEnS5PY9MuRMBR+p0fmqgpBtUwIgsZqCGXxvRBVtS0NlgHMDml2PmVpdnjzZfJ2CEFw+PUsCdPztgq8CBl39QxWt0wBrA4V95WQd9MV8a1WuQ+vtgJ2B9MV1QfSu1eV8zFh7AuCwZzm-XOfN1aQA3AcDNX3IvB0CdXyOiVEC9HznAqRtOoJkbTV0zX2NbU5CSfwpPRtUbX2pPM4tufVepJ18KhwF9KochfRqHQ8CLwMBfBphvXzPAl9CYoB9Q35dt9xkg8u9jYNl7KCC5R2jfV8DIw1sgoYdPwMxnVuDPILFgz9CXIMXPfNd5-3bgwudtT05g3U8EFWAw3YdJpH2HIgsEmybpJCDkmyCLDxCBPxgQn8C4MKbfbCDEMLn-UuDiXRMg0pC6HywwypsyIP6FHd9R32Cg+SDa3woQy-8CoLZgo99Z31XXP98I1wA-Uv80kK9PbVciIP9PAwst3x4gtjDKIPIQgSCYMPIwpD8jYIYg6jDdf1NgmQDIz0IfbkdAC18g-D9KPxUgqyC6pxsg2D8Lmy4AwSCdIMKgvSCf3znfITDat2Ag4yCikILffN9tN0fApkchh0sgxUdeIN3fEjD8oMQ-XSCNplswwTDAIOEwxzDMynowqa9JMKLfAzC2wUU4Ij8y9WaKMj8m1zPPXwtnzyJbVhBaP0yECYsRgHig3qhEoOZLS886WwJaXRM3R04-fwxGzEnXXj9421lXV39Y72UwwLDEgWKg1yCRkJE9cVsS0IqXPowELzTAzrCwdUzA8l8aoLJfNqDskwvXA9Cr126gm9cSTwzlb-oRoNvHN8Z9P0Gg7V8sT0RLGpC6-xrHRw5RoLmwvp5eLyWg-dD9hlnAiz9OL16grA84qghdbI0H1w2gwxDJr0JAt+QJx12gjeUgvwOg2Ddgv0kvE6DMHCi-Fcce3TrA4dDroJ99FTC7oNjbLBDoxzpLFmBDxwM3Bggcf2M3TdtTxT3FTbC2L1lgxiNVxS2w5HCqgjBRP8ceSweeF8dGgxZdDlD5vypgxb8aYIlLPqCSkKyvBYDCBVJw45CUf1bPICdCIJNgtjNMD1WQ4I8cJyuXEa9QEJZg5WCBJ1UwhjDXvxeKTWDjW3mQzicGgNZwnssG2xQnFcD8rzKQjWCVkP5ggXCPxx+eOHCFcPKve78Nv1yvcXDUfxYAxbMWXXYQhlhLYOQwY684CVOvLtDfUIdgnzdMRz83Tn9I-25-fXcD+WJZZJAvYKdAN69fYKVwaLcA4PF-SDtaywBvERD3bz4Qhx4o4OJxWODHdzlnXBCAyzDvGbACdxTgvydsu0IApiD4EMX-UqD7EIinY38xCDMQ1nsq4OGAwm8gcNq7WxCQ7zTwiYD49wtZZgCXMNYAhuC3EP-vBTCW4K8QtuD6cJZven8ptx9-KrA-fxw5JJC-CyD-WqcX+XqnMP9Gpxdg5qc3YJ87PeDB7xAaQRDE-wXg0b16-0GnO+CoI3Xg4zt1bxz-Dv9M8TDghwYfcN3gg+DkdyPgr7YK-xng37dAAMs-C3cd4MdKRv9fWgfg7FpbtyiIF+DbmgXwqtIl8IcGFfDouwH-bJYrpwAQtAC1EJAQkXCNf3AQj9NIEPTgy38iAP0Q7OCrsIkglf8sb1MQmKdUb36Q42daAJzvWDM7EOxpUuCCEOtnIvDj-xLw9gD3ELsg0jD6sLpwy78O4NoQ7wsqkNQgVytXfhbvaZNWENm7TvCldy4Q0W8eEPFvK-CB80PQIfD54PRQhfDOvF5-S7dIAIdraRcKRTN3HfC6LzHwxRCI4I3vPv8VEId3FX9g7wjwy6Ew8M1-D-CZ-2jwtpD0b3Uw8eV1tiTwyHtw9y6Qs10df1NnCuDoCL+5WAjHEKLvZxDudwbxStwOALTXLSCyMIwIiNNQHynw8B95gP-Q6CwRAP47MQCNnWCVR+JXM18VLTDwbVpwnnDuQIqQo0DSH2UA5JCtX2bHdQCScIww+wiJgwSQ3wjYswYI5zC5cOCIjYdRAOM2SwDGH2kQ2ACDAI1Beud7APN7FGtmuWcA9cC-AO8eWCNWsJGAnIlys11WaYDZTVmAqwiQgLXnSeclniRwti8UcKczQ4D+jWlw4n8AwNY3RZCvCLWA-U0+cKLQ3ZC0+w6IoNZKgLSAloi+PS2AmH87vnqI+HD+DViA6+dD0KWA+oCJiIVwrbDgTUOXK5ctr3ISKi8OzXaOXRFwbXs1BY1USXgRJA9aiI2whoiGiJWIsEtOSy2vbYiqN12IjD8Ns2ceJ+c9ryS9cE8y+1uQ1WtvH2hDH+d-QD-nAJ92D3+Q95CQn1eAjHpkUK6It0lcZ0+Qs9kQUNgXbaceDyNSIEDknxBAtgjULQGfSFDb31x6LBcxDzhQ2EDPa1n7BEDISKRAokCUQNSI7ypMULvNDM1MQNxQ-MNjbUP7Wp92222gvz8if3ApXM4lehojZDIXwxYOA4jKo0dre7D8SLdecmDqcy5Q8Z8X+1ajPlD3+1mfKRCzcOrrW3Ja62CzTnN+QOxZdZ9VF1bAiZBiMgRoOr4Y1DsIDPwFKXyATVCvICUteAddUMVAkxdlQLNrVUDpvFNQmLB7n32jcKDF4CTQOWVdrH1A06MrsHhde99Z0QJ6XgB+7EayJ0DvUN3rP59Hc1tzI3Df0O3VBgcN0JUHC-Fwlyy8HE9HQJAbONDRjy9Av3NX2RzQzKkUXxmPIE5Q82DAigcowLHAn6spB1yXLMit0LitRPM4wOJfaIZTJURIgbCy0NqgkCVa0Ly5frCUwIMHWKAHjyv+MvNTB06tSvM20JLAkahCL0DI869P7H+PLroB0LkvcNsFL3cHRsCzgPHQ7wcZXyEdLrpZ0O0taV0ETxWXJdC1l1ltVdDVXy2XOW8lsPXnPZc1sJYvWIijsKXI9iczlymw4x8ByktfZcDiR1XAoocmIJvQtoigIL59e9DL810bJ9DPl1aHD18zrxZ-YZ8VHABAkl1XyKPA98ivN0n5YwD0MLiI4gUmMLDjBFd273gjMzC68Sgwl2ceMICw6zD-rgQwhBClz1owzU8jALQwjXCskOAo-t80SJvmAgtS32rjct9CMMrfIKDX334-fzDaIIowrCDZCJQopDC0KOoQ5d8AMOworCiPC3jXX4cWMIqQUijfVD8w9CDcz3+wvZDaKLjwuM9wsNEwt4d0kNYoqLDGMPMg-VcZMOQfK09fMNQIyijHIOoopVdY8Lsw0LCHMOQwhk0PIOUwnTDbTzYoqs9YsMNoPwtVIJMwt8C+IPLwr8ClMKEggSjxBH0gsT8k71zgyxD2Ex7PIQC9KLMAzjCPm3YoyhYvMLHPBSj2MPIovKC+KNnPQ2D5z2Qo4SjUKLgQhUpVzznw3N9JKJCIreUwKKUg-FtCPyIwiDDXkmSwgeCaz3XbIrD21xvPHyVJi19HaYsCsNyol88dEwZbMrCVi3eXQwAqsJygmrDpzxCoqd8wqKXXYLCDEPswiSDyoNM4aT9qSJVrGsjSx26witD+qIagmN1-E2agjC9zHCOggnCKCDC-fEtFx0iTD7DZLy+w3z8L4I91bT8eoIPI-C8FsOPQ4ucdHxs-JP8kUOWwrPVyHx3I5nDDsJmg59dpoLs-Qz8-OTsfHbDE+CtfItsiFyEvQZ8px1iTesC8yAw3FWCAcJ3HNS9gcI0vd+lwYP+CDL8LL01xKGCP3gJgv-1D7Xy-Ry9Cv2ftIGi6xGBg2Gj-oPhozGDJ7Rq-Uy9L-SRg76C3oPhg3GDpvw3tcb9k+R8vfGin7S+gs+1ENyCvKtFe0TJop6Cn-UivKb9aaKEIub9O8IW-GCdCcMuo+YjrsP0zMnDIvVDwjq9RYLso9mCIIOyQ9CivDy2ovoiaUPlgpmC2cKVgwWjGsKpwtWDPCOY3BnCcr1vIhYiTHxTraEltaKhJXWiJSiVw9b9GMx8-JWi+314AnoiEgMlotEDuahhJPWidaJtonZ92Nx5gp8dRcMk3LaDXMIfAqkdRJzsIA69iA07g365DcIDfbtDWfyp-VtDQHg23G1QttxbnTScqpDAAkqE7cILLb2CDkyF-F2ITk39g0ThYtyDgqDtLJxg7N+DeCP7w+X9HJ2jgn9JAEJKrYBDuy1vnfmj8dwkIz6dP8N0Qn-Dkx3aozSjOqLq3FSsw9w3-a8i1CLa3a39g8IsQ9PD3XA53cTC6nmpvUu8y8N4ourDmKOnnbmD8nURQfXDoK27g339e4KbwvwiW8MHgtvDwom9o0giP-3IIr-9KCJ--BRDK-y3w7TsDqMDQr3Dx8P3ovrAj8JGAE-DAiC3g8-C98MvwifDu-y-gkv8Q01-g3CtqCIrcWgjq-1ldWv9dd1Po87dH6JDDPxCHb3grbP92-xsI-+ikAPzoqBib8Pe3N+jUdwfw4f8S6NQ7HLdy6PE3f+Rw8O0QtWdoEPQIw38GKKzgmEd-8M39QAjIpzvvQuC0EJCQu18+6NpPCAjo93oA0m8ZCKjwAejuO3Xo-QiAfEx7NGdzMJMI3BjTaMYomvCrYPwLXAjH-2l3ZhDZd2IIidMhUMkOcOiftEjo8Fcdtz7wj+j+Ii-oueDL4K4Iq29GCIk5G3C14OSrY3cpEI4ImRDV9zdvd+DAGOvwgQjH8NUQ3e9ob1EI7idNEI+nXDta6OkIwojcmxawvoCYZWAzfWcqAORTGgDM8LoAt+8GAMYYuAjC8Lcw4vCSEMbg0eilKKao6u83vyNNS+jAKMwogqFgkNTw8d8NqyDnBvdQ51cI6JD8l1iQ9lp4kPgfR1CIiMfLRbDAiOiIxTcBYKFXUWjtAPCIpQDIiMMYpiiJkMSY6vdkmMWzBh9oAKYfG0YoiNWfUdkF613ArfdBrRyI8+98iJxrFQjHewFFcU0nGMmAjz1ygza1CUUKiP8Q6wjo0Luok78nx0aDRR8NgJ28EK0fQL5g1ojl5xmItZjaDSTQrmjBcLKYqx4sl3WIiNI-Kjtoy5jbaPEya4jRr1uIypimiOF2c2iNaNPIm78paLAPcuddmOqA0o5NaNlwwSilcHRw26iLmOuY+2irmP1ooAxMcIyA9H97iNOOPTES+ybA4g9eqPcTQ7N7kM+I3x8nkP8fF5DaDzeQiHlASIhIsSNVcKreM2tsWN9rEH8RPzgXIFCOyKhI7bMwULBAm-sIQOr7FBdYQy6MeFC4QMRQk+i3kKIXT1tSn1X7d8YMQMqfSkiaF3xQwkjCULpI3z9ZDz0PPedU9ibODhdunxMPX0theRZQycdSWPv7Ww9GQJEXZ-tHNWcPANBCORTbDkCOXy5AmAZPzUeGelIqBgueREMExSZI180tQwt8SVIcbl6sGVCMxRIHFRd8vmFA1utlUN46Fr52vAUpfwBdSIWjAxcDSKE5PVC8aANQsxcGVQsXM+YdLUTxM1CbFzXrKsMKjx3EOs8iEFtQ-XMXF1XrLUC5ZXojS0jE2J+bJo8WB3dQ30jLQIDIwOjjcLsHSzl7xV6PRt1k0LdzHdCzrRvrWF8fOTGPBMjPviTIoLkZVEpw-UggwPmPTMi4wLTQiH5IwN7Y7ND+B0KXYsilB1LI2G1yyPrIrQd6Xx0HYsdhqNHzIkEmX3peNtJWX3aXUOi4SMsHDtDuyJLYoMiE0X7I5vNAT1rA96ifsKtlPmNOjBeQmZcp0JFjMH0Fl0jY+cilXwhIVIc+QQ3xHai7h3XIxeDN0KOo8cDTqLBLQ19rqJtbOYiNY2PI9z9YiMuwjqisAJoYh5dxmMg4rcDr9x3Aq-NqhxfIoFc3yJ7Ij8izwE5PG1CX8y+XFDid2N7I0ntAkIQIlijCOMMop8C68VAwyCisZGIwlFc5TzQIiejvkLWqf8CXGPGA4mtJ6N0o2yj9KJr3dd8fKOLfHDCTT1pXfDCcyBIowKCeKIiY8eiD30Qo2-DnGLkImPC+GNAgguN2OM8ouJDthyMowd9Vb1YwgKj5MLHo7jDtILvA1SjgfwEwxuj48JgI6KjomLcI-iiOOKaYvTDuOMnjA1dAXW3fDTiyKObg6yjK8NgwoWj+MPUokLCjOK0IkzidKMiwxKit8WSovyDDMOg4Myj28NMwjSDjCM8Q+CiqKLc44bVmsOk4xhi9iL84kCikqJkowhNE11zYo5sfMMCopzjoMJc4hrCJOP86CKiNKK84zVUXKLvnNjjwIIs4qc9lONI4x2U9zwZQdKjoKNbmLKiwoJyojAI8qOvPGKD6PyujPLDHzxbsNKDisK2+Dj9qqL3Au8A2W2qw9S9asO040wirML4woqDRYgIYxYcm6LKgkTDejl03KqDesN3XadjxqJU-OdituM8TV4tk-QXIiOQvdV0-Q8iH1zkbajMw+wGgytiMkIOYlPUje1qQjjCpwP2oiG09sIA4rM58QOM-Wz9Bx2OwkDibuJHHc8iBL36TO7CAv2KvUS8YNznHKai5qNLwJcdFqMnwQdC8ZxPY8ksEv0K43FEFIJ8Yx6CXL3H1FelQaOHtERdj-Xq-UAMz-SntWr8f9WJ4hGid3QXtcGiBSja-TS80aPpoyGDyv1a-Ub96+SJovS88aPcmPy86aLgDEmjueJy-HHjvcWxg3lxmvwJo+njAaMZ4omCECBJgpy9Pdjw3OK8gxQSvHFAkrzGQo4j5GwQnNb9jv3Vo7miv30e-DmCEqMKvb5i0sT+Y-ojNeKO-HWClmJpwpyDycP84q-8pYMOQmXC3mMTg4XCK6J5ojtj6INBI4ccRaJwos2iRiNY3NzoY0K2Yk9ChcK14y3ideK5w+jj52ySYmriIf1WfPTcsfzXbDAJqgyCrUID5oXCAjQCVcIBY+tkj2x2Iin9tszZ-CaldcJno62DXACZ-D-M8OLf-Teix4ItwieCo-1EQ5gjPYIToh3CfYMi3P2DRf1dwiDtLJyzo0OD76MeTExjqPj9vTYCA8OEIve8c8OB-JODKqwgQqQicGJow6KiluLDXESijf1bo9O8i4Jj43ui88PAIrHi6GL8YhhjoOOrTWuDEZ3rg0JjS8MPLXLi4KJ04ipiUMNZ4P2jhu3nohvDF6NzkZej2U1bw5bc2EM7vTw8yTWkY2XRZGKO2Rzs+CLPgs28VGJr-Y+iAiNSQ4Ksz6I3w++Dm-0fgrP9ZlFvoxvIL8P748+jP4NgYlwxFpynglAT+EOUY1aif6IKQ8e9c6L7wg-CL6JgE4-CZ8PAYk6cMBPkQqAS17zQE0zUbpwSIofitVBH49ACRCPKrI+80GLVorLtfu1n4vRCG6L-w8Di0nBIYxQjop2UI5jiBH3uXbO8d+KgI8fiS4PwQnQjv7z0I4ejSEPCYyLjaOPiIkS9+GL1wvtMhGKl3JhDiEBYQnSMSCPXYxTtv+Pv0X-jx3n-46BjN8PPg7fCOmKMY92DG+PEQ1gjK53B5GwC-6LkQ73CTGKrSOgTmBOQY1ydn8M4E1ojJ+Kn-afj8AKgQ73dZuIXfSC8F+LQ-eQjoLhEEtui1+MaYuQSwCMkEl+9R-0Y7W38C8KcQ4CiXEIMIjhjOdwIgizCbKOVokB8IDWAYzP98OKAooJC5AN0w1jjUmMkAvwMw5zM46MCvIPqEjt8RnSF7b1BEkOf4kfD5U0q49ojTAMoYpTiM528I2I1ehJqYlh8SmLN4uwjtv2lOFpiTd30YlIjnuLSI+pCN9x6Yvl9U+PaQpwFWkP34qdkD-WVtfYSO7lGAvpDyuIOEyZjms2mY1o1nKOoYqoM-0JhwloDneINfD5i5SUeY4Pt-eItow5iYiIGIuRdqWNtFY3jFgLGIyPiSfyjuWoDZnhhYtUtZkPGIgn9YiI94uBVwywOQ1WitYIz4uETQDx0zSzdgTnBEy+d2gOjNR4jKf02PCV8+XmxI2MIo73VrCLJbgNhQ7YSon2+A0liWDzxY15C6RIifYljAnyZEgFCGvUpY3g9DgMH7bddBD1ZQjzDTuIxIu4DZqVZYnEj4QMOor5CbsLZYkp8oyIaedEDsUJtYwVjsSIlYtwY8QMpAqkjKUIJQ6lDcc1JAs9ZFrQZQ+VjNmOK3TOtwQNeolVjKcxZogHxhumZApw8XUPC+SRcmcwqwg1ifaCWQmUipe2poJRc5UKAHV1jlSJFAgcos-CNOOUDFCDsIdVDDyFlAg595QLOfFr4LnxNI-7VNnzX2C0iusA9QI-kguSGwMCMfuRHQCqjTQXHNL1BHSPtQ+F1UxIHJYH5MxO4udpwcxNikVK0iXEfTO6N-SI6Pf8iuj33rCti8SOu-BipNiPp9HWgvo1lE9idWxLOwyHJpMnrY5F9kl3hfeJdEX2+8BtjguXhEuIgu2IxfHti80PxfKGwY800YHatsyMLI2MC5xJLIkpcDjx+zZFiDuInrSl87izU-Oq06yJnYppdGyLzAp49RqVbIivM1typYzfRuX23Y8sCfjzLYvykXiP7Qw9ikePGXQB0wTzHQ5pDfRNZ+ditp0LlfSV0PDkVfZZdHc3O4i4j5jzc-fmCUrTu44pDDqS7EiWjyfRVfC5dYrX3IhcC79yXA89DrXxKHK9C7VxvIycSHD3PzB8idG0F9BOwudSd+Wuw61ABMMsjtxI-nQ8SHi0GohYVdxOKQPbjzeXnYiajNRJPFE7iJlDO4-sCTsMWgjaiMJJYvEQcJsP6El6tAONIvdFC-9zhEmRCLqN97c6j-2Ij4uXC9qMEk11t+L2RacDdJvR5IoETIeK9UcS95x0DbeajCSzOgz7CqEQkvBcSxmA-EkciNxzR4+bjMS2S-bfi0kwZ4wmDgaJ0vKr9caMXdTcTQYKK-UWUOeJRgyppaeMbaXyTLhI6-Cb96+CCko9VKeKl4xr94pFl4wr9opNck6GiuvyivHr9eeMCvEXjgr1JowXjsaIpou9wGaPcvHKTjBKL432jsCK6WUChbYIZoCR0ucXf40eDzcMe0bhD6+O3TJwT0-wkQtoFx0ByIBSA23gWyGG1GCKIqLASqPT748OsBpOXwsxikGKfwyxj1EMXzEIStELCEnRDHGOGYojtf8MIYwQTjOLSE0hjXHHIYxEZz7zPvdQjs8M63CKdAmNyEw3j8hPYY+MDB6OCosTjQiK6Agbta8N+HQwBzgDs4sIIwhUdgyRiw6O7wzbde8IxkKe8dJwgAo3d6yUIdTq1upK3YXqS98KnSEaS60TL-KBir8J8EsaT-b38EzHdJpJfwt3iZpLsYpNMHGN4E+uiDIPE-CrdN+KAIlBCtpOoAjuiM4L2k+hjd-wCYhQT7fyUEku8VBLP4qyi8uOi47xDMCMr4W-ib5kSqMOQhaXMokeDq+PqkrwxGpKtwzmdY6I3hJKsKkFlTOlVOpOokvAM1bi5kqGTU2msEiBchpMvTX6T94Lhk5IwWBMCEjydX8IwY6uj7GJn4yISeGLvI-BjlpOW40rjc8JY41f8CZM8Y8DNvGKkE1+8ZBIOkglcjpN0IvIS2GPQzIwi4Pyi4y-jfeKlwmhC7pOWcPeQxzGGkCRjJSM4Q2vj+ZOsInn8tGJYI-6T2pPEIIGTe8R6k6dAwZP6kmgTAzSQE4aTU5NGkof94ZImk1BjNZJRkt-Dk4KwYpG8z7yxkxyic4LdPRPCV+NQQ7aSbZIyE7ujNCLK4u4TybxyE52STpNdk8at3ZK4Yz2SohKv43zjPfz9k69tGf2PA+ZNH2zekw6EzBPQMCwSfb2+koWTgCXjov9sW+KTop3DU6I749OjA4Il-Hvj6y08E4xiIZMH4-+C9oPVkpGSghOdowuSp+MkI8ISv8II7Y4SDOIEElbiE8OX4jxiU8JSEjfjzZPSE8uD9pMzvJ2TFBJdk5QSwmLpkrTjFMPy4swiFuP5A5KNk22PYNmicSw5ohSSEcPk3A2jteMIk-ut9nT04kPCUuOAfG6SLSzmQ54T7yXN4hWDQuW6OCnCs+L144H8PCN4Yh3jkRONbe-daJ3rbCTcVxJIUtBSyFL7kpt93x3+YpBTt20do3mirfXd44hSbeL5o9BT7eP7k+PjYmOgNAjifqIlwkBS6RPEAz9hxZPjktN5E5OHgm8CJKISYuoSDKM6EjnsIkPSY3Z1cjQ2Ey+pemOIDfpiSiOxrI4TFpO2JU4SBmNFFTdlrhK-k4IDqRK4UsMQiSUaIoYifjUBE23jlJNKYtCT1H3eEk+d7FOXebWCHH2E6bxTNH2qInZDvhI8U14SdKK2QyhS9vxwUga8aSS+Y55jdeMcU5I4ElM6YsWiH9h6A7h8b5MGYkxTxBK8AnYSfAO89cgCRgLEfA1YAmNsUySc0+Ld49hSmVjeE5xTes1cUsiNqFJHEyZC-hK94s0VGlMX2MoD8+ONpVJTHeK1g7pTJJIz7JETZs3GQzmiIayCU1ecnaJpwrPjC13OQ-ES3qKWJNkUViSYgnJTpwzwYvIjRmMJrVxj7jVs9UKShkOsU0ec5gKqI1YdJg0PIA-kDsLgUuV45SIfYLxT6lIdqAztaYPM3LWiQWLBYu2iEaHOI6A8XlNBY15TflMIUw9suoNVkguTSX1uUh5j7lK8ObDBLlMtol80lwNM3JYNyxQlQxRoh6Nz4m4jaJPlIv3jAfUMU1ZTjFPWU6IS-dxP3MZidlMlNPZTBkO2WQ5TZmJAYkzdSNzvXYnNWgJxYh+c551GU0k81rzBEhViFAL6U6JSfv0z49-cY5g5UplTGrzCUtPtPFM+YyZTZiJkkllTAVPf5bYMGVOCU6ZSuVLRE2aDYf2nlEZSrvyOQxU5GwwiUtLggQ1FrbPtDiJqI1lSjRLdLTaFpkOG2BZSfkNcfUvtTTSQ5E0T6WLNEu-sLRIf7dVjEwNEXFkDGRWmfMUiBUOZzKuthUMbJPi14FL4pQaNlF15zJUiJ0PUXCtopOUR8TUjI2DegLpx96D9Yvut1UJzqQ0joxKVAxsVTSPjExfpExJskK0iUxO3QIsTMaRLEhYtj0GtAGG08xLefXdE81LLwJb5C1OHXXkMse3zYn0jfF3njfxdUOIAovdiA0LAEoND+j1YHUNCq2OGPD0D40KjQ5tiClxe+FMiE0LTI9+sZxIjzQdjppPTQ1Y9lxILImMCR2PXEsdjvJNGI5MCTxPLQ5iSGJLAlRqCbbUrQ+tCzxKMHfMDm0LXY8eSv8mrzLsjJsPrErYTG81fEjNchXyHI1Dc4k1PY8V8XiK8HeMSpyPFdGcjgJN1zedC1Wz7Azai10PWXVci+G3XQjcjP2OZU5Ide1IyQ09D3uIM-T7iVr1+Y019gOJpU5DT9XTyHY2iM8JNdbxjYOIwQ+DinyPIk36kO7CokyEQaJInYuiTSDyU-dT8mJKzA+T8ix3YkliSpWxPXQMZhsO69XC8gNJPI2R9LuNfYl5juNLEkopiwyKzJfqCVhJ-Y4nDAePaY+ST+2UWY6pDwKCNfVc50NIuwx6j-mS0kpfsdJMGk6Dd9JMOgl7CobDh4hajTJKWokks1xxskr7QvqM5w8RTHJNtkpDixvxJ41hIXoI8ky9R3oLXUonjyaJ-dFyYYaPJ49GDEpKho5PkMaIMvaK9XNOzHT-1spIC09KTkpNRg7r9f6W80gK833XllQb9CpNC0oXj7L0m-BLS0pOZox1SKYL1YxK9qYKpU5b978UU0uH8VN2ZguWjveIVo4+FAMPIU6vDVVLQ015irlOe-aid8FNlo-WCOcKw0ojjgmKiNPZiyIzg0mpT74Rk0u79DaMbbC8iJFLKEn+D2a03nVSTYlJOQ0PiLeL1ggWjStPR4z3ipKJG0ir0vaO1wtRQxkzKkja4A6MfE+2Dky1ekkOSpGI+kiOivpMnvOeSX8QXk3ZMl5MMnNvjncLTorcAM6M3kj3Ds6PgArwS95IV-F+jnJwRkyG9j5Pzk9BiwEKLkuaTsGP1kufj1pNvklaT75LWk84SNpLarK2TFy2Jky39SZN348mTjhO-kqmTf5Jpk-+T61LUE5Siq8KeIyfDkqzgrb2cxFIunBpiYHxyYqVk2nSUDCQDNFKQfKJD0iJSDTfdb1PuA1udllNONbFS7ewKI0xTe53MUoxSWtSsUz3tylOOUuxTjX0m0uHNatJgdWIClH3qY0XSfmPF0tHDdPT60s5ilVOzkrWT7mJSA8FS1jk6UhxTKRT60nYDyEkV0jHDnCQLInJDcRJMqC5Cu3kFdBFiYQIuAu5DyDweQm4C-Hy1rX4ioFymQj7oGRJJY94DmRN+Qx4D6VPoPQFDUI2BQ9pTHN3TzeFg+RKdrcD9MnyFEqkScn2xAhkjBNP+IrliA61rYniNyn1iWCkjzP3pI0Cl4Qwm0zPS2nxgGbb0-zjP7Yw9cjyZQ1ODuSPB4wp8G4BsPfbA7D2tE7lDhSNLrTKMHRP1YoW8fVPTNa1i1tSfeKI4pfAcqN0Tp4Q70oAYzWMvNHvSv1k9E51jg1J9E0NSVSNByKTlSoGWADQYgxLawBLBQxJq+I599SIHrAo8U1ONItNS4xLv4dAdFCzufbrBLLVfQc4AD0Anwbtcg3Qm+A0DnSNhmAVlvbgcIXDCYKG9IlNCLQL8XK0Cb1KPrWsSmxIlEvlFu1OdAxCTf9PDQ2Mix1KHUh+tEyOHY0dShxNRfCdS0l27Y6dS5xL7Yq7wB2IQModikX2XUv7xil1KtBecQ9Pok6jSjxK3UujSuwNnYxjSd1P0HMn5XT0SfFl8CwJp+A7SuRM7I6aF380T+JnSeGwYbN8T02BTgmhtLxJHQq5CEOQnI+MT2wOnI3nxYTw52UCTewMRPTjSwNJA04STkTwVjH-Teexx9YkiV82nApSSRdMkzDIcPuPcUtPs4NLA4iHSBa2NdRnVciNB0giSzhPHLAjSyJJ0yN18eT1fQkeTH8ww45-NuT2w4v8jW1IbEk5S4qNvAgiD2hLUU51d9MOfA7tcKOOI-ScCvwFgojNdGZKw-WLjU33i4uiiQdKh07HCZhI6Eu3iRTzS4o09eOMIos09EIK4o4TjAGm7k9QSMIPsk1fC1MKiMjTDecNaE3ltquPB-LjiVOPKkzijynWy4zTjROJm4g2TgKIYU+rSqMMKMoyCWFLEwlhiJMOkoqTDypNs4j-iInXUgyyjAFIrw0IzXOLK0xbShKJK4pfiGKM0wzJi6OISMgc9ejPq49rj2U1C4priIuI9knIz+KImM5yDIjMio+iifOMA-EozwRzKM0JD3MMrXYc8-KKffWozHOPpki-je5KaMvhSPmNiEwyCZONwiWKiIGPM4xTjydO8oyoyVjP8gxrjuKKyMrpZWuJXo1YzBuPyo7rjCqNyw4qiqW1KojrjyqNLE0rDqP3KwmMUfGjqoqMc8uGm4oBSxjIK4vIymsMW442TF+Kio0HTith6oriSjj3FCYQzbixqtJjSlW2PE3bijuNPXB9jceg405i8LuIE03jT1kJE0wMY4JKOYiTS2xwAMqIC1JPg0rV1ruJ+4uTSVDNSvQUzR-QNdVrSCSNuwiDcK9Iewis0dNIMkmHiFxz00kyTlAjMkmL886RfU1HiboPCMzaxLNIyEhsDfB3w3eK9KYOy06ajocKJw7i9QONd4v7T2cPlohbSERO5wyrSBOywUqktBVPeY3CcZtOK05rS3TIJMxWiKtOYUlWj+VNCU4ESIOIpw2hSRYPm00MzytLa0j2iBe060rpTTeKSAvBSZaK1kxH9EzJao+R8mFO9kuYyGoSx8JqEk+IsJKR90+ImPP0yraL3bUn9wTXJ-GmsC+PR5ZUYqoCgU-KA8fyQ0w1SreOjPHUhGwFgwPlB4MBT4zNsazJEqAcyS1J6wc9sdgKMIY4hRaEyQT-hC0LfYispWqwXMiz4hNN0kvQwGiG0uWkcjEOKU8My46MrsAzlcgxyNVZ8N6MvjYviAIVL4ogiP9OslYOT2yPek7ejXYN3oxwSo5Kb4xeSDJwi3UstbtLXk+7SN5Pdw-69ntMgYov95ZPiaQuj-cK+0wO885PlnNWjUZORko5DtfwzgsuSSoJmMtwDEhNX4ihj1+OwjIwzO6O3-T+TshK3LIJjUzPzg3+8R6IAU+ozcTK9kw3jYjJv-QeT8P17mDm8huOV7STtFt0uANeiq+JMEoYlJ5KsMaeTZZIhCE+D8K3--Nacj6PEkiXshpM2GTOTmBlIEq+jyBLPwxATFZPh3GzslEO-g-IyZ5P4sgASB8IEQ7+jB8F-o5e927z4s4Z1V4OjkgnSN4OfgwitKBIYE17TJLNhklXSoHEsslbTbLN50I+ToLJ7osMzGYPEI9-Ca6L1k5G9GjK0oo2T+BPB002T0mGMQ-NNLZOfksnSi6z93XaSu6I0I2QTX5IkEphjD+KKE9HTSLNpkrHStjJx0yWDijN9kgRiry10Epu9jrUII6btx0zHk2gyJ5KO0mRiTtMMs0CyWoy0s4AS8BLUY4ADCBNnksRDWpJcEqpDOCPsEqgSrLOVk1CtfBKcsyCzMhPjgxuSEdjgsk+SacMQs7-CZONeMnGTr733M-ODgCLEE3GS35LLgxHT7ZK-kymS64Opk1KzMdM4YoU8ShOAU5bTH8IqEywi5mNcMr4y2hIN44jiuYM2raNi6eyjAyvdSdI0ExZ9xhM7FYOdcRSVZKJC6mPcIzwzOOOIfKpjdAObw0ATQyKkdeTj8HzmEjBSHLIBsvJCgbMas6+D5jNgPYYSsLK8oqVSmDVcEuDx3BL0sgkV1hLYfTIj9FNRrVnT+TUS4tZTULNB0glTtlLyU7pCpgP50mYDBdMqI4XSnlJ5UyvSyWL+qKXT3CNmUu5T-hIONRJTtxxjM0pjfhN6U0VT0zO10pQzWlIWEvlTqtNaInrScRKFs44CdvxZ0yz0slKJUmz0u50GA5ayErPVWYoj2dPd7GmzyiLpss6yGbOHUurS3LIaEyXThbNgMwZT31zpUn-subO6ItJTZOP+4LFTmq1t7DpD7ey500oMtbOJsyxSWRmGQ92yOjS7MsM4ZNOlsiXTJlLZs0PYg7PRE62yXrKD0qoCkxQxU04CGGytUm3T3iNRYwUSviNReZ5Dx0I90kEio+LgY94NWRM9034DPgKBI2-U7SWcUv4CNw2XY7kSkF0o07Ugw9LH7SEDAxkn7a3Tc9PFEjli2RIFeHECVWUUMhQ95RLT0gViM9PFYruzvyQtfWPScc0PJDp8+CHpQv5ZvuJJzakDTRNRIoZ90OKpzTlCNWJtEnlDX+1FIrLTP+05Al0TOiKi9F4SPRIAHL0SXWJzFTZ9TQH4+GS0+62GAFfSUvHjU7VDA2Oa+CTl9UMufI1C99NfqVXMNQNjYjNiJzJ6QYcyJQA9UiCcrRMp+Yfx8xKqPf8whzLXcEMBAHMjsBMDEw0-rV-Tm1Pf05wzmDOCXO0DO1MixatiIl2FM1RFHvggM5MioDKbYsAyW2Pwctti5GmEHMczn9LStGdSVxJxfaQcs0OjApMiiX1XUrAzYYw3Ug9TaNIrIutDGTPnYqtDTRyXY0icLxPPbQsCyrIvUzdir1MYMpG0-UOBfe9TBXznGdO5ODMPMV9TR0N4M38Sp9LxoIHVr2JnQ39SP7M0gNjTwJP4k1tF0hz5Wf7jnoWMc-GB+TPEUuYYcHK2edoojyIgkgVSgOOgkpDY7sgxE4HjKTzXAnaTL0JMM3117SHWnXxkZqOrkxDSv2PxkshjNDMowiPEbuGFhdNF5R3YUp55JoCCcqRcyM3pFTmYhK01Y0JzNpNjkshwPTSNOZBCwnPAUgYyOo2gnCRds7JsfRyddOGNNUKgAhwq+SsN7OFxw1mj8cJ1Y-FipxM6DbmBduEact+homjScu1cDjCZPa-MDuUzsGxykwMnY9C9IfUP3Iaj6TMyAMZzyRijdMZyVW30c3iT2TLGwvT8eNNQ0lxyMzIs-ePTN81lcHZzwJFtBIUzk9JBNOs0S6hOcio5TnLWOTXSrqL+4iQyYJPmsXqx7nLmsbjF7qKlM65zpDLCAqmgQiRgpL5zPnMW8daDlNMFo56iweLtUloyRXxR41Tg7dVQUyTiPIDM05U8yYImdNrcLTL0k6QJLDK36aSy4mLAgkwEIbMEU5g9pFIQfGnSpAJaEsBSPCXCDdl1NPWegnvNqU3p07pi9FNQc7bcFbMyUvYTlbKUrApS+H0psl2yCawxKVwCybO9s-QFfbLZcqJ4KlOZ0qpS1VKZsyUSWbK4xMOzowKSteJz1dNtsvms5bLoSS3TxyPEPMvSlWPU0suzBFwKc3T5Uoy5tW0S3VLZA5vTvvQ4Qw1ihN3RDVxystz9qRutefAVQ8vIlULuKTUjFEno6WNTuknvs9fT8jwVArfSX7NjEo00fPAhPY1D8uV0tL+yc1IMtHzwanJAc8OkwHN05Aqkw3OtteBw+QDocg-EArVKfDPwGzm-eDFUokluGS3pYST3UuNzxAATcpcSQyIg0jngu4QYlXUT7WFFuQMTrOxLsl+kF+Ro0W2gVTN5I+gcfn2rEto8v9PdQt9Ce0Jkc7-T27MexZzk-9JDQoZykYTkHMcTBxLhfOJd8tJ7M1cSB1LjI0BYKHMncysSILHzIkJzLJPxAedSZBzDAyY8iyJXUzAz9j2Gc2uzZP2pMjht9xLpM0gz8fh4cyZzTj3IM9Y9KDK1hVdiRHIfMjdj8qVc5K8SvVENlVvTcrjstVgcynQRckHCUuRW+ONyW3Io0GwznxO49GTQ6girZczRSnPoTPzViyUnRSBlYgkA8hTQ-iMBRA+F6nOAczIJEPIaCF3TmgjaeFs0MPJhaaty8YMoDTzQV8gI85pyX2RI8qD0knSF0ypTi12UU2MzFjKoQupTXrNnrXiJirltCNyghvBqMuIzIzJNoiMy2lPuE+F1iIlFtBkAr4HREXfAKHUzHM9ig3zmpNAdNHOhPEHVswJ65MCSodQccr+1-jUHAm6j5uTUMzSBLHJzXZMxEVMM8maNRVR7s69k7hXb6G84bnhcqEuowBnscwxyX2WNmeFSxUIRUx9VJ7Fc-Uxzn2MGRWn0PSmF+NypazTvNc2Q8bWIbYHkQpUQdQYIs+1ivNQMMFQptUrg4eSd+E+T0nKRIpuVx1ki8thtMpUHlXhx2bWjMRLyRHQHyMR1SpRx7G0DZqW1tKOkCAmwdEfiBbXxsrowB8yi8wLE5QUmEx8sYKEDqVpgLjGMwnXC5nRoMpnkD5SFtSyN4YE2TPryFdj68pV4hvLnI6CB+KhG84ixoIFzadHw-Yj68o8AYzXB+AnAk+C1sIORcsRQcx4zdSxW8-4gCywBIijctvOqQd+gupP6clkhxZOWoYQ00RkwlQjz3Ih7cR9AUJSddR-T+OMTZOUhIx1xgA4M61Fwos9UbvPaIB8QCKJpXZOjypHB6EalhHJoMzikTaUTnBSQDRFu8h8RVrBbwul43vMhEXS4eOCh81ZU3H1EY8KV4fIv4BUiE2UCyWvTogga8yTssfMBkP4MUjL+88NzAbL6Ep7zpZL94IHojPEXYJ1C0wWBFO884xFlQ8fT6WJnMTds6VV0uC6ziBw3rBxc-1NiPVnzU83DsEgcaFg1EXcQjNyHJMkQafJl5ftcT4AZ8iNwrozjEDsJOfM+cbny--3cXbXNmUHdiAXzefOuFHnz6eT587Xy2QyTZepBNn31ANB1ZfOlgIEUFfPvwQLRlfNR8rnyQ3yWpEXyu8DIHYNUg1JHtYXzefNF8uXVJ+nMVU3z2kHN83cBLfKDZJ51GfMzBJXzoKhV81541fIPo+LDcB0DNHq0PfKF8otgXfNO6Rxc-fLvDCxUSINqAIPzXIBD8x50kvHD8xXy7fKj8h3zVfKd8v1838yT8k+zsOXfaavzM-OCDbPyzfNp8rYh6fK0VYvzbfLYVMBho-IgRWPyhrkefIyAvnxr8wXzEwPr8v0I8-KyQRvzqw2b8wPzW-N2IdvzrfIzBEvzu-JbpcvyY-Mr8hrSdQJyjVSQWfN18uvztQIRFaRc+U2N8ktSA-Ol8q50C-Pl85fyu-P2WXvyJkn78yjwnUOzAa1Dn8z38g3y9fK9sZ-yjhyJDXs0Z-PP8-Hp5-OeYRfyw-Jt82EBS-NDKe-ykwkf8tUyBnHf8+xdP-N9aG0iFEDtIkc9p-IvgWfyL-It86lxr-NDZW-y82igCutQYAsmorNikxIhAKD9Vwx18j-yD-MzYrTwO0EffP0JxfP98isFAApl8nAKO-LAC5sAIArzKQgKEfM38xJohmDTEySNixLP05EzwI0BdXMSnWP38z3zu5irYIQKh0EbvZtVDmBN8+W0eR3-8lgKVUEn8unyhcFwCnRUBQnt8zCVHfPcozNoegHkCgqka1MnGcQL61PgCnFkx-NkCloAzAurU0QKi1LA+M-zVAvY8dQKgXVYCy-z2AqX8vALwAtX8iEheAov4YgLH9BJ8uCC8OCtcuwL7vL445VsJfJzE6nzvAuwCy8ZdAqZ87gLikmCC5Kh+Aq+Kc89IguT86ILXSN3wd0jPSIdIoSMRwwACzQKgAqv8jgKb-ICCu-z1-L787ILGWFmdUQLXjAv0vILa-JkC5oKdFFaCmkx2gqYCrPyKgoxQLQK2-J0CmoL-Aq4C+qFBrK1cuBzO7FA+W30khCYCaNh8CMQCkn5myOX+TLT33JY6WqyBumsmC5UnaRpGTDwCOFm4xLzNy3KsK7I6VSu812JkfN0nQHoKPx0IcHo1oFS8oByhulw-QHMkfO+8yW8rTKdUmoAPvO9ZfHQz-hOIeYL69XQ3CdkXHVEcjVyQR3GlCylrgs+C9c0Qc1Hg9WlqeWZxNwwbgtqQRhUhYAGCjNCXEC6laqhTB2D6X7SiJOajMIK5bTdIfEKd+hgsqx0EhNjcfANAIW-cx21zVJ6CfILVqXU8DoLR-Pg5THzhDJufKjAlwSpwN9z7Z3JC8p0aXmcRARz1fIVpTLiaj1c8YfwZyWyzORghHJT4e9ybxLoM1W4xe2trZULrDyO9bBd5Lm1ACgLHx11c+u0nsOs0gnw-PFI0Jq5OcA7cysCYgnA8lu4rgqtFGDyNHDi0pDhmoXqCSDyC7OZyEjzngtgc9DyEPLI8xkTXiW2wyjj3w2dCiDz2gig81a4AwuhaUoJXQuQ8nDyAfSqXX91NjNvGCvVPNI2uBQgPAhAkDwJ9pkNRNBAUIOrQwtUWNXkc1MK8LHHQcpY1NCMCTHirNMRc49i4v1-cqSzKhIEAilzVgME82uUA5QRYoh0yeSq8mTlZXNQ9PeUuAzQNHgMq8SIZHjze7KD4zZD8HRINLRyycz0NC6tAfXKQnsKalUEdb9SjQVaY-m8x6y2DTgNFwsAkkyhVHTmgd0kPjI3CvJ0OwK66DLzpBWhZAgTZwqgvA8KVAzmXJeUtBRXlN9BX4i+6OJ0g5wSdLcKyXOEjM2s5IivCoZUbwoblKBV6FBKsp8LcIn6VRwiJhQnChTzZQX-5K-kSmQK8mJlR5KAipZDKdO6E4g1NwsnC4R0maCKlW5gcFTVtQryFmWHC-TiMHy6EuwMUIrydFgN6HKPlNcK1nW-C4J0l81HBVwMtIjsMwCKLwoPmeXsHUMmmMQNyIqOtGWSFijtmHXtjA1flS+TyIuECmcLQVIPmex0Fe2PmMiKxlFMDTx1wSNgRAJ02IuXmOMEuwrtmew1tZlZiIrh2YmvCQ6QRh2+s-DVC7WeFcWdcXIniZ-l33koinWIvDRlpKlYW4gQi0OIkIuIiqOJ9FG18vcK-5ksivZZY4jki7k4Is1Aiq-EnIqWWWyLBZLMNeAUSVhsi5iKa4gM7YyKhrmCi+O5nIvwi-Vhhi1gEZeINHN6RcSLFIrscQ-13URciuBYFIqE8tJjadMJc0SLworUio3MQEh2HFblTgD5YBiNBhOXM8pjizPCi7J1+IuMVKiFB-JDnE6MZQobJO9BlvNpC6NB1+TPM4lypZNJcyINtLyZ+ZYo68LEVAzlJ9M2KTGjc1QI1abFDPX5A1EgRSXUJBggVkWaQjhJWtBki6b9TzKJcley8cNtM9mjctIlVDMkjPOc8itpjbKtOf40zI0weWRJrPLxDHE10lNYUmLwx8VOik6KDEg3xcREGkXpSYmprop72bQ4Xwy5XB2zxaPDC1OcXopc83RJzop84T6L0JG-edk5Iowuc2zz6PR5s+c8DPLBi16KIwqQUixE5WLb6Js1VJjl6MTIrNSRi-TzxGjRi0GLoX0EbH0s7SlhNXzyTlnH2VV4u5U6UlNzUYqZiwRwIakLqdjJsyT28Yr4VxWq2KLZHKjz2BmLEfQN6EmKJUJCk84t0zPWqJzzhYrfNAGKOImFs9jJ0TWZixFSZXJyMcL02YoJODs4uYrb6W4ZeYrN6RwUOwnJipEMqvC4yamKdrS52OmLhAynojGLBYoNE7GKvzSFCPGKj9jG1YuieDP5jC9iM1KvYiCKb2KIM5TyxDMXIjkzwh2eiqWLnPPWtZxzOVy88mqwqYpL0ldYzYu4UrZztPOJixWKXPNw8mDSEE0ui76KI9jhimzycTSk0gZ4JqlBi0mLu43k0zTZR5mLDVk4Hhn88zZNKAWZCoLF6hjZC6QLIgwRYnMc6HGVpUZAZ-n5C3ndBQtWCyGKr3NVXdxRaIEDwCmKm0K4MltDz1MBA9nlVQr77W8S+SKoWH1EbTV1C7zi8LVQvWN0Um1S-XwMtdU7VVyymPE6ZEsKd4rlPHywFnG7pQsKrrlLVWPh6b33i3FR-pS3GfU553H3RAbIM3XfBG+KorV8UxrkeGkgMsdzUyOWo9KKXbWvjJMKKzCRdc1swgPyPPJ4LnPOc0BKznIjCsGiWeKqRNMKCwi00WKKXtBEUwQDidINZbeLiwrQS3gkKUPnClMTjxnJUEpY4ovwSRQh0wrxoTMK-BW7-UvctlnnaEy9-NOqihbFw-SDuNoVWIvefChKz2ic0rQxwmxgStCQSEsMiiKKfIuF7D9oKkCeWPqKiRUJVDl1hosbC70zp52divLVqXK+pTsLN20FcjScbrNWYhmLHPMTiguKGNQlsvVTVX0DitRKRYplihbpNEqBi-04S3KDiozzcPLnC3OzDtUJi+yjaw3zitGKyYtyCKGKLPJ+izOK7oqoDeIsVVK0SvQMdErsSpOL3oscS8zy9nMs81g5bovMYBGL+PSiUqMzvEvZqXxLg4v8Sq0U04tNqT9ZXErCS+6LLwsiSsBgPosCS0CQYYqb2FJL-ovPlDJK3uQVKFKEqTUfnOFjoKgUS1qdoEGY8mOzazklc-UVEEV0SbOpv3lHmaEking0S2WzrEu+1BOLYkpFixGo1fmWSdPxtDgxqLupiMg+SNvc5XJ0eTBMfTLBbFGK+kpY8BxKEks709OLkkoeUv6KR9hGJIpKISCySxJKk1Ld2fJLNkoX3QxKeyF2SseRWSJySnLoCrEzMJp97xxFVVSpfEnR9by1RPF46M6LvA1N0t7MxYq2Q83S9oOKSKpK6XNNs0OzxYpMS3RKk4rsTbsLLEo6U7pLv33mS0xK3zVZigJKfyVeYvrQVsjcOQHYBbPJpLpLPhN+RJpKAqgeUoKpuF3tojpKIYolaPZLckvcqQ5LYBk+U9TytEmGS4ioOOTi6C9Y7krSWEtyxqjMYJ5LQclS8En1uFPofD5K8UjOSoAZVkoOS9ZKKjnCSiZSNdJ8UuZTtkr+KPKoYWLN0s1TUAIx889i+DMt5T0LqgRhPI9yfYoXQwDT-YuZhMfEe6kGGNMpjnwLCKY586jecvVKRTgiPIRwwjzz8bmL0ynixOQzVERBShZLg4okxFOK5kpWSpJLhUvC2LOKqAxzi-iUYkrhSzE0UNNDisOFjZhLi8KMy4r88y81zYqZCzoKhDN-Ukfz64s0iS7yaTIMpBJyFrm1C+NyWoqbkn2BRqK7pKjjIJg7VAsK8AVzVEzQiLF3ikgF1UVvi0tL5xlBiqtLNsUTdQX1LdQfixpoa0rYae+KJa0fi-0CRdNN1SyxI0MStI9iv4r0aH+LErB19DwSpZiAS5g5wEpASmdLTnPNRQ-12fM-i2SN6wtgEllicbIyIxnTP9No8tVNxEtd0x9kGkoDS0YNQUuDSo6sJUtlUrhSJYpPSvRKIRJOSx6KekuvSsFLha3FcqxLsUtTi3pKg0vO9BFLlksFSr1LYYpFS+GK0kvXC6VL70uRqY9KXUvO9eJL44t-S-ZL-0p9StxL9Eu+1O9LoRPuJVRKIMsWSqDKzPLJS4JKbopWOBDLvFm1Uk1ThMQFSt6groozigDLfUsQyt2MQMp4i6GZvkoVSi3SXYuVSlVyCeWRI-kS6QM1ctDzXgtzSoWB0oztEvClDXJ3s50TJbMZi9DLXUoTFRmLSMqFSuDKatkoytz4SRMuAu3S0WMeQ74jM7LUcsMKCWJfS+gSW+z9CnOzCWIezOSKNMsf3cuz-dOII4YLgyWEGa-orMssyyHpCMpN6b3TonwE8-TKxKMVM4lkIzUywkQYbMs8y+np3MuG+azLvMv8yxPo7MrnNYED93KRI8w8USKQpKFDMFzjJaEC1eInyHRIpM3WqZXNbfAvSTmKeAXZ2FdY1mVvDYIMV+0QybM0ydTJIvFC8PKdDOUTeIx-DLd4BI1t6JAo+w1JYnskfBh6sKgZ4tiHDNfohyXQIhflBQ1MwYUMc63Awrk9Y0GPwaqTLKUmihD4zMqhILzLAsvGyxHo1wx3NWEjIrPjvdOEr0u2NdapcwnmDPrRMrHqOSnUgkygGX-zm+n+Jev1xYnaSxv0mw3C4z25SsrF0nM4Uak2TLIYOnzTrACNXTxzZerLXLgX6dOotwhaygMNpI2YPTrKYIyGY5mylI0GQYOUJotY5FjSZu2uISbKAsrByzSN5Q2FYr35nEwWytDKksu3uYiMx9nTJeR4FvXI+Hd47wxX7WUj9kqFzAjJXNgyy9MlisuWKGIMSSIjOS7LsyRqsG7KCBjKCr0M6soHDBrK8rCay17KJI2HDFQLTCI6yuSNwPjZQk7LvyMK0N2k3IFK0IHKRsqME0HLwcrFywLLpsoVDAPSqGL3KUUSVROFeZsTjMspM6USiSNWErMy-nifJK3oNVKFY8b049IyGDUTXMrFE+OstOntokuo-yXXeEfYOvFNSu8o6WLQXYFzfsodUtViUozXs+vStWP4ymUB+UMdE9EytgpEy51LP0vhSiTKnEqCSlxKKMvwysoRfMS0wAQylwsIlb2LRDO1S8QzdUu0SwNLH0rgtNV8tPKwyz1LYMryS0PLUku1lPTybEthSlPLjshM8tXLtXX-XRPLokvAy-3KD6XQklaDl0rXza2NLlSI0gZyp7A+5GewQVKkC6gKf1OQvBoZCfJJFRuLhDOmcozw24o-tRFNO4uw5Z+j+m1FC7Q0OIpqkk9Th4rPUiEKh0jB800LZsrHipKMraFnihwh54p4yjuAkXJABZ9D4wvvtZriKcWTC6aK1dTzVWjVgT0NM1TgnfWhyiBM0nST9FkyVPOhQpZz9sM02SWKi8svVAaDuTJBE2TTRLNiHe5KP0q-yiRpxoP9SnlVk8rEyt6KcDND4F6jF7MWUldLTrMpUgJCahIAIkKzws1SigsSSnVTFV6sgCpAKlj5wUrtmRhLd0RHTAEtk-wRsn9KoCsWSwgrQYjci3A1uCMl7dEUGooyzGnwsZXflKnApXXYStBKCLErS3pFiouwSzO0VdSJIPBKTjIvy2aL81TcRZgqJIqMwHBLdCmCWUQqC7XV1CP03ERAiqnTpYlMiwRKKCqOWNrAiEtMQLhLHgTO04BUf7OYS09UKZFCKfBKZCjoS-yLRNW8itQrqilpvFhKz8uoSrgqlCvoS5wtjnWbCho8TCrCDUMhNCr0i1xYdCtgSsrJAgvYTFH1wiP4S9KJzCs6YhpCHAIt7awj-kqjopRKzbKyi6UisUv6UyItC8qoK0ArHlRoy2ZLkYuAKrIqQdi2S5DK8iqJi-AqA8upSp1LbEuryr9L4lPeEzkixtJfZP3LyiuyK2sy1KJiozxKjEqqKzIqaivRijmz0kpKK+x8us2fCwYqD7ObMkG9RisebIBUykslSjB9A+wfnB4iKktDKBIq5GJxgWpLIUvprFIqnMq0yyA90irDhZorCirBySZK6kszNYFLqipaKoorpiLSKzlTzEQOK3orWir5smd8PEtyK4VyHPLTqQ4rU8pJStxSpUsmKy9K0MvuK6Aqviv4Ur5LfiuDs7EljVNVNQhFt5VKShAtdRR+S1UzLiBWKzF51iucy2U4zip6Kr-KD4X3bRbKAStc80Cc5UoSLMElzio+Ky4r5dIzyi4rjPOOKjYqTjgrsokqMSqoKpZKelKhs64qokqaK4krcSsZKjo5sSruK8oqD4SuI45L6ipmSoYrUu2xK-4qKSr-pLwhygJ1yspKGivxwLPjJSqZKk1ICSs-CzJlOiplSlWL9iNhYik08UiRKlsCYgKBShmKeSsOK8xLmiVBKukqCit6KrErEUotKzEqEqn5Kxg1lSsNK9kreSu-SxUq-4KmSqFK30o9SikqWYpl0yYzs+PJKkkrKSvcYqUrpVPQPB5TCSodMrHC7iNBK+UqZzJDKt0rQCUFKv4Dt5QhKtYMWVntKp+VNSvlSuPi8yl1K05LRXMbcnYqv2UPSllLnSuNK10rxiujs6krhiL2KkYIjSstKysqXCQMfWMrjiKzWRk4wai3eRo5n0rTtBpToKlXOGVxPthdOJp43Thls89KplPCchnAbzXwKGM4GUoQGMlCmyUeBNA88STFrDTo2TVEysaoQtFVqIRxuwyNTYQUXipCU7oqbSoZKpsqVr0HK3e4vrkxubsqVBWUS6FKtrnpK-3LOSvx-Wz5hyrdDa8qizgPKuVTbivLKxsq-SvWYwFIhysaeN8rrtkCNPpT4Sv6jC1SrdMYbdRz-xMtMwfN-B01SuPKANITy5ZyICqryzEqX2LWcp8c44sDK3ErfStR1CdKXCXAKgOLICstKwuLpTKHS4zT40pjyl+pe8qiCjkKqnLFjdNLMwE3yu+LuOBzSs2S98vxjBMLhjMIYAnjnVLwRAO410XLCoK40XNEU1Ar8ip9K4vKbyuNZDqYfgTAwpRTEEPms9hMpCrSi7E9VWRwKmhKYRI9KVp4fnLCJPSr3EuaJeyLde1nEJ+KtbgsK2XSXIwaSb209aLW1GvLCItusyXy8iCbc1pkFCipc9RMaXO3SoVz7hNuDFEriyvqS9ErjysfKmgrUivHKsVS8CqDK-CrcKmgyyKrpKpyKvlKnSofKx9KnyoCU26czSutKqSqjiuhUifjuSp-K20qwTWbK+A9HSv7KwsrSUtbKwFjEyq0eYqqAoqn2T8qWJxhK4ttJUm7OJYq8ypo87yqvyu0qso5LzQMqnqrQiTgfccrSyvIRBuos-E5KR5yzw2WPUUr3irwqg-UdmOTKyMrjLmWSEar8Iweci1j-lMnK9oqCgLCq82zziuMGcfZequ+cvqrsqrQUxoC0KrzijkqYnKV018qR5mu2bG5j9iuKjXTZSpQylSSDEm0OLnZ9qveqoDLHH3oyzhV4WOVcrEjk7JRYpTK07PRY1TLMWKzst0LmbPpElkSYwo7siHli7PI8mcMTMo5E6XL1QprKvESYCrrs+ezbVNRIiPSftBhQmn8RROVE4eycKsLszuyGSOkkmb0k4vm9Nj4i+h+kpFitRNxAk3Kiarj04-szvTktDRcNmJOI6TJoX3rshtzNMtVYmvSfgoXige4+Mv1ckz5Pcpb0ru829PvKoKrkqq1OGT5HWJk-SfRzrCBq3iScvUd0uvt1MohqsVyoaocy2kTSarhq6GrsPNhqoBdTMpFywQ1BIrny+Ej3k3LI3mr0n1xq9EjYsuwXeLL-ysWI4xgGn1neYZ4bnnzNfPTiUmeqE8lxqk3ePDKHFRyy6sMscq88xJ5UUsuS3arDagj8WN93E24jMrKOwwqyyyNF6n-DGnLAIzpyzkNLti-ef8lmcpc1KtSpIxhwdrLt0S+yqcNucoso3nL5TH5yobKhcqzHASK04MygyXL78uFq8cs5cuJq6Q8KYpOIy3oCrDzNB0Y+6tbsgZMeWL8U4OLqao-NWmrDCtafWkjEcO7qyyMZ3heGJp8jYrzBJWr5cquGKVjT1hZSK148-Bteb2qbvRtUu3L4CvNEuqNdotmC3fKEAjEXMWr7RIlqo1zd7N9yvKqTystYs3BqLXBQtJ9D6vtU4+rLRO4yzirz6tdUqZ8DXOvqoTKfcq8S6KokqvQygzsTvSDyy5KQ8vgy3PK3dAjyxlUPYr8HeZdY8v-UpOpF0Iryl3UNPJRPOvKBkR08ixzFcswalGEgyuTiwdz9ip2q6TLs8pgagpK7PJuczzztS3QqhZK-UooqwGpiMlRDKJITYuji5kMy1gClGKVgpW4DdFsU5VhK0m1BDJf8IHlYeSpteHlCQqpC0SElhP1rOCravNvCkx1a5yy8iy59QuNEkXlHRGwVIAVmS1wimTzIBS8ZHWkaQGmC8R04Iq-zUMB9GpIVT2LynUjpJ0c6GOvYoxqkVBa83ex24tFmPxj8PWiCbryBpWVzAn5ZvK1peRq0vJ58Wwhq4C8UT4BPkAW8+S9qKpZCq5E64q7yhuLsbCbikxBuQuHyvfgXGvnLcfKR7RafCmNFewoVI8L-bBXY6gykJQfcsRzyT273SuzBHL66GeK2KolCygK8cDUa-1tDQqrCuxZl4sLSoBoA-TTdOKzLCsCKzhKgh011W9FS7VouYYsTAA32XcLmAXIuFeKB3XHSrGyo7kojX5SflLma95SkchmVH9yAaOrCq6DawoWrMSrzsz8qowrchVbCwh0TGvmZeCKwov3sjoVewtQNBB10DWJtCCotisFs9vcM2KUdN8K0F2nC2SKaqvFsvJjyWXAipBr3BVwI8yK2gPeauB1PmtCdYx0uaVMdFRqFKtoymFLxwtQiqxrahjvCmiIHwsGM4pLZUqhaw8KRGsIDBlpPItVKxoSzlW2davibmrS3NyLZ8qXEz+VrIOe6YCLqIs6dX8LZQX-Cr8jJTx0y-mZjKsailA1UWujym3LnImgim8B2wpAFORKVSsgrF8LAWvgqwLFcvN9Ba-kcItMavbTjmtmnBh9lIt+a1spsWqi0PvL-nU8CqXzZWvrBcJDH4gF1ZdA-guHaG7NRhQ0UhVqAgx4hCJVXmrnBfVqiwTiNXp1UnRIY4l1fXywSt6zXwrQirrodwpCKmpK7ZlUq958VwXJdNdxzMC0q2xNyhVUK5CK0I3RHEchvlSOawqK7IopaxK5LmSOFY4cinUwhbAqL4AmdSB1MWtDiIiKTKoLBOp13lSkigtyEdBUiuBZBewcimfLLauJawurEWrJa8KLiCsduT-CF8U2i0GyXmxiUtxE+IpYKk6sQlUNa4X9amN1aryLMCrzZZxULnRglQxYU2s5nHKKe2vOdX5VLnTQdMLjy2rgWfgq3rN+dZ5rCZHxahhZ3WpHas5VWQCKCHLLi6RdaiFqs4gDawtqIoSaEz6zCXIFLDLSIFOSGFXictPtM0zdSKiL9UFLtZX6K6-jQMqE3cESH6qBKg9to51eHV4qBlPCqQlLP8tJil7R72qXfVkr31XOYoWKU8qnBADqDMq9Kv40vEi8SRhcg4vA60qq05LvK4Xol6sCjINKEOqlKz4zonNyA0T40OsTiu9rEOrRBFRLlYQYaqWKCOqlKkLU-iq889slGfXw6zDLCqq-C4jrEyleYsBr6OtSq4DZxYsFi3M1sw0YasRFCOpDhZDqHLPlSIClHyr468oCX7mAa7g0OGHPJNjdeOr-K74r7FRCfGUtw4Rey0E0wGtPK4YqWIvFizOElvTRDMjqNOqNdexV5qttba9rSOr8S+TqQGoTisjK1kqoao5KjnSw6yaC9gN-a+xKDOtF2ZorrOu9S2TKw8raFIWFy0m-anjq4UpVPNZDvSuojP9LKGq862BryhUo6rdt8suQ0rIqMOpiq5Z4wuopSnPLqGvpdLXTCylg62jrYkoS63CrAUnJS9YZKUrFSypUJypi690SM9PQ6izqUvCs6ihqUuts6qlKcisti7DrBXFw646K6Oqq60TKkuqzyurqIurS6h0qP2sPKt4r6GrOq5Kq2OrLKlGKPOpky0JK+uvmNBg9lOvDSmmKiGrI6sbr6Ewm62rrCutS6uzrZuukg5rrChhvaxhqVurc68hrkuo26+rriuu3nWkqYsQbOQnKzOoVeMTrEuvy6nDLfotFSz6rJFk46tOo1OtE6jrr3OvW6qzzg6pm67Ur7QsfahYSbim5quDr8Ovu6vLr1kgK6v7rdqoB6i7rouuFhN2F4TRE629rXOuMS47ruutO63rqtusB6warPEUc6CsM8Ot8SlKrxupq6k7rYeo2ShrrGDVNUpjKZPPgavrD5PK+axTzEKtQavn50GtQqkiqFoWNKzCrQ0ruHHRKkcqjSmmKY4rWqkmrXsRBijkq3UtIa+srMeph6kJL-utx6gyV3PNoasOLhuuc69rqaGvNSpPL50jYaoXrTYq4anRobAty+YQzZl0Vaw+UB8sldeTlkmsEkVJrK3HSa1PMP+X7apsizOTR4QeLbULvckHylQsfcmR4J4rXy5fKKmtYq+bJ2Kqx-R8dEvK-VXMKcfkRdaXqFiKlA2Zq3lLj6uokIzCDtZGjWbhBJRUAWsjAGESq91OulUdLM1WV1bNUj4ughDhKIJH0KyP05zO11AZrCWyGa8TQRmoQSzZrqhPiYngkhKoI1Q1lGWubapjU7pU8iAZwXCsvyou0z0pY8jNihJn6aikzEa03SzYSvKsUS3dLDouprBjqmwtRKi9ltOvdE9XrGGvR66MrTSpZKyWzXQKX68UrV+rZKtbqKevl6uHrFepzlNUrgesYUgVLQuqx6ynqXusMqhR06qt7So6qQXJYnMMqVyt2DBjK2rwTsokSWMsVYtjLlWPfqz8incoFIl3KhSLdyy+qBMoAauZ9R4saKzggiGqSyn7qD+twyo-rqevTUudAxnNyamir8DLZ6taidUs56i1LuerIqtPK16oWqlGFJuvC66brj+t08ghq54Ql6l0qQ0vs8uhrR7J56sZdq4oSa4pBTevoqrJzIPJo0xqVW4pSa0fK0mppZDIy3morlafK+sCd69wKt-IKaswcimvXyn3rSmrVC73rNXMD6jtLg+o9jM+qkTUewqHjGmvgbdGVxmvETArl-4rx9QBK86vmahPrTBqnSBdKSbGsvFBL1RIz69Ad-fXz63iqi0oV1Q+La0oLtLpqS+p6asvrzXAmxVxZylmGagIbA0GgbBZzX8tGw9-LAanB6hkqN8Vu4qgat+poGisrFJNec3Abtetk6ggaPWx2gvmqNNIsIkyy2qsJq-NjjiWWixEhVotcMmiz5SJiKvGzaXMSKqfrx0O2amYqZkNKK8QRM4X2638r++pOKjA8gOriGpbraBqpK+frubJNaxoRM+3DK3VSp2r+araqFXIOZfHB8yrP6p-qVmOSKwTqGHniGloboqtyeSIbHypic2eiQZChNYiob2uAS095IjkXKThA0+tRNEbltM3R9ePqF6ip6+RJWhrRqpqrF+sWG-Kqehv8q04qtdNqUyJT0qtDK+ZSfqsqS3Ibqku3ak2qhho+EusqcUq6GhIbrht6Gu2z0VJ9kz-r31PXSgGrP5w+I4GqVMozssGqtaphqg2qgF3d07Wqiyo+Ao2q-kP3S17NkatGy31pxBoBDffhravbLXkSsaoPqqLK8KPesKPSCat+G2UVmgPHkc3KFDljqwKM+9MTrMK0FrWOWVLwqPne02gL4RXDqxzp4TVtqcsNtDkQG3TrmzWJys7KFF16qwfo42hxOGjrzpyn6PTKzIvNKCgYKdlZZJJQ3sqLq0cMeso2allD5Iwrq3rLMOJkUgHKH-xDU4HKq6qnyrRgMI3XDBQa5spqNduq49M7qrXxRRu46LMJPWgjK-V4x7KT00zzrlLBVXeDM3IIyb6Kh7L1yq2p2XFZG21KyQK37FeriatYXS3pVghxOW4Z6UnSy6Lof+oiy9jKDRqr0-kjV7OdUnLzSWG1Y91Tt7MgGpfKFsqaGg3KxiriUxWr+iltyiw8FI3Q5R3LBaudygsb17Ib04sb-6o9Ur3Kuo2EyyTqVOtA6hIalsvgGq-rD+qp6sVLd9LQEcWNhSMFajVKUGvvYl-KWDLU8oxztKjMG84aiKk08oga2NA9TFo4ssqL0gf0cUL+JIRtHUsIa7LqlhrbqaPqQLywa5CTlxrVo2vL08saSzU0eGpi8k7zQvMuapB16DynxdAaXKuC88RrAwHileCyiQsXi1Wd2CLbNfxrRvnS8pRrMvLPCmpMTQDqaiPEebWmdUVqdGvFa5sCP0Sqlb8axXXFCyW09lPOUbh0kQtMihxrLBqAIF8bE6CSFOqTeVJKa8gMNgFhZRgSCg2pZfnkhBtSEkWrnbVAQSHDz4DN6oCTlPyR8KCLNGubVbRr1210asxrmkBoVU4A6FWVtCryxWsOa4Sb0JqgFJWk2rR1tLB0qHQcarngnGsBzW3rkCTcapTVFgs8a6ry9hoG8-nyxvMG8mbzhvJMm0by9IHG8sybiLD9qHWkKpXWCeGBJIgcmudCvkBIyFSbWzLv+cAIgmsE-cxrK9jm83PzASjOlHmknZE0hQxrM0FJ+EJxImprinCUYmoQCjl0LeuQvJJreBpt6-ga7esEGoULEigbI8bAQ5lEmyDBcQstGnCb5QvLzB-Al8pvclUL5Bsni1GrcxsqaoPrqmr1C9MUZR1oY5yT98ovalZr8dOAdemyd0rcM+jz+s192Xdr02tsZaFrmeupay1rB2v-LflqghS2dExIleIyY-wr01lT2dEVK2oXC0iLahWZLetzIppRdUpio7MSKGdrWPLnxatqxlC6sztq3WrNat1lNWrywbVrsbKRUMHCFrwl8jdt5gJOqwzqPf2iK3RTZEsqG1YqFFSrM6pSIOvxG7oM4gIaG9bMQRvPGx4q9DM5stobVys366xF7hpfax-r6vWvGsYSwZuGG6AbsKvERTOFhVLv694bqVO2Y54qwKvf6-kslXMTs2EbWMqzGv-q1RoFq74LWxrr0kAaxundy3VjIFMlqz-iKxu36pbLUZpuU3VqzSJZQJnqgWoQq+cax8x4kqWNbxuoGn8dulw88jIqZqh2tLPxVjmgpGqxSvnfY0fDHxrPGh4aLsQDG4K1J3PvG4JyuetSGjCq6BtA0-mDk9WfGsRqM3H4aghleAx2DNVKZQXJtA2bYvIka+LypGpdUusa9GLAms2aCJQuE5MUnvhgm7Lz2xsyLRCbhFX5tKSbFeTQmixrKHUeaydROfGwm0KbcJrccfCaCG1JCyQKFbUcDDZVupWMa2CLpJqODErzbGuiirmayRo6lRW08ptl5Hs41JrpMDSbWlU68jxrlHR68nxY3Jq-inFkvJtMInya72PCa4cjIptYG5jT3fMimypyUOBfqRKb8QBHyy+NOPP6fCNqRQooMz2l45qVtd-hCppfc3BtvVKnis9Dypr960qaNQuqmlQbapv+geCb7SIaa9ZrxNRcGlpqltE76uS5LfX2sMrIMwq8G7MKRLAr6o5Z-Bpr6wIas+vXfJySjQufUj6jWpsQKnIaOpvaqrqaZ9yFmtMzxppZa4OahD3nautrdzO5om1qC2v6m+a4ZWt9ahjz32sorSKLY2RxFM6ajcAumjabbcP6MxXcw1G4S7tqnFXeFfaalxONarQrF8xta4dqMFrOVep0KIpoS7Nk2+ukKtJAHA2YdBObHNPodVfBJ9Lwgeotigt18+jIBAFjo5haP-L+SNhaYhQ4WhAL7Bm4WgWZeFs70BsZuFr92IRbYoBAkARa-FJG67kBxFviQYmopFtIS9iN5WvNa4haEOOfIxBbIxpma8wb1xpBYhEl8Mw8K05qBvgMG6YT4+LpVP1y0B1gqp2aqaWbm2sikKrQanAbwhoPOVYbRusIG9arOGjZUygaTxsFmhWboZovGw5z8fVHC07lleowahgb8Bq1mzXqcGpBNPWa-5CbmtNKk0tialNL4ppfqK3qkppKsIua+5v7eU6RMmvuPbKbC2KngN3r58uB8wpqveuKauQbwfIqmxQaF5uUGrtVs0pD61uq80u4q4-LEwrHSpwrsv20K7hc7BvgS7wbEsNGxLebJNUL6365i+qPm+walLmLSuhpN4r3CftpAhovm6+bUXNXSkczX5tCC1PqrCqUWxGqB+pGZPdEHFhCDBQqiwtcK6wq8HX+appq+mrPm0ScumI8q16aJ+sZGj6aXapFc8Tr5ioBGxlSIZuaRKGbgqqq6gpxQZpuG8GbJOs6G3xa3ltfap040ZoMSjfqflpmU0SogVosfMYb5hpNs6sb2OoL7HGaWquhGn8T-qqJm-uaSZodyj+qT2vzGymbQxT1cv+rxau7G+mbfKyKq2AamcMKjTOVJxszQSbz3JvVSlnqeZshUvmalxpFm1jdPFvwa7xbiTVVm4iqvLQEtPOk4lvo0qgLYptLBZJabixbi7ua+Bt7m+3rEwI52Qebr3Mo4sZtjC1QW93qpBrbI0pbZBrKmipa55vk5OqAalvaEOpa1Bu-qjQa1TPXmx+bDfV0G7ebWlq8k1hyi+tsG7hc5luOWgtKMqJ3mtpqQ-RGstdpCEqCK0vqT5vL6jeLXVviii+b-Vur6u1b6au4k1kz79D4klXqWVvncmIb2VtW1KNarWxUMnHVWVsNyz1t1XNjixBKG+oxckYIuTjeGo5b1KuLa9qIJAzOW8oat0qK865afKugq2oahGs-KUaabbIRmtmtXWsCUqFb+hvdKutbZiqKqhFbi+2+Gl+bJ+ufi-qqPSs2K6FbyVvrMxYYk1vUU6qqgRv3pD+aADwxmqsqBhtP6p6r-mL2I76rB4y7Wg2zOptmGg0qa1urK8Eb5XLjsqEb8Zq-6lFaVqMUyrJNlMod0jFindKxYrEbNMt1qwzLr1qVyk4rWDweAxzL-htifM2qQcp7QZBbSCLDUXzK4w34eHkSVqLtqnGqc-LDW+ka+vSqGkey3QyzCXV4u9PL6Na0BRrApK85FktWjRXplPhIjbm0zQ2FGqOrB+gxVWNoaYo5I6yrOI3rJVKUk6u-DCM5KsqsjQSMaso-Cu7NHsodYRrKXso96FnLWsogjT7LOcu6y6Bc-svsDC0aBcqtG4XKP1vamL9bJ00VWtD5MI0qWp0a9IxdGr2se3L-7GmKyUPhNU9YCNrROQeqZRICWuUaqatX2WwYpRr9G6ercFINSgvobejg2jH195OVyo3LiQPTNT-KLvXWOK70KPghqIDaaRqXs6vTyZqAGtsbXcupmsAaPcsJWm+q+xq6K37U4xp5ApDxn6vrGyLL0LQpzTFbABuxWhpbeMovq-Far6q82wBqpapNcgvtAZvyq9EN5YtZmnTL2Zs4kmcaFGrpW3GN+qRCGplaI1peWqdbN9GZWkracuhfDCWaC-UPG8AZZZoGE+WbBxqBm6xy1NsrbQn81Zqo6tXreSvIqpIaHxpBNbXLBrL4iXhrDZv7CgRqMDSrW6xbz+VImlGlrZuBMBLzPZrZa5xlm5REjR1qvgRm2eRl3ZosuHLyMIt5teYU0AgOa-2aPaXE5DCa0WqwmuqUCprq1PCbaHX1tc-hDbTGlHOaJpX8m5X9KvLemuubYBV1tZSbG-OhCn2knttUm14hWvI8idryKopLmmajdJpCatpLfttYmwrCXxHQIuubfGopGzvLBVoTS7iaElqR2pJb4mq5C0Vb6QB7mialMls8+QKKZVt7i4ebqFtHmiQafMw96kpap5sqmv5VLSEdGtVbqlszSxSxVBob84KytiWamu0yTVrXinPq9Bo39LZbRxk5jdwbogA9W4+axlpwBEtLi1SLCgNbBmp2W7Dc-qNXixRziEgPAk6zn5rXWpZbN-KoUzVTBiI2W-2Vv5tW29l4-5s0W9zjYEWAWplrP2C0jQ3aNqt4ik6aWwTgWqJhkqPqLLiCMR0juD5I0Fut2-8a22pbqi3bNBNbbSfKdmtOVKLQLWpIW88EyFrRsqhaxJqcDNel1eXoWs+z-5vio4Ak5FqRQVhb2FrtIzhbFQAEWxW4E9oOAfhbk9qVAZ1iRFrCKiUAU9r4WkNjCzTsqw1gagEz2teYHQGMmiES02tN2vFyA9rUWwjSLDLDYtc9upqDrQRxdFp0W2Zr9Fq8ixaaUxMHdKZqR+r7iw9a7FOFAsupOZtnGvLbMBoXG32KDHOK2pgsutqYGzcb3Fub6Abbjxpk2lNVXlrlqkvKxNJ1ZGTSOtvm6kjqZFsC6nramLyiWms4lVIim9kKopsZ61uab9vbm7JywzCx2rNM+QpSmiIS+hSYmhhY9jVzAlhYPULb8Qpbx5pePTiz-eqom1fLORKqW6eKdVvTdZnbGAoNWv-wdBtL1CPrxnOouFMLj4ptWkfYg1ot-RwbFKOcG5pqBlrcGosKPBpGW7pb80vzCiZbfVoISqXaq+pl2qjyFQh+GgFK6PPEw5vrVYlb6rw1g-S76mXbZppmigyLohWp7IfrTlrsAhnTx+tLWxg7qhvmYqMq7xu6zTdaoOtao7fb1OveW14aTmqeG9obnluBGv5ad9oBW+eoD9pbKkFbfNqlsxU4dDpFUptaJ1r-ysErxUv7W2Oz7bMpcg9aYRpuQzMa0VtTWxSNmxuc2yLb1BoQOjeyRSKb0iAaJSJkG6AaBxuOyrZiZem5rSla2MDfmACS9dqias9z7FvZ6xxatxqq2dfb6tokkrM4D9q5WnVlEjuBPPlaUdvv25NKGKo7mkVaeBrFW5KaJVrSmruLIkT15BtCZCrko3HwXdqVW09TFQqp2yA6Z5o1WiA6ylqUGxnaLuh3y+A6GOUmo9UyUXOHSnircDvL1S1bd3OLuFQ0ulqzC0Xb8DpPy4NFnVs4Oyg7OmqF27prRlsQBE5afVo6areLL5q2O2ZaLMGCGxlacLzCG9WbpsOV04PV-CJBsxYYg7LkkhNbFVOOY+ki4Coc2hAqgGKQKqoSidIkqzaaxPA4XZ6poKRZSAI97QrdLE3b2+up0g1qsFsL8Q6a5OPrarNaeyugWhQzG6sTc3Nrh9vTAYtaRDqCXMQ73Uz3S33TX+sBGm4rikKMOiFKd1tfS0w6YiNxO4FaTDvDatKq9DvVK9bMO1s01VdbkCokO+5als3x6-faGgL10rLrQOI2GhRhviVLNVH0CMjy2TY50JmWPe0YjNsr6Z7qU63AkQskwRpUOn0aXhuk69rbdDtJOjoa1H2MOyw7ayuxOv-Kl1upO1tsOwimGv4b0RseW+obP2uNbYk7lDt7KkbNwKr8EunqZJtFE0kS35XJE97FKRIZG1E7bQoxO54DMRrRGtUacRr1q50kXTsbeQkbzasE26o7fmQ+SX9aQyX-WmuyyX3s24qURDzA2h4TSctvNLB5p0sBJaapJUL3nUerNNr1eInqMctyyi84ZegiSSVIx5E76RTarUquKeOraQxI287Lk6vI21Or2I0wS-Ypacto2+nKnstB2bUbf3gLqsCNsxI+ykcl2Ns5JUmbRov+y8aLLRuGy+uqO+rdrFBaeJqhyspr4rK8A9OEmSOxNVDr-NqCO+eoTvAOsAsIK+gBJQPibw3jYnbLVQzwyGrZAjtNG07KB0ytoys6czgo2tOqqNrUCmja1Rro2zUaRnn7BHUbmNvey4uqcxuAHI0aucvotIjaUfIHO3jahzo9rUi5IcuTDcTagJvFHKTbcSO8W3M611ijOITxjvgbDQjb4xvJq4er8xicjVc7qyVzCDc6dNuG9bPTbfHhJcAYLnPFubCoclsT0ryN9DzM6980tNt9Gvp8sluzGzjaXDsV4imaotq4q3+qCOXZA7zagGv0O4I6GzTdE2sauSLVczIbIQunirjKSX3cOno7PDsb0hnNBMrLGvw7GZvkOwLr5asbJEI65Iu8HNMxJ9ty20WN6Vpx4QrbglwFm35aglpcq8rbzEX8ADskFDnLDRa1uaqlmz0aN9owck4aUtr8Wu8xWtuZOvci0jsryzWaohu1mrXqLlwyO3GkgvJppPhrRtuNmwcLGquEa1lrJHLUlOLy5tttm04Kfmqzqn+bJBQ22vfaJNpYmjDaM6Dy832aUJpTmgObhbVm+U7bapSqlC7aD9yu2mW0CJuH8r7aHtphCoiahCJe2q5b+vTTmuAUqWqR8MPbcpse2yuaWYALmqqAi5t5YEHbQvzB234o4EEfEPxrzbWrm3whgmp6u0r5yrt5Wm-bbFoGo1HbbAryOp-a0BC7m7HbxVtx2yVaL00tmUQbdrj0Exq6yrrqOhfKGjuNc6naYfKlyokbp5oRgTUKt8p1CjirWdoEFdnaDoo3m0wqKxyBHQXFd5t8G-AFiDuISkXbVjuzdYfq-Bur66g7a+tl2xqa75tBcmsLOdsNG546GwteOxvrwlLFszFK7mt2a3XaYWvBAg3bcCuXc1Mq3drPAXFrqZ0YKtoUATooWvXsocq92tBSbWqbavG6gTqLBFxUtWvt2iyqNrrPwM5MMXXQWo4E9pqJa9qIcFu4O1G77FQIWxm63lQfBeI02btHIvh1yFrUq9jxvttH0LZUQ1MYW6m6VwyL24Rayvhz2j0iWFrT2uW689tC0dPabIEr2s4heEFEWqzp1bo4K2sBS9uJ6jm4dboUWmvbs2Tr2wE6M2u5uz9E+nMQ4wm64nm0WrvaHbsT6x5sJOVkqwfb3OV+qgma3YqCkLxcaVvNm7Rz1Lr0c-Y7lX20usNLj9uX6+xLeev0u4pDPLpHAzfahqpkutHrd9sIqkE1UjuuOiIaNDoO6ty6L9rBLGO7r9tyO2-btuKN67HzUfMmunghCjsWu4o7lrtKO7Dk1O1IJda7NjxNCgpaotiHi4pbpBtVW0A7ylvAOlGqmjtOuxebalrzcy67mJs3KI-LDAUdWi1ajfXPywXaR9gmOoIapju5281a8+v6WoQrCDvQOt669Co+u7PqvrtOW-AE-rqvm3Y6F0RV2uk7zrPV2wSrVlrYO-g6ODr3m2Pb3DNoS-Za1lpjnXhLbCigadY6pguSDGRKr3WvAqXAdTv+mo99zDrCQmQ7CTrkOmy7-lphm5MzJEvnWn+7gXgTulfrFDtlOvcj5TpVO54bB1v9KnrTEEXge5U7W1ovSh-q2ioIi9ta0ivNOvhJbDuRWoDpvRWC26i7HNrzG7VzgBtxW0S7OxoJW0sbfDvbu6S7SVoC2rpSFLqfCpS7kovAmjybp9qatGI7sBpQqvrbL9tuO7DB88vku9rb3UpiIvdCENOfiwnryNzzuxJaojq0wBX0OBsf2rgaCjqltNJa7KAyWla6LIsJ253qPr37sFu6FQs96xo62jo7vX3rWjvp2qA6Ojrniwe6pzsNW3o7jVqV2ppbR7pmO7X02lo+gqe7YBhnurA6udodW9x7bpTmOq+6+YjXuuBKQirzCku1t7p5GX67YntoO8sjNLsyfN-KjjvSOk47nP0NbWIbWN0uO+NbetpSejy60nuDWpUztJL4utNb6+peQzartdteVVtqQToBmME6MKMzW8xFs1shWyp7xIRqez6JC1qEO9+7AA0-uunBv7sBSgartqrQejFKBMUQe1Q7QVtKvY06tdsweicreUopOhtbRhtGes07cZs94yYaGDog27B7A5zmG2Q60+110m47tDI5OwnAuTox9Hk7VMj5OmMbpKjWqzo5Y1uFO7k6c8uUSMAdJTtNOp5jtnvEe9B6Knume8KrNOpzWhU61DsAW7Gb8HuWezcywGD6epIqAHrVOok65TvX6kw6CHt4rIh7VHKPWpWqbTvwAu071aovWzWqShoRqmecMRtxGn3TX1ueA+GrdMshql0131ptGwx6vIBDO4LLkKVCyiM6qRobGuriAehjOz6baDWlmx94lRqOyqsaTv3ApO7rrfFQ25p8dQySuzHKczqQ2pskOOW1ij0pPnLAtUs6UlETqis6yNtPO6s7yUKAVVUbmbJvO-qwmcqY2ts7hIo7O5862NrfOjjb-RT7O7jbvztrqmUBrRoSfNOBabufYKsJALr96rf1QLrbsqy769gcOUV6VTi4yCV6oGvDG7lihnMCJNM6D9nIuzM7PXt37X2r3zRAa23xlRv3Oop8RWO1Ew8lW+mDSpa1Oarl2ZC1fPTIe9FaxXLJmui6XNpxW4kKOxppmli6EtoZmzY0OLpQGMlbfXCC2-eq6Xo-O9lCT6uAc4S7uK2pc5i6JLsYesx79DoCO27r9OsfquB6+QNBUzh74dsm2uhklPP4e2V0OeqcWs604ZpXQ9y6KPPDixV79xrMu2rb-D0su847rLozu2S6k7qH2wY1lDNyezrbGBrSGo9CsKsjWilbcbSr+X8aRtouagcLBGsCu7h7aVtlBabb7VVm24az0VEiupIjltuiuyI7YrrZtTbaYcoW2wUbMItZYbCK0rsO2uyaKHSsixG65Qr0MMOb5Js0erh1rttltZEKKxIaunEKmrr8amWdKrtEOynkcyNK8wPAybSxCkW6xxWa8-7bnGvf24uakJS68suavGuJSZq7TVtiamubYduaQeHaG5tQ3LI7uBpyOxR7OBtDCzuaX9vabN-aSjsYm9KaqpEympFADHvg+orBc5pefFsjgDqgG+ebidUKYunaO7vaOgCLdVoHu+pa0xTZ2zQatNMPypeL57rHuxe7pjoL6le7rVrCe4Irkm1mxF+7S4l3urY6-Ht1XQG7tBvkvG-LQT1EqhZa-0JPu0q8IVqmezwqlpuvCzCaBGTLan-MGnt9Muw10bu7ATG6Mz0luhTrjdrRs83aUbsemg+YSbqFu7EUNWsBtVxUqbt2W3c9HXQjQYBwZ4xhdBm6j+WDnbNqWbrj6ZvcfOoC+47aEsH41ep6wbOANRrrQ9s2uhD6YQspZG1zIvtbmI27Zbp4W6W6JFsVulr7c9oVu+fSlbq6+yNgC9pDAVr75FpL2rpSFYoyeJr6+GEUWjBKyIXVa1Ra+NWtujRaGvuUNWPru9pW+sFje9orarw03bt3wsxbUfIsWrn4F2P4Q1S6vYvy2rVLkKr9i5IbnLpcW1jq3FtQew2LPvjEesypgHs0OpWbS8vD1PE807ucW5d6Net3evnqMkJiW8a787tLulqDEdpmu1j6C7ubi8u7X9reYQj68doF5TeI1rqHml3qADubuna7W7pVW5t7ZPose2earHsx+mx75PpgO5eba3o19Xpa2AU8e5zSw-XGO21b97s+ujvkedrpcS+6XruvaAz7PVrnure6TPsr6peI4nrUdOvqHPvRc8r6w-Tvu8+7ZKoZ+jpxFvutWwX6+DuF+5jUKDv+u9yrJn0uW1D73pvLWgOz1eMqqm9a6hr+mw07IZqe+hQ6tDs6Sn57xnvUOprbFZpwe--pdLpYnSk0q1vrWhdbCzLVisd7hlPv6xmyPhuXWmk6dvstUwmaHDqou1N6iyvTe3YLM3oYun+q8Vobenw6coykuzY1W3p1y6Xp0tqPsjh7+DMMm327nZvB+vcTTvocWwR74jp91WCTMnu1xUrbv2OTuzkynHPoG41t-voFW0H6gfuy2hj6H9suC+JbNHqKO9JaYft0ezmcGqt-2in4CYHvUnFdo7Hya+o7THv2unu7Drs925l96QL7uhT7YDrRMIn6brugU6z6ZpDGahe7T8pGOpczaEsp+zA7qfs3u2n6Z-tmOnA72mv3mvmxD5veulY6V-qie9n7z5q5+zn74nrCy3ATU-RGwjqCR3oz+yUyACqGg-wEc-s8-XbCZHtUMu76MauHs736gXqfm9qbVdp7Wk3Tc1sohap7mbtqejtrwToAW+4kmnvJOuG6Tbjaem7wOnp0U3GyS1pRO9Z6QXtOUrZ7JWu2Kp57rfrWKkk7FnsRm+Z66JrwB7AHXKM+GztblirWepX6OqvVO6Q6Bnoy67JLKit1m1WbPlvxOgk1jOvXemG7KJoN+-Q7lmIsSlgHdivBexdb-nuhewF6shr+SigHkSrn6qU7q1ubWj9yiAa5NEQHYXstOt+cFMtt009bERvPW0GrL1vBq906iXt+At07jar1O2J8CXqMy-i6+AaQ6ilju7p5HNv6oU1qICl7mvXDOykaX6ppAmkaHatA2p2rMSMNs4N6e6twunGKFzuFK4TTuXuS8Xl75zrxQ0OqihWAPYfT9xvQyHs1x9klez86ScuPOuV7LejPOms6lXt6dBs7s6qbOrUb7ztbOylR2zp96Ts6BQ27O6rVezq58ShaeNpNeirR+NtJepf4K+Pb+2y0H5htenH67XuZq6TbHXoiB8fZ2SP+SGIG3IyuiwN60UMQuiVIRYrHq-16cYpU2zQ8pWO8B+d6ier8ByN6EUPM2mN70Kqs2yo4kcO5quzbaXpC2-hc03touv363Du6Out6PKuD++LbJLqYewt7o-r9Uqi0jTUjOrYGffp2BnT5T6v2By0yxLpcPY4Gm3p7+-sbKxpP2nfa0tvoBlqQGepJ+ZugVLoCaucaTvsHei-7zvuv+o9KXLrWGm77xER3G1hrI0rD2P0YK4tjS2O72gfF6x-64bIOXeO72alIGnrryBuQGq2NxTLgOIuLiBvnSX7qxxpv6smChtpve4GRCbXfG8LzPxsvev272-ktmvMgwrvveoSl6pvtmpbbHZoT+mxaTwsByMFrAqFXmzBUOWv225OaAPp688dqfYDGutQISJrZBsiagvqXyh7LpITosWiaVWLhaqDMuPLKOhK7h7p-6rBV+JpJ5f97xFT0m9plCJqQ+iq6-ZtNB8HbivoMaiD6srQw+ugD7Gv6uhHhWruSZFzcOvOI+x34To3IzTf5Ijgo+nLbgQYwKaj6tpDrm83MLJvm8gKa8SyCm6akQpodBoc4tYg4Gsv7UJWritR62PqiyBa6ofsB2zjsG-uvTfR7spoxCrJA1eQ3rYx6ipsnm94HrHuaOru7jrup2jKBoDqzSxT79Vquu-oCb5srCu67ZqIn+u66RZOg9cQHg32MCsv5rWpjKgAGe5Q8+07aAJt7+Ar7VmUjavRlVA2DB4aag9q3W0VMv5uvC-IVlQdkwmQHgyh2m+5qmbvzWkAHTFrKGl6aP7rQm1Z7u1rLWqgGIFr-ukL10AYEBxobfgdN+mYbmAakB4gHBup8W836MYtiRR7roGpx6wkH-rLmem376JxRmqaqoGvIys7rXuqgBuQGsHqd+tX7dHU1OjAsPbtH2mPTUVq9+pw6mxvC2lsb-frH+mLajgYYe0P7TgdlFAca8UMrGAcbiMgpBxAbxxqA9WP699L4cuq7-btBBrAah3riOy9LPwdiqy9Vf8skq98GHvqgezEGKaq323EGyIdFOuTLIlshBtCrRJIL+nWawltIy3XqkQfLimNK41n1m-G0QvKNm7ndxtovevt6zgWG2q2b-xudagP7HHp4uwVDn3oyBmK6spVBaj96RQe5B4slvZtEdVK7BJtQmo7agPtoh64VQ5vO28ObGjQKu7f4btpjmuD7qvuE+xD72ywP+a0GmkP9B97alJtB9betbtsuQPD62CKVtT0Hgdu9B0HbSPrNB92r4OH68qybpxt6uqV0jJoO+4pBMrAm8qMH5Qeh2jIgaPsCHLPN6Pt-mia7B8pim0H70waT+4pAswc4+6H7uPs-23j63VgLBv-arLU8JL+qilpMeynbKwdx+6sHadqAu-qHe7obBpnbCfro5G45x-s7MoG6UDoCM-Qatvu4I58qGKkTOsBLZ0rWhwQ4vVrmh3naRfvQBAIqljs8Gvf6yDoP+8XaBdsl24-697sWah6CLOQV2kGUm1Hs+8G610shu3z6jmJc+9biVwZ-Czz7wnREixns49qsc7Ak+pvr28cJM2p5ukabkvsZwjrTllUfukiKxweCu0r7UMOehiBagFs2+pWlyJrxakL6uCx92-vbZ2tHa3pDzQeKu8BbFN072tcbiYfto9b7aCv4OhaH1GPRht9r8FvC+gm6xfqkO2BFtwYtQz1qpHIoUTD1CRLsOlVLWQojBw775weO+mfbeZtDWtb4Q7v56h7jx3uzuvAapIcRB99ZZIdpi2OKuIeS21WbJHqAe8kGEBsEh7zqbxsL+0O70X2keq7jcnlNYmWHXqjlhkXrDepB+43rJXWmc1R6q-v5W1Ila-u0e+v7q7oya51M67sR+--btjFixMsGJ5vZfNi7hob7+yc7A9Lx+2lqCfq6OvBDgJqcerQa7rvD63PrZ-onu6hLXrs6Wqn7U1U76kTi8DrWOk6HJlpwabY7zodnu+6HD7peO4kTstxJc+BIU0rES-z1rBryKFg6OCm2iuX78jQ4fGJ5UAeYh+8HgZqN2ytaL3qxOxU6KtvfBoCGBeoEhorrwIcwBjX7Za1Y4hCGuYe-6xF6T1qy9M9aa+w1q4UTzwa+A7068Xrkar063gI9Or3S71p0BnWriXr9OgTaTrt7KgDbEXuuB397ozvcBueH+vXte9lj0Qd0BsmqvXvsu5l6NNr9ejM6xgf6BzC6tOnQ2wp6VcslYsDLqtmkh7949spTGNYG96vL0+3LtgfQh1w6qHtc2qmbe11zext68IYx+5h6ORpLe7zFe4fVh-uGN9H+BnhBFvCBBiCbkGvoh2fb48ohBvJ6huvFh6OaJIZ0u-UMfPKjiqR5NGIXeotzBkoP2lWGhVOhip7r+4bLqYSGiEckh0dbJGxf+hTTKYsoR+r59eqYIto5Mjoqhy2GqofeWG2HkL1SW+2HQCB0ep2HU8xbOkQa3YaLBzVAxfNR+nqG27ox+yT6BoYA8ywGqwZGh2x7t8vse7CzErojhtT6Zoejhun6fQbjh9pa9oenupOGHBqXulpbtPs0+5e6JdtXu-aGSDoiezeb14ozhhY7NjrM+nY6n8tY0oO68auSerd6CnpWw69So7sFwqtJS4pkh6NL5Ye8OBbDFYeFC7J72mMYRqVjg8tAhn8G9nlKeK47N3qP2rrawCuYahF8jYvYaqhHFemfswg45gY-+pw6pwXTWp6H+fqYLR57oTrzW2E6c2vJ0W27J0i2mtgURwdh8MZUnuM5BCg0tzuQ5DmGUGOLhiRHZ3WFTCuHE4l765QqsGU6ei5bjwb-QxuGN1toB5B7kEcmeweGrfp8U5TrPgczM4N7skZs63JGGMkeGrAG9keeU45HPOoJBvJGeyqHh3lqFno+es5by2yRW+F6SHpUBlOzVauhQ1F7NAfResfbMXoeW2J99AbxGn06PumMB+9bTAaeGiuyZPtQdWUGNRDsB8kayoZbqi-liZobsxli2vWZY6frYZtkSPuqgalB61MoAKWQAxDb74QojM2psQ0feAs613lNDIUahXo+6ozQvEnkeW0pivmUSM7SSsqPOkcKTzuSBhV6u9NrO9Fr1jweyxs76NsZyxjaHzs1e1nK3AvZy0urigc6Q37LDXvNG417PsDrqv870Qv+DXjbeYbrMJoG9EabwkC7WgbAuuO6TeJjORlGcw1eSjLLWUZ3TKeqh6u9ekerhgfTOxb1fRvGB0VjuIdU68LoaI2Ty8iMNhhfhhYG9NojiggYIozE+ABHXQ0ou30USnucOsBGM3r2BsOHTEdoemBGQ-uP8sP6CIYORjt7sMsweJMoczinsz7wy3uARt+rSZruBl4KhLseB0WrYtvAG14G4Eb6hhBHZgZO-EiGvwZyR25HKIYvC7wdBGGwRnh61LrwRoWHFxq0u7WHITt1h7rbYQfaJWU7szRMu2mrYqgU+OrbnrBain9C8OI-Qt54rDO-Qi0LfKqq0pFrsrLJO1+ifPuaR4WThfyMegwrHkdAUldGbMMXawWECYcSrMiFT4tUUv6yGpus47wtYIP6C+4LI-he8iW6HONThjKzImIQopMz-SrB0k2TSbJiM4rZouqc+kqFCgrpag8zqLMC4gBNr0bvPPFsHgoVHEwdxPvs40YcnBufRq6SdjPdM0L6ZrKcoyuTtKOhmeostwDX2cKapR3PRnyDL0fKkpCBfg1vRlhBHgvKGW4yn0eyMzKz8TILMkGaF-2mM0kzv0YVKYTE-0cN4oszgMaSM8U9q3u4yxWlKV0oxkEy+zwOsvEzbKN2MlDHiTLiE94zEIqPRr87guLAwpbSzIOWMlL7MJQMEocLH0cEx0N9hMaos66yzAcZh1DGK5I2UskzmiQG6tvavTxlBzEK1EbPRyziSOIFEq9G1Ucnag86hjuoxl9GYuLEx4EqPOMM4r9Hm5MgWubq2MZ0xgRTEjKUxohUBJFh8-L65MLuMkYznOJExubi6MaN2-TGiGIfk2YyiCox-PGkAdvaur0GzBxI+x5rQwaSh5S6zJpoh3t69IHYwZFHOJs7A3GNzSOY+tHbZrvUetakOPt5CxqGq7p4+3UHPWkXYt2HkAojpTv7dru7+2+rzHqk+yx7tUe0RgxH8fsbBkf682NqaiyGHQr6O9T6BjuaW+DHf4p6UQwbsQfT4qdK50tWx9aHnno19WZHflgl+5OG5jqoxvpbfEZl+rf7ulml2mg7ufoBu2+bJ-vvmsFy7PqGw0JHHasEvIFyc0d+SkOiSpKTs5Xaf-qPugFH9SugBqp7nCMiQgqKjppNOtpHsAJhsinzwK03BpYF+kcP8p-iphNrYg9HTa0WEh2a3BJOoidLkuI4x-zGNTuhxhYc+-qB8jRH0fqPasaF+oo74QaLS4fJc8uHIpIISnbGa4bhe12LC4beIwGq1AbVq9Oznp0dOiDbnTqXht3ScXpfWwwH8Xu5x-Wq14fZE3VNNVtSwmPFEUaSfG2qz-qPh7KIT4ahA52qVfuE0va00xrOGIClORpuq475zLqP2TB4OYrojTDa6UakOBb0iIwvSaSGt6u3eeIHZRouKUTxoLquSmDKZOq1OZV6xXNVe+5z1XrFRvIGtXoKBnV6uzr1ens65UbKB-s7iHUHO5VHfP3KB5SDXUNjBMTbbXqIxC+G1vTdGhw4a+i0OS81qrHc2M3H4Ltvh5WbzstT08kiB7IjrVPGg3sWBpXGnKgy2RBGP4bM2gj5WFwL0mVj9RJns9US57KcBheyHjqPqgAaMIcjRoe7GlqYu17VcIfjR-CHP2pl6Y1imI1tYh5T7WIojNXHkocEcTvSh9M6Bvqxw8udsCDJgfr5hnBGQQcFhhlbhYfsHFCTTxq+B1y6V9qtiqd7eUeq2g8bFRKPGpIEJ0fnR5ez8fpzOl2HkOKcM3Di0OK2axdGRhseOyk6XMqYOlhjW-vkneoHRC1zKvdHyWIwB-dGlwcPRrDGZDizzbJi9lQuM6LKcDTAxo6NSMYBAcjHcYAExx66mjK0xjbz-MeaMmFapjM84rzG8ZJYnX9GBwcGWabALFUFQjTQBABzo4bTFMZiwuzHwgpvRnURoCagxhphywZ9hvlM4CdXi9jHECd8s5AnnjI+WhjH0CaYx7zHoSpkxv4NfBlUGbDHlzu9PEYTfjIqM+l77QWUwAQYoCee8qdcH0bgxpzH9rO4YhYynhp4BzgnPMe4JzAnt5VYxnAnCZ0ILVYAPsG6MoDCuMeHPQS7ohj4xw09GCcCMkAmK7waMlQmUCbAe1oyDjOiMngm5ir4JuOcXmBFHBEE8Mesxyz7CMYBMhFjVMb4DcLH9saEx5QnxOLfRj0ynCcYxw4yjMf5mEzG35pfxlRGDOVCi9XDMcZAx8gmvIY2MubGlCZ7k1gn2tMQetQn4sdWk3SHf0zC+9HHfrN8J7wz-Cd6BELGX+NZuqU8cuPuMkIztMYKJk4qiiYkxt4zEuPsVCMs-tuihtrz1tKL+dxqEoeyxoa7vJto+vbwRvIKx9KHfJstBgH6WPqB+7sCS-qmR1NLJXVN663q6-qahnUGJ8sAtVrHZVox8fAnzqzccGV8qfm9hkA7Bsf9h2FGtVozS4bGxodDh8bGVPqNWyOHQbsj6wY6mib+yapRLxtiRlbH1sd+J1aGGiqT6jKKU+uLuanGM7RThjTH1-rF2o7HTPpzhoJH7oLl23DdLoK4Mq7GpRPqs8EH1AbRLJ7GG8cC-DvCLzNeI+ZaHocWWv-6aAZaepwjybpcI7RTIce6ebHHs537gs466Ebza1z6jFomEgpiCfNABpdHmnrta2et0bOsA1HG13oqJq6y2ibOQlRbqQTqJulsusd6hjJiBS3U9UnH+Ubs0g9ktsbdW0EmKdJSx9377Donh1QGp4YxJ1fK-kbPh9nHAUYeDEFHcXt5xx7oIUc3h7Ebt4eFxnH7ydqP8ggnrQCIJqnos5urs6l7HAZTe9FHrgND0rFHL2pHC5YJR5kRNIGpWuqIhxMae9hojTXHb1iHWHXGszrDq-XHCahxy5PGfTkeGMHqq3JlGjlGMULE8DrwWUj-JZkjAEbuygVG4ISdxhjbFEbySXUa61P1G3V62MuNGyt6ecvNe0iSJeR-OoPGlaqizL5NdQMIJm59g4KOu-06Zcs3CaPGCPljx3PKxOSz2cM5EyddDR1Gl+0GBhd4+WIVE5HN34dM21erINsQtVfZ-SYsjJUSMLu9R+mDR6jpQ-cabYoERrhHwsscO0NG0Iabx8BGHgajR-UH28bf7TvGCCYTRnvHtDsiOSKqD+SlQ+SHFLvdizKH+QfGtVnr8EbO++fbQltFmljqd3qkMyWGMetOGmmK98dneg-Gx0aXSepbJ0Zvx-iIlol6KL9ChIGgpttTb8YkS9RSEce0ysr6ITrjooTb6uRE2gmKqSceqnAGIsL-xuwwACY3WXDHaos4xoLG73wgJq6MIMbvRuQmdWqGMxQmwibyJ+wn2CaZWYondDKJ+lQUyKYoJ8DGSm0wwkwnyCaEEB7z-vPE4QHzTiZgxjcGFCfeJiizRjNaJ4iz2iaVOrimgrNbxlazeCYFJn3iqKbIJojHHzBkJw5RGKeyJlinNMfCJ3IzYsfaK1SmMCY0p4rYdCeQS+IyAsaWM3Smo3x4xoS6LCcUgqwmx31j4gXc7CYiJiyncHqspzQmbKaMq9wmIOFopquNBKdAo4SmSpxUx0grkHRCJiEmG3xYJ9inIXNQJ498YiZcJrQmHKr4prImPyiMJ0gmfDMf5ZInSWscxuSnsdJcxlSiTTMfB9Qm75LUphx6yiYPmJTq-MaFJxjzw32op8h0xSaCJl31PKZe4sQmJ3wqpsIy3MZphjzHaqespjWyeiZSx90GNlVihoYntJrJoXJqcsdtBhMT0fEcmmbyZif58krHkweEM9anSsaFWjHbLerqxnHbco1h+r-bRQT2JonaYgsIo9RG6CfOJ8b4xSYDhk676wcMRi66lPomh1gopodnHFEnZoZJ+2OH36kWxxIdM2x+J-4m1seBpywb3EEVJ+KLlSZ6W5A6BDsP+n67TsZP+87GzTPqVL6nkeJBulx7EXsSevGrAXOVMkBHNgML4i9t8Sbam3sGzwadOkkmuSZ3Bg9rBkcBx+lrXRJpJ-HzSmohxn-HYbtJJ5VgGaaqnOp778eEG1mm0kA6sgxiDwb5uyqmzjJRs3Y0ivtxxqSmR4tgx6UmkjVlJ2WUF7ghpqnH5kbcKxFbaceYyhF6S8aRer+cMUdzc5EatAdRGgwHBcd28leHgSOvhw2rjadLs9ZbH1pJemsnfvIiC8XHnSYRIqXGNgeou1wG6RtPh6PSlloYXRjaCwhuKavpi9J3J5NH3Rthwpa1B-W1x+24aUcFerQzcLs3qorLOUtvaDiMhjITq8s7LKqtxoUJMydtx2za--KvOlV6hUdvO8lDmssfOvUaN+i9xisn3zo4yg86agYqBpVHTXuqBm2nwqfzYe0aZsuaBqPG9UYdexd6nXumBmOmrsvleMN7G-Sb+ncl-Rte+tMmknn5YnFDB7Nzx3Tb1ydZZH2nizr1oonN5QK9RsvGSQMz2DNHZWO3J2ezPvmlxk0aBLtcp8dj1KcYuoP6O8bpm1i7Etr3s0KrFzu366fGWsGswUybmQcT+xYmCtvux-1DRYe-KoZ623qZikOKYkcoDTOEWUiq2md7t6rnemWbx0agpk-GnNudqw1NPNnnipCmXDO+xh9rdToh4oHGn8dMxlhjHdsNXZ3bffI-jAimhSoq49CnPMTIpuE0mKaAx9InoqcdleunTTyoJ2QmdlQSp+AnmCbMppDHIifExgKzP0aCp8am4nSwx3NhnvMip1Lj2qfwoshnHvPiCySmxPslpmSnY3xMpz99kqb8p76jBAZqpwKyxqfyUx5twvWappSmFMeyQjIm9KbuCihnDKaoZ9TGaGeQJiRnzKakZp4qZGeYZ2InmMfJarSnhadGE8QnbMbI43emS2HcpnyieqaConEyFKaQJlqnVCZUpzonZrK5csxnpMfqLNAKrMe8p0AnaRsJnOlUgie9SJxnz+JaJtxnlGd0xrGbjGZJM0xnXCeMx0KnZQ3sx6dR8qdUZkhnwCfSZ4EzdGfcZhptEMdCowxn6McCppJmsqfKJ6mHk40qJoJmL0f+M2onHyy6p67FImeaJiM8DGfM06Rmymcyp4KmtOpO1KamYofxFDq74oa6upcLFqZGugMGVqecmsbz1qeKxroktqdvY18nSSzbmyRH2Psh+hqGcwaJsPMHaZnOpwT6CVjJ8inbNEb6hi4n7qauJ5iqzwFGhzo7jEbgmibH6mueJjGnEDu-iqxGB1QWxr4nnqv79FaGQac+Z3Dz+Ko3Mj6Uoac2hn6nIScOxxn6yllhJwNbl-rbB80yo4c-E6FA9jpXx5NaMhrxpr-7Vbh9o97GCSfzhiG6ahskBv3a-sfJJgHGZpsQZzAGQcckG2HHCmKZpr-HOAZ5pjwmwcbhx0zzcGcH-RIiVwuWEjJGBaZ+hm+72MZqZ8ozRaZFJyaAxSbxxm6ngvqES6YoSrSJVaZH7pspxywqoabIBhaLzFqJpjWnJ4YnzbUnBobRevUnKAYXh1eHTaexe82ma3KBRvnHtWe77V4NrafUjSfQ5SHtp+pSD4Y1prembGZiyuXGPAc6m9b100YqOQxhgqn9p27KR8cAJk4iwybb6OrZIyYjp7M6mEf4qMF0dHyl+eOnS6nNx1MnnQ3zJDMmByi+ivwYGUIzq+7L8ydzptV7RUdyB8YR8gYwC4umige9xkoHfcajqEPGA8frJmunhzqNevD1Zl3bJ-v7Tydly1unL4fbpwMb1ssdRYNngVVDZ6kMJ6atRu+GvbVJI7unlMjHpnPGS8bnJh1nLekWtKXxA+PP7RlDa6aje6T4skd1E6eyKQNpUoBHeLqRZh9ad6c-qgtGq2ei288mt7OPp-N7iVodZvvGcULpuQfHH3mHxpBG9QzvJ-vGVkjtY49ncrCvp8xcWfhr29SHuZrbR5fGO0eDurtHGnvpRg27b2sjushGyGvRfGIHTLoAZ8Cn53qSOpgdA7Ike15nNhrZ44JbloJEhnO7IkZBtfWHLiRBhcyx-HInQ5PREnOU6xH09OoiW9xiC4NX2pUrDYoA54dGNFxZeqS5-W1z4JHr76phBoAFc+HERQWLuyu3KyWbAGZqRqqbMOY6cwsgunPRUVeb0LP2GFZnuyFe3UKz8nLMJ-EUOzJM+EwHkFKxLXPh+OenaqTmJQdXZ11wxOftEiTmw3KsxCpyOOdVoLjmuQeUq-qB+mYGJ0ZNZqctCwQyxmZDqXq7pifg4WZnXBxYG4QyV9mmulYnhVtqxtZn6sY2ZgUL5EalWhH79id-ss5B-7Ogcuxm52EQwPzmucU2ELN5mUAAx6DgF6IOJq1Ajid8IE4mhGcXyvw7jmek+oaHBsaep24nLmdeplsHJodU+5FzpseM02z7wuDBpt4m6jKqUP+LIOY72oGmvmeBp2dLCufew4EnT7p0KtlwGufV9RxGdPpyJlxGAnt0+9xH9Ps8R3f7SDo0+tn6-EY2OqZamYobS2tVQsRCe8+bLw0IS3XwLPtRJ8-6mcdCGq-6OEewqn-K93sBNaGonOvf+8mrUIYux9sGXidfOwknEWICEmWmS4blJ8t1OpoVpxY6bmKXiA4ADltd+w8HEAeRO+nqv7r7BpGawVoZO28qXnt-u9crIAZ2R9uG9keUfblSQ81FihB7nkfGGxjKlUpk80h7y3s2Byw9QEaPJiNGIEYF4HjmixtjR0tGu8fgRwt7t0QVqv4GZ8dw4DVHPDqn21tGl8Y0up+mRYffZq8acBmN+zO6t8Z7hm4o7zu7KZjngOaAZ2QyDUYcuhPtMkbaGRy6PvoSOhDmYOY0M2765dMfINDmrntkCTDmqOZ8S86ryO0oA7fHFqpAp-+nokk1xw-H48Uo5jKroQdcW2jndgBIyuNo9xtlYsCnR0ZA5kkduwHY5-aLOnLNiISseOcw5mTnOZ1p3TJyZgsvjJTmBMpU53JzYAt2Aa3ms4lhueUd7eYmpR3n1WZNpztjWnNHgG7gNOfFoLTmV5vQK+2A9OZc5nN56AOGJkZnRiZh2sMHaPpAktamLObCauZnrOZ0c2lE0wfd5y9B6oec5uRGmsYnyws0dmeymwgtfOYU5r89pZBC5mgnt-OP8+0naqJ7gy6nSfK9h6Sn27sS5-rHawZ7u1Lng4ZGx8aHMufep7LmD8osRmFn9xxL1R5m1-o8e0rmO2ZREirm-icq5jbGR7tQOye6iDpMZCaoWsgUKAFmYaZ2h-O1V+Z3+9e7Dof658g6QWanu5zzRueYadtLTofQOiLZEfGhAZgo-xWO4+FnnnJf+2mDVud++ydbY6be43iHIJLWh2wYxXtsOHENEhvP2oR73nLCJP+nhUfjmU5IV1miGj1wsSdC2-Tj6Qvjbe5mnjoxZx6H6cf4rSZHi7qiDGZGJWc2Ohio5E1u5++75a3pyI8HunpPBl7nSafWe6CHZ1s1Z-U7NftfB5GbRKmGey9EuAbe5iZ6gecOeZgWpMQBelWmlAbQm606FWZRelnG97zZxtVmOcZNJrnH9WY4PR9azSYNp2gW31p3h0l7CCzNZ0Z6LWdM21FH9yftqkDa3adtZ1Vmjtiwuq55fUrxRkZ4IyZTOq2isJGdodPwzGFzCDjkwxoFe-1nScoHZYMbC8dsF8TIpXq4jZOnLcfTJtOmY2fQkO3Gs6fZDFba0DrGAH8MudgPIV3H02fdxzNnBPw5ynNnZUbTe+VH+sqrp4hAGyZLxtJBy+ebqh6ncLV1R1cneyaoGuINIcmcFjc5XBYlKUcmSFxn53li1glHpxUTx6f7Z4mqDBeASowXzI32Gn1mLUehzYi7HBZRqeE1DYf6GUw4WedVc3-qduYYtSvmrVrImLLnN2e8O9Hmrye7x18Gi3ojezl72Mi7etmb4xJcuZtGr3oFhvh6GIfRJ1TyKeb9a5ZIrvuW6vtGyQeMGbM0ugf3xg3maElA5wArwOb3IznnDyXTp75THbrUyCTEnLv5gmO6iQfYh0pjtDlbJVb69FvrR9tHQKwCc0L9xefoR9+maebw5mXn6OeGq+Xm9eaA5i4XWOftI1Xmf0vV5677NefxkOnnKtujpkjmQ6bTJBhNjeY8Y33mdzLZRbjmbmYycmHSaodsWwNm8nLt5kTnJoRD5p3nIUck56cdpOZLugIcMzWZF+TmsVr2i89qA3md5wPmV4Fz4ekWUnL8eEkWdObTgKPn0sbihzLHS5oT5oqGk+cbQFPmXJpmZ9PmrOcY+ic4MGaLu5ZFc+a0wfPmjqddcE6mWofUstqH2QTBwCvmuRdTLIxNzSBr5xvDDifxFB0mbgVvLE1msIiAO4Rn2+buppLmRcbDQfEW0ubsejLmHieuuofmWpuQF4cj8uf5upfmtobpcSmGAEuWx95mF+fn56rnx+fBp3AXhuaa59fmtKlm5+66IxZ+UYJ6T+b353QrwnqM+8ZbcxY8Rlzzz+dfi8bnixetWm-npub6u4JHrTSxptkzDjtkeseRNubEyl4Z8kYtGT4W0+weFs4aSYehJYW5xoLuFvTbznL-5116bNl2tKeYcnuAF9P7uzK+c8AW73jzquWGYBbJq+474BaJuxAX1L2DFsG7UBaJJ1qdpabZdU7m5abJFS7m8BdzqYYtCBbYOpZH5fpWRhuHXuemGtKmrwZSYm8HO4fzPQXnxqjjaJ4W7aIHF3JjWBfvFhRcI7KT1VcbfhfMG78WHSrghuWtVSagqtFmNSa+RhbmbWaRG1nHwNrEFg0nXgyNJnnHDabNpjeG5Ba3hoXGIKxFxj7AVBbaGtQXDco0FlCGGWI9Jpli4soVx-8rD9kB2e1h0JmbZxbrxZ1ZqoIrmSN3K6wXOMgLCLbLKzQQjYemWDkAJ4nNY2b2teNnE6bLOt-i0yajZnwXjKiEl-wXcydVXQVG31T4jcfZwhbTZ0WYohfKCmIXpUbiFt2y82ajDJIXFUZSF4tmVUZ-bbUAALojx5unKsR7JiwZY8fzO9XGa8ZklzOmyhe7soemU9MnJ-uze2ZnJhFmIxt9qi3LrGgYlx0plRv7p1b0l6atoroWULqvSNNH5Hn6F5CGQ0aXZqFHffvuBmt63qa+oItGcIe3Zk4HMeaZG28ni3tYeiC7raM-FvWjQJa9o1HmPNut09rDWj1WPNEZgwvyNAmzjFqsmf+hLKRwxs3omAuqlvFoRMHNPK5ZDFpUOpNngDBzyDJ5nqkLJi-GJtQXqQvpuQGShmrZYLUVuCKo-BaL6MaWx2bcqGoAH6MLCHMsOblzy0W5dDhsgAaWRUdPiDgJaWAeUMlZDrwjsL6kHXhFMFHnepeuaIC00alGlxaX0unP1Js5uQDZ2XOrzwxulwvGt3io+dWxxpeH9TlKiQHAFxUbbdxTrNOsG5rp-I6WzpPFsQsbzpbk8aaWMJGNRh6X0uiraGyBYNoZysaWBWO-eKzpPpf7WKX4fpc4XBaXgORGl2FIgZdukkGXG0zBlr97SrmuaJ4ZoCrsOWGXyUK52PLYuoCWluNp4jn62NaW-KjsFqx88ZZIyOaXsZZ-I+pYWjlje3PwCZaknNRRjpc50kxGzyZLrLcQLpf745aW-Rixl7p8F6ZamPmXwMpel4cnmSJAal6Xtn2yWHGXAzWmBv6XjwwVGsTImXkFlhGa7YdzUu1wGpYfuDLLEwx9CqMKI8nJQb5Gd8S6l8kZaQaWW9jy9mAdOpCWBTwmFL2hwBJKhdNhfZY3hf2WDIUhaH2Xg5beaUOWSZhDlu+AA5eAJIOXI5fDl6OWw5ZWBCOWN5ijl7YAY5ZfxOOXU5YTl9OWk5akZFOXJCjTllDAM5d8FLOXC5Zzl4uW85f3BAuWXSZi7CqXUFF1Jj2me1qeFKuGIGhZWd14pypU+EJYi5Z8heVo7CDBvItou5cEWHuX5b2HliuXe5ezl5OXE5fjlqeXc5Znl-OXp5cnlheW55aXlhBm95jLl+iIR5aXgseXZ5crl+eXq5cXl8uXd5YnlkSJa5YZemFobTREFz2X+wbmR8Qqr8sLuDuW+cBXWaSDiWQ3lgzVH5a1wZ+Wj5eXlveXV5fGiGuXu5fHl0eWDpi3l4pid5Z-lk+XN5aAV7eWQFYfxtRVrGBLl1+WEFarl-+XD5agV4+XgFdRuUBXfZbPlyPSL5Y9l7fd+5ejg6AX25ZQAweW7XkAVjBWYFax0D+Wd9goV8BWD5ZXl7+XGFd-l5hXUFaYV9BWIFcwVzwVsFZQV8lkAFYYVl7H15eQV-eX2FdYVzhWWFcgVyhWuFeoVnhXoFbAV8VBcFexp-BXZ4abl+eGiFcOe3AYtNVoV8hX6kgkVsRWpFYflshWynNxofRX+FbQV6RW15b9ZERW-5fMVjhXLFcnSX3wzFbgdARXYFe928bTi8voF4bIsRMpythW7FfEVhxX-FcMVtxWdwxXp3sSstTCwJRX0SJUVlVm1FdROjRXO5dMV9+XjFYD5+hWQlckV7hXTmB0VkxX5qGcVjvFXFawVuBXBljflwRWglcyVi5dd83gVgpW5FfcVmlTPFcUZzRXmRt8VvJWkIWqV4RW2lY8VstzwlaoSSJXHaZhIzDzPrEbl0QXmbASVp+WtFeSVgeWclbZ4qpWLFaMVyZXUldyVwJWXFdmV9JWhFesVjpXxFhKV1ZWFF0qV4pWbFb8V-GmalZ3DcnYGlcSVi0NmlaWV-JWVlcKVqhWFFZuV0JW5oLbEnrRelclx+UjkckVB86y3ZYbl3Wn-kftZpBWNlbZWLZX7lYyV2RX2leuVo5WQVbuViFWDFfKVzZX9lZaV6yIAVZmV+xXSleWVlFXtlbRVgJXXlcWneuX3zCGV6+XZ+dUmR5XulepVCZXiFfGV1FWrlfRV4FWYVdBV9ZXwVbBV6lXoVbKVulW3ioRVxKIkVb2VzlWhIS2V42WjQhiV-FXHPq0WxtnuRvmg4VHtFZSVibwKVYxVqlWsVZlV1pWGVfpVplXGVblVmlWWVahVtcjLlYVV5VWlVdVV5lXMVeCVvlWXWgFVn5W9BZvlxHCg2dFVzLVKOtGVz+XpVbVVg1XYVcBV+FWtVcRVxVW4Ve5Vv2WXVcpV3eN9VdlV4JWHVf9Vp1XkVblVo1XIwpdCm-xBVeXRRMkdKu6q-Sr41ZgpCVX5lalVoElXVY5V91XnVc9VwOXvVflVt1WdVY9VjNWw4vZVhqIs1djlnNXA1e1V0NXPjK+VvFXTVbiV9Z7yuaJV8F0xVYM9JNXyVaSVn1W81b1VlVWA1b9VytXe1Z7V4NWuVcLV0O7i1Y7QjVXdVYHVydXgFbDVnZhbZYu6K+WhVZjVy1WSVchdNtXGlcWVztX01fzVzNWR1Z5V8tW+1a7VqdWC1Z3VotW01ZLVvdWvVdLVzOWc1aNlonGiRU0hq3DcVcGVutXhlfNV25XEFe9ly9Xs1dcV2dWa1ZfVxCWl1fkVjOXbVboVzdXc1e3VqtWORJNVwDXo1eA13OZQNd0VyGTh1fRVv9WzQtrV2DXoDV4VvuXslYWV5DX91d-V6tX0NYA1xdW4NY-VhDXcNZTVh2ox1ZRob9oiNefVyNXX1YJVkNXj1ZnYSjWDCBWtA5Wg1ZgVtDWGNYXVwSs31d3V09Wn4HY1lpzU1a3Vi9XUNfloeudQ0UfViOTiNcY1zDXBAOw12xXHVdZVoTXu1enV9TWWNaHVgjXv1bLV69XS5dvV7FYhcUXVL25ipuglh5niCBxEczW4+ZVcq0mYNdI1rDX4NdEV9VXP1ZU1rjX+1d01q9X9NZvVwzXzIeUqnTWeNZM1qelHSFs1uam8hvDFwfUnRYs12EaHNfnVy+WBNeY1lDXNNZPV1LWNNdY1oLWJ1bS1zLWUtdy1hvxdZyy1ujX9-vb4MzWOGe9uSzXKPvUCGzXytdi184D4tYjV-jWfiO9nDzWaNaBVw9XINfy1jU1OdlcOK+5uylU17jXstf8uQrXl-wj5orXLpqOh0rXZNdq1uzXPlYU1prW1MtcMxDWpld8xr9XhNb01qTXoNYS1ghX5adE12aN7VY61yTX0tY12nMqGtZDChbWURqW1vbXJOYrs-5XfNfeO07WkxUo4GrW9mbKlvCWBlcU1pzXlNZc1gbWvNe01vLXvNZ-V+7W7tfW1nzXQdeZ1EbWNtag1ybXA5FHYcLWjuan+yMwXtcU1UHMztZbuRLXmtYgfVrXz1fHV9zWftc81o9XAdYM14HW1teO10bXAtYB14LWStdh1sLWZtYi1vcXASme16CZ4dbe1iljHNaS1oDXyNdc1tTWhtfG17nWtkfTMRRIqPgpy2yrqyVRwiDWjta61iHWxtfJ14PdDtdx1ibWj+exEZnW6db-Q-9XPtY513bXJVY41g7XB1f+1qHXDVfo1j7WLtb1pq7XtdbE18DWK1cJ1-XWMkMzqKJXQNvZ1zHX7puu1sNzVtex1rdWi3sJ7aTXGddoYZHWy2dR10IMqaLk1koacVjK117WE0XV1k3XflZW7ErGmdbD1lHXt1Uj1jHXFtY+RnzE29Ww9FXXw9c-sJPWdtbL7GrmM2Gm1rPWgc0d1lPWY9NvZyJ6ptbh11XXE9fm15PXLtdT1-PXEgD91q2h6dbwV7bXVFcE1jHd51Qz1+PX-dZr1vjW69dN1hvXExeqoZvW9aQj12vXc9aTs8vWfEbwmMfXnuQn1gfWp9bi1kfW3SHn1xnli9fb12JXO9YRk7vW5NUz1hPXF9eN1wfXo9byGxvWPVHjIFnWj9ZL1+vWy9dx5p6729Sr1ovWuXhv1ofW79ZxyUfR19aClTfXGtZP1s1X-Ib6VnFXcWM6qOqXzZfMrH5IrZfqu60K2pZL4rUm1lidlpBpFIfpnJfWO9eS1g3Widb81knX3dYl1hXX+db+13nXKdYIN9A2bdaB18HXidbINzA2KDaM1-zXSdal18g2ydeINog2wdYYN5g26DcoNqDW0dfiCP-X61bVZ5bW8NYYPPg2qNfw11g2MDcENnXWO1ZwN2jW+FZ51vHWudd+163WmDdINlg2lDbYN8WC+dfkNzrWMDeoNrA38dba1g9WJl0ANuuXj9eX18uGXdZIV9dXElct1+XWpDZw183X9tYkNq3XNDZIN+g3VDZB15Q2XDa0Ntw3XDdoNzw3UKY8N5w32De8N7A3HDcl13w3gjb9ge3W6Rtf10-X1FbMN3XXGdDiNhw3rDfa1rJW7DZu1pqmfDYCN7Q2qDa8NsI3dDZx1mw2NDdCNrI3eN3UNgnWnDcUN-w3KjcCNvI25DdPlww3z5a31qNXnNbqNvQ2aDfCNvXXqjeyN9w2ajZKNzI2ujdyNvo2Oja01gY3+jdkNmRXRjeGNnLXajYmN8Y3IVbmN2lWFFd414w3UDc512Y3pDcG1hY23NY2N-A2tjZkNnY2FDb2NzY2DjYqNo43djZON4o3JjfyNiTXcDaKN243yjcuNs43DjYuN+422jZWV5Y3ojf-1so23jZyNsY2XjcKNh43XjYKNlI2RjaeN043-jZBN6Y2hjeuNyQ3ITYy1mY35jYhN-Q3QTaRNwjWzlveVpA2+7xQN7fW0DZEN6E3WjeBN5E2oTauNgk2bjYBNn42eje6NoI2YTZCNoE2yTd5Vo3XPjZ4Nr2Xl1dtWf212Tb9tP21CETENi3XhDZUNhE3FjbBNt3WaTY6127W-jbwN-RxkjaJN+E2qdc4Nv-huDcE1ibMbKo5N321VTfZN7k3EjasN-04dCamNzzyKTepNutZ9TYFN9ASpTfaNmE2PjaaNpjW1jdVDOT4VqrtNx5zBtR5N+w2tTfBh4k2wTc7fRg2hTbco3U2z1fpN6U3vjYaNtvXf9ZMNrHWRTc6NsE3HjdRNnQ3STdhN-03CDYjNuk3YzbNNmM3aTfJNwM3lFctNpTXSex9N+M2ozd+NnM3PTbzNyk3BjZJN9Y2JTfBN8s3IzcrNxM2LTeDN1Y2yNbLNu420zb9N5M3GzcBN5s2kzejNts2jTfxN7s3CTdbNxE28VRxwh9WXZeblnPX6zZaNvs2Wza7Nwc2pPPe1pk3FTdzN2w3k1fENl023TcumuU3bQgVN3E3+TYCNp030jfbNhk2ttbrNnE3rTcFNijW0jdd1jI3sDdrN87XtzbPN7Y3qzY7N1M2jzc3N92WJze+1lM3TTZnN882hzfnNzM2vtezNsM2UTafN182EAdk10c354bnVk83mjc-Nqc3OzfzN4C31zdAtuM3CzZQtgc3fzYROzMXotav1yrXEdc-1g-W+9bz1-82YLatNhs3ZzcPN1C28TdLNii2ezZotzC3KLYwtx82sLb3RL-WKtY9+mbGC9af1w-Xp9ZItu82QzesIks2EzefN783ELa-N8M2izYNN+C2XzeM16nWL9bd55-X0Bc4tpvXCLZb1gPW2dYAtzXXJzdot-s2fzeYtxi29Lf2N9C3DLeON4y3NtZh1+S38ZGr1uVmqtes11S3x9d4tjS3SLazNlrWkLZlN+i39Lbot4S24TYDN6c2xLfgtv2pQ9cL1ni2OLas10fX7LYX1xy3+lYXNnc2qje8tqi3dzY8toy2mzZ8tpc2UrYStuK3FdftW1NRe9bUtluzXHpUt3K2HLZX1py3+LY-NoC3xLZAt9K2mLeStgy3-LZ0tvy3izfFNli2gre4toi28LcBJ6rWIrY31+rXA9cykkK7iA1at2nXFLey9GK31LeJ+ti26taReMa3WdZw2Ia3jSFwtn-WyrdPN2a2otcmt2bXBRJmt4i3KOtYt7q3v9Zf1zS2ndf+q8-WcLest7PXJ9fKt3q2drfmty-WzraWt9HWBLeOt1fWuLeGtkK2DrectwC2rrbmt0zXgrfat+62uDcet4fWP9dL1da3W9YzNj62tLaitpYofrbatvK3r9cOt0vWY9blVeKRQbcrA6C3lrdgtkq3vrdC1ha27rfetjG2yLe2tia29rfYt-G2HrcutwuGYjzcebWZ6pfANu8nmpb981qWSrnalh2XFZcGGowGPm3t+Fs0PWqXNZCNIPvtnNsFQM2WKOyb3MshJMuQCgFFtmvqlvST86DxobEWwR64PEGKuNg1svCT8pLcEaWiYAMdCWCte4z0kkOYdKbBimTiBb1lCsQNlF8E4Kp1BxzQiKJYQbW2uRUAgb2BKAuVTHpdkIHttkBs1tlT4JyQJOw-7DnpEww6gLgRnbf-8XMAK7o2KbiWmt2fVi23PIbymzUIGsHoCNYzHd2LUaG9s+dltvIh5bcCgYhA+4CrQWlbb4Blt6EI5bbBQFO2+8BQoPVQn8D9t4zT6cEjYYcgLyFR2mkQfWqycD23ZwjTt8XUOmB3AKbAErn0QSnIcfPowaNS2XnDvLmBDbeFDRqGe7ZMo+phyEAUmjOyfCqY-Go8o2NcgUXA2rpc8AVDk2ILdYsQymWo8PiEy7c-PKUNMptM9eCDDcFC5pqggoLoql9wc7ZxQPO3XzuXvK1RM-JdEc2BVJDDVgsTabej+CA3wchaluTQW7hTQDqXhlnZt54DIGZrXP6Q0UXRt5+3aYEzFBwRFIzpJ1PhAWbGNSaiItHRGXfopRY1Blmm24jJxiSYDpePF0qLItCgd6LRwgcpZu8SWKAKZOF9og1f8bB2wbe-zP3YiHbRlqEBPjLwdxB25PGOdKh2qWmWAWdXyHbvGcmWPpaYdhGW3mDId+AF8HZP+Yh2EZZId9ssw1djwBldq+BQLSqLeJe3WyRyOHZieeh2uLnJlr+4RllkdvEA2HcslcR3yZZodlR2EZdMkaCpJHaLU8mWeHa5lrmW6HfYdih2ujGodtR2THbvVllZkHcgd8BJhHb6yltbfDCwdwx3cHYMdhh3KHZ8kTCs3HbmJvMpNHctibR3uHd8dvR2FHcRtJR2XHYRl1x3QnYR2rS7AnYcd34ouHd0drGWzHa01Cx3Ac3KitB3tzoqmegy82CCdtI0vHZfrLxR3HZCd-J39HcUdqJ2Q6jydsaWwncKdyJ3nHaMd5h2xpeYdip37Haqd3J3VHbGl1R34nfTNtkyIvPg6YxaCaBGQR+35tZft1m3eZdrJRA3j3sC3bE3Mbdctyq3kLeqtky3zjbMtpq2Czeot+K2ardMtmZ36rYYtry3JLeNN2q3NnfmdqS2GrfCdoM2CbZct0M2lSaVpu7nUjZXN3k2n1rQtw-J9zdd1l+XmrbqthZ23Ld8thC2Xnamd3mD3LeWd2Z3njb2d7Z3VnfqN7FWjDa2tgj1NTb5Nkn8rnedN6ZW0rdIVqF2btcedxZ3ErZ+d9Z3PLd0t1F2dnbTVj02lna2d3s2DnZktlZ25nY9iSI2rDHGdwm2wXcvN8w2yVY3VmF3bnbhd9tW9FfRdj53pLdEt5l38XdZd-Z2NnaxdhImqTYBdol3nnc5dtF3Gra61kl2+olBdhUnwXYENyV3EXdedkTXKXfiN6Z3yjexd5F3cXaStmiWdTdldr4SINaaV+Cp2VZOfJPHeOl2dtZ22Xa5dqvRRXf5VhG3b9dfm+52qXbmVhl3aXZxd5c37XZudx13jXcFdzF3hXb5dv523Xa9d80tXXYFd312qzZ9dvF3TXcUV9p2Hdctdt-XrXcldkJ8bXaHl9522DbjdpI2JLfLN5V3Mrf+dkN2FFw1dz53RiMcNnV3DXaxdnxXdXaZd913AXaNdoF3eHZ910qRILdRO3+2AbYptwS2nnfLd5t2S3cDdxM2CXd+dis3g3bVd-l2W3c9d2U2+LfJtla3tLbwjZaG4xaq5+dLqXcsNiF3ejZ7d712A3czdj12E3bbdkS2U3e7dlF2ODcHd+t3h3bgtu26zag+Z+MWJ3fbNoS51dQzdud2u3YXd892g3cvdjd3S3d7d1t3F3bLd8N2ojcjdmI3a3cbVsd3D3fHd7Bm4CVblrAE+3eXdx9373f7dq9323Y5dld3UrbpdgD3bzaHdiZ3TneOV-d3v3a-dsU3b5d4Om93VXdvdiD2MrdndzD2gPfndgD2O3c21t83vlZOdxt3l1cQ95D2j3cucsk2T3d76s93cPdA91d2qrfQ9+j2MPbY91j2-zdKt2D3yXYqthD3cLqo9gT2f3ab6s+713fY90T2OPfE9yT2WPak96D3vdaLh0Mhg9eF08c2d3d499l213ek9hwGQXdfdr43YXYsNsZXk3eY9813jVe095k331ZZdy53nXevN803GTZM9xc2oPYKN2j275bE9zT3GjYhto63hdKEti834Xdd1703yiiTeGz23PcRt5uXPPaddml2UPes9483jnc+t+D21PYSN+V3xNe1d+BpqXpk1uHWa3fWe5T24PbI9zV3-XYI98D28PYvd3L31Pdk9uS3TrZGt9WnbLfCtoq3IraxtnFWVjZU9yZ3zPcM9h93GPcg9nL3mvbBNx-LivYst0r23raUtsK219ZJtqa37Na3d+U3Abb+Vpt32vec9wr2mvZA9jr3Idba9zpibrYUt3r3x4f69l63cbbK9oG3ords92K2cPam9yb2JPY096b3wIXm9lV3xkewO-fWqvZ6tvr2KvYG9q739rcptkb2tzbG9tXaJvdm9-b33vcO9473htZl1+z3FvZht162-rfVJtb3Crd+tuG2ordq98V2Gvdi9xV3vvbedwj2TXaFdiDXOvYO9lq2AfY29lb3yvfwtkG3BvY2t9-XtvcC9q13gvbe9wD2Wvew93l38vevduH3Zdf6Arr2ldcr1wH3wfdCt2731vdutzb38ff4SIPW0vbEFpb2rLfZ9n5Gofce94G2urfu90m3prZ298a3obZxttn3Mfc2tiX3VrYKtyy2OZDxt8X3Cfajds-X79f8enK2wfeKtsm3t3cy9p63hfbst0X2hvehDQX3hveut9H2ZfaB91X2ovchtmr3FfZ69m33Rrfl9om2pfcf1xn3dfdt97j3SPcN94m2Tfbx9gX3Xfaht3GdefeV9-n3MF3N9v321rdx9gh2I3bV9t92N+C719PXLvZ196r29fdG9ht3o-cd91G3+9bq9g32tvaM96FGp8QLEnp2z7aump+2YDavMuA3TawcVZ2WPlaU9i636vZi90N2Efbvd-D3UfaO9zv3qfb+90n2GPf79j72+-cH9tv2sPcJdjv3gXdc9u333PYu5mN36XbC9mV2c3bld7z3bXaH9r73u-fX9z72ZPaxdy2KQva39zf2u-f39l5XDnfBtqf2gvdiN+L21zbY1i-2HXbO9u53Z-Z79hb3V-b39p-2D-e1dnf2SfZH9yn2wPaK9jf2w3Yn9o52ffei953Xr-aldkAOF-ca9qgx7-d-9z-2yfbH9gr3oA7y9892oRN79mAOB-bX9w-3W4iL9ut3M-eb9rL3F-ZQDxAO0A+f91APh-cID0gOf-YwDygOX-Yf92-3X-ZIDzj2CfdP9on2oLd39ugOyA-QD6gOEA4oDzgOqA-oD4gP2A-4D7gO+A7YD7gOYPf19nj3ofdb9gQORA5m9ngO5A+EDmgP03cED2QOFA64DlQPpA8UDvb2GA5smzDhufb-4pv2C-fG9pF2lA5kD2H21A7MD3gONA-MD753B-bEDnAPDA9e98j3+PaQ9o929PbtVgz2LA-kDqwPLA6-tTQOKfdgDzt2qfefd0l38-YkDlv2SgM-dwT3KPbn96d3hTfwDx-3VA58DqJc-A9YDlIOSfbsD572s-Y894VXeAStV8JWbVagDpIPPA8SDrwPfA+sD+H3vA7kDjIP3zdwD4+6P-cqDkoPGg4aD5oOhA5aD9QPWg9EDgL2mA-V9lgP6g46D9oOBg+KDtoOhg-6DkYPBg5sDhgPIfeD91T2pA9GDiYPlA7GDxYP5g9MD5YO0g5vNuT2d7xAIRT37WYy9sIO8A4gD1YPf-eqDkj2gA7qD4wPuOUs91-3jg4w104Psg-ODpN3L-bed64OSNft9yQOkfZoVkAOrPZjN54ONden9xwPsvdoD4r3iPZuD14Pwg6XdpoPOg8i9wAPQQ-2DmH3Dg6oDsx35-VS9hv2dg4MDvYOzg4BDkwO1g8xDrQOFg-hDqoOQtY99jH3nfax9zq3jfbT9672LfcYD6EO-g+J984P-A6IDlYOKg7mDwzGXKKeDwkOe9YpDh73VvZZ90H3Yba99qkOpg4T9nT2CA5ZD3T3yg-FDooP0MfmyyUP5SLD97ogVfZ5D7H2Rfa5DsX3BQ6094UPTPfxDiEPxg+ZD3UPZQ8cNmk92Q5K93P2bLeVD8kP+Q-T9oX3qQ-ED3327g5xDhkPyA-1D0UPnQ4SDyoPArat95b2SQ9T1mP2A-YId87VgQ5eD2kPeg-pD1IOJQ5dDpYO9Q8jD2UOPQ+l9r0OmfeB93kOlfYVDiP2GdahD20Pbg6MDh0Oww6lDqMPtQ+GD-MPIQ+6900OOrdeJu73VQ9N9rb3Off6t7YPX5t2tv0O0bd2Du0P8fd9DisPA-cj96YOvrfd9zkPLQ8pDs33Ow+tD1sPew+5D-sPNQ531tPWH9Z7Dz32rQ5d9scOCVdj133XY-cbDtEPmw6RticOtfeV1hsO8-aj9rb2hw+nDvsO5fbnDyX3Q-c9Dvn3ZfbVqncOWw5z9pcPtw4HDqkPuw9T94cO1Q9HD7oPE-e-zBcO05BvD+G2jw9mth8P3bi-D862yXdXDjX2jfcq9tsO4-Zfdn8O3feCD1EpuncnoXp3Gbcr95m3YDcVZ+A2X+r5xm+a0UW5t2-TkhcFyoyXLtsrcQW3VK2FtnrzJbYOGm8AJbf56cpZpbfd8xO2EV28d9lMZACVtmkQvhVVtxvmtwA1tuup-3C5gQOhlgskCA23jUH1t6+hq7Zb+c23JQrowAEBrbea1W23-7fWpp+JuX0LAYu2UuVdtzO3S8w9tiusvbbjDLUL+7bT6AO3mDWbt1L6BlbDt2W0I7dnCKO3SpzjglzJaCATt7O2k7dztwP807dXtjKCg7YXt2yP6I4ZcDxAC7eNQIu2dqbhwNYzy7ZXNeAKq7dNtmu27FzrtwKO0izGGJSPJscZQFfQfuVfEKtB7JXaC6KOIwF7t31EUo7fE3ILKcGHt4wdVMrHthKCJ7efjU4Bp7caQD0dJfV8jt0Ql7ZpC0YsT2i4-CKOYCU3tst8rbc+wXe30RH3tuiPQCwYj6umh3XL9-oQL7fjgK+3YqNL9+CPeo4R4Jm3bQgGduCXFZfQj307bZwu4H+3I9eZGAB3ONuAd2+BQHfKcgjDLHeQTax2zRowd5-J4Hb1lYp2ltcSdukxknY+sGB29o5-Ghp2pHaQZbJ2hxKadkx2WndMdgJ3ro60dyh3mnaJAVp2Xo7GYTJ2Ho6ej-6PPo+P9wZcnHZujox2Po5amJ6O2ncLuE6OwEm2j93KmSbEdo6PhdLujnB3onfBjhlmWpnqdn6OkY5UUGJ2sZf8dvFIUY-9D6d4iQBkdsmOgY+fpyp3QY68UAWZaY6mlrPA5PYSdzaOkndQd86P0Hdsdq6PsY8adzdsiY84d9GP78Mxj76OLeF+j34o6Y82l+mOKY5FhqmO3o7Bjx6PAY8hjoWOMnZxjlbtjw1Vjup3GY4M1GGPc6CEd+GPCAcwdrmPqY55jkGOZY7+j+WOzY8FjwmPjY+8dyh2dHfxjuJ3FY7lIEWOSnf5jioDgzodjl+xlY9mpPGPkEftj8M7r7fOjWjkK-f6dlm2po7BBX3adRR6lxdo+pY5uLaXXelTZp+i3DltqNmWXw3TJP+HxY4jOBEHz1jKdjYZ5QIvOjVS3XoTpkIXLzVbFjWW86d5R1h2tkxGQfaXuY+aQjUIRZZ+y65nHiYll9ApIZdH6NdZ0MjCdimWLDlbOXrNu6i3eD6WwLX2SnuPVpZ4ycaXW2aLj8fZNuevtuuPQZa8ccGWo4-JlweO046ejwsJZUmlZOWWDQwcGVs4NzmhJb0ZXHaTJzUN8Lo1lyiVMbnVsOJH248uS6ePhZdnjkUx546pWPqW2Tczj2N6iQEEIeerqsrDjr0a-Bn62LlLUajwy2p2NKhYOI+PPMWTrZeONZdNxpOOhCCvjrdx649yUrsmD6dEuyWXKHdFuBb1GFxfjzbofbWRl6vH-Kldj1SYYOtX2ZmWD48ATpste46fjg3Lz4+q2DuPK3Zc93ZxMvX8u7MSQOxhM9i1kCIukF87XSLSoz1gAAF0SAAAAWTgAGAAAAEMAABN+E4ET3ABQADAAfhOoAH4TlAAAAE9WAGegGHAbXDTEx8FbAFBACwADQG4ALgAGgF4AV4AjfCcIEQAy0G44awAy0HmAXCx+AEwgEIBdkwMTy-kqEH0AUyhECANAYxOSkAsT0QAz8DxnCwAc6AEADiALAE4AYGgA5IEAJQB2AAsAPKR0wVOIXgBYgjfE3gAPCDCAXgAoQGMT+CtW4zLQRahAkhMT1xPYgCoQa-gNwAeAWJOAWIMT3xPRAAr57hauAH0ASUrk0HkAcMQ2mU6ATcB5HaIAMtBtE8CT0QAgyAaACQAugBaT2pP2AGkANyRgaFqThpAMiGUwB0BVAECT9gB0k48IU9AqEAsADagxcFJAAxPtEByITpOqcByT3IxQwHKYaEB2ACiT9pP22tEARcpTKEMIDahSqHOwAnBeQE4AMaA3mFUALgBt0PoIWIowgHyTh8Bmk4V2AJO6iAkAQPFhk9EAdZPIinOwIqG3oGpwdZOck-+kLCB0Rz3gdJA2cFeTmbhMIBKT1ROwgCgQS-kHwHMThoBhgCoQCIBcjGOIZhIqEFuAfIBsk58TkZOIgFGIM5PuwEdJzoBrE9sACwAHk-yIV4hak+OT2pP57jaTzgB4gFsT9pOIgB6IJIAy0HmT0kAIgE9AXhB6OD-wNiAsj3EofJOyQC4AXQBmgHkAJiOek6hgQJO8k7CAKhNjFGMTs5POAHkAInBb23cANZPBgCzwCIACegFTzr6BQAbwB4BuFuQKCIACgDqT0QBXWI8IcCIaU7DAHVODE9lTQJO8gC4T8ABUABgADAAAADMMAAAAYxETuAAAABUAAAsAAFcKAAAAIzoAFAAMAFgAXAAQAAAAUVdwJiPhAAAAMQuAUgB8iByAPIB0EBjTsAAytAUAcNOAACEBAAAAQVIATNPw04qAYQAtACzT8NP2AGIAcABoAHgAWAAAAAl+E7QAL1Ow084AFwBZqBLT+KAhAHDT8NOaU6kAN4Ac05zTmggu09IAZ0AWk8zTsRAY087TzgBw0-wAMAAY04kAPtPw05IQR0ArAGfgSdP6gGGTmNOc07AACQBw04EACtPIAFgABAAYAGQAdAAsACgAMNPCAAAAXxIAAABlAROYAB9TtABcAAUAC9OgAA&quot;,&quot;cType&quot;:4,&quot;size&quot;:292100}"/>
    <we:property name="pageID" value="&quot;0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07-2260-4EAC-8985-A98ABB44ADB5}">
  <dimension ref="A1:Y66"/>
  <sheetViews>
    <sheetView tabSelected="1" workbookViewId="0">
      <selection activeCell="F11" sqref="F11:Q11"/>
    </sheetView>
  </sheetViews>
  <sheetFormatPr defaultColWidth="0" defaultRowHeight="12.75" zeroHeight="1" x14ac:dyDescent="0.2"/>
  <cols>
    <col min="1" max="1" width="1.42578125" style="4" customWidth="1"/>
    <col min="2" max="2" width="2.7109375" style="4" customWidth="1"/>
    <col min="3" max="10" width="7.7109375" style="4" customWidth="1"/>
    <col min="11" max="12" width="2.7109375" style="4" customWidth="1"/>
    <col min="13" max="17" width="7.7109375" style="4" customWidth="1"/>
    <col min="18" max="18" width="2.7109375" style="4" customWidth="1"/>
    <col min="19" max="19" width="7.7109375" style="4" customWidth="1"/>
    <col min="20" max="25" width="7.7109375" style="4" hidden="1" customWidth="1"/>
    <col min="26" max="16384" width="9.140625" style="4" hidden="1"/>
  </cols>
  <sheetData>
    <row r="1" spans="1:19" ht="6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8.75" customHeight="1" x14ac:dyDescent="0.3">
      <c r="A2" s="3"/>
      <c r="B2" s="124" t="s">
        <v>0</v>
      </c>
      <c r="C2" s="124"/>
      <c r="D2" s="124"/>
      <c r="E2" s="12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3.5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s="8" customFormat="1" ht="3" customHeight="1" x14ac:dyDescent="0.2">
      <c r="A4" s="5"/>
      <c r="B4" s="6"/>
      <c r="C4" s="118" t="s">
        <v>1</v>
      </c>
      <c r="D4" s="118"/>
      <c r="E4" s="118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7"/>
      <c r="S4" s="5"/>
    </row>
    <row r="5" spans="1:19" s="8" customFormat="1" ht="15.75" customHeight="1" x14ac:dyDescent="0.2">
      <c r="A5" s="5"/>
      <c r="B5" s="9"/>
      <c r="C5" s="119"/>
      <c r="D5" s="119"/>
      <c r="E5" s="119"/>
      <c r="F5" s="113" t="s">
        <v>223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5"/>
      <c r="R5" s="10"/>
      <c r="S5" s="5"/>
    </row>
    <row r="6" spans="1:19" s="8" customFormat="1" ht="3" customHeight="1" x14ac:dyDescent="0.2">
      <c r="A6" s="5"/>
      <c r="B6" s="11"/>
      <c r="C6" s="120"/>
      <c r="D6" s="120"/>
      <c r="E6" s="120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13"/>
      <c r="S6" s="5"/>
    </row>
    <row r="7" spans="1:19" s="8" customFormat="1" ht="3" customHeight="1" x14ac:dyDescent="0.2">
      <c r="A7" s="5"/>
      <c r="B7" s="14"/>
      <c r="C7" s="121" t="s">
        <v>2</v>
      </c>
      <c r="D7" s="121"/>
      <c r="E7" s="121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5"/>
      <c r="S7" s="5"/>
    </row>
    <row r="8" spans="1:19" s="8" customFormat="1" ht="15.75" customHeight="1" x14ac:dyDescent="0.2">
      <c r="A8" s="5"/>
      <c r="B8" s="9"/>
      <c r="C8" s="119"/>
      <c r="D8" s="119"/>
      <c r="E8" s="119"/>
      <c r="F8" s="113">
        <v>7991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5"/>
      <c r="R8" s="10"/>
      <c r="S8" s="5"/>
    </row>
    <row r="9" spans="1:19" s="8" customFormat="1" ht="3" customHeight="1" x14ac:dyDescent="0.2">
      <c r="A9" s="5"/>
      <c r="B9" s="11"/>
      <c r="C9" s="120"/>
      <c r="D9" s="120"/>
      <c r="E9" s="120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13"/>
      <c r="S9" s="5"/>
    </row>
    <row r="10" spans="1:19" s="8" customFormat="1" ht="3" customHeight="1" x14ac:dyDescent="0.2">
      <c r="A10" s="5"/>
      <c r="B10" s="14"/>
      <c r="C10" s="121" t="s">
        <v>3</v>
      </c>
      <c r="D10" s="121"/>
      <c r="E10" s="121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5"/>
      <c r="S10" s="5"/>
    </row>
    <row r="11" spans="1:19" s="8" customFormat="1" ht="15.75" customHeight="1" x14ac:dyDescent="0.2">
      <c r="A11" s="5"/>
      <c r="B11" s="9"/>
      <c r="C11" s="119"/>
      <c r="D11" s="119"/>
      <c r="E11" s="119"/>
      <c r="F11" s="113" t="s">
        <v>208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5"/>
      <c r="R11" s="10"/>
      <c r="S11" s="5"/>
    </row>
    <row r="12" spans="1:19" s="8" customFormat="1" ht="3" customHeight="1" x14ac:dyDescent="0.2">
      <c r="A12" s="5"/>
      <c r="B12" s="11"/>
      <c r="C12" s="120"/>
      <c r="D12" s="120"/>
      <c r="E12" s="12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13"/>
      <c r="S12" s="5"/>
    </row>
    <row r="13" spans="1:19" s="8" customFormat="1" ht="3" customHeight="1" x14ac:dyDescent="0.2">
      <c r="A13" s="5"/>
      <c r="B13" s="14"/>
      <c r="C13" s="121" t="s">
        <v>4</v>
      </c>
      <c r="D13" s="121"/>
      <c r="E13" s="121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5"/>
      <c r="S13" s="5"/>
    </row>
    <row r="14" spans="1:19" s="8" customFormat="1" ht="15.75" customHeight="1" x14ac:dyDescent="0.2">
      <c r="A14" s="5"/>
      <c r="B14" s="9"/>
      <c r="C14" s="119"/>
      <c r="D14" s="119"/>
      <c r="E14" s="119"/>
      <c r="F14" s="113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5"/>
      <c r="R14" s="10"/>
      <c r="S14" s="5"/>
    </row>
    <row r="15" spans="1:19" s="8" customFormat="1" ht="3" customHeight="1" x14ac:dyDescent="0.2">
      <c r="A15" s="5"/>
      <c r="B15" s="11"/>
      <c r="C15" s="120"/>
      <c r="D15" s="120"/>
      <c r="E15" s="120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13"/>
      <c r="S15" s="5"/>
    </row>
    <row r="16" spans="1:19" s="8" customFormat="1" ht="3" customHeight="1" x14ac:dyDescent="0.2">
      <c r="A16" s="5"/>
      <c r="B16" s="14"/>
      <c r="C16" s="121" t="s">
        <v>5</v>
      </c>
      <c r="D16" s="121"/>
      <c r="E16" s="121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5"/>
      <c r="S16" s="5"/>
    </row>
    <row r="17" spans="1:19" s="8" customFormat="1" ht="15.75" customHeight="1" x14ac:dyDescent="0.2">
      <c r="A17" s="5"/>
      <c r="B17" s="9"/>
      <c r="C17" s="119"/>
      <c r="D17" s="119"/>
      <c r="E17" s="119"/>
      <c r="F17" s="113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5"/>
      <c r="R17" s="10"/>
      <c r="S17" s="5"/>
    </row>
    <row r="18" spans="1:19" s="8" customFormat="1" ht="3" customHeight="1" thickBot="1" x14ac:dyDescent="0.25">
      <c r="A18" s="5"/>
      <c r="B18" s="16"/>
      <c r="C18" s="123"/>
      <c r="D18" s="123"/>
      <c r="E18" s="123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18"/>
      <c r="S18" s="5"/>
    </row>
    <row r="19" spans="1:19" s="8" customFormat="1" ht="3" customHeight="1" x14ac:dyDescent="0.2">
      <c r="A19" s="5"/>
      <c r="B19" s="6"/>
      <c r="C19" s="118" t="s">
        <v>6</v>
      </c>
      <c r="D19" s="118"/>
      <c r="E19" s="118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7"/>
      <c r="S19" s="5"/>
    </row>
    <row r="20" spans="1:19" s="8" customFormat="1" ht="45" customHeight="1" x14ac:dyDescent="0.2">
      <c r="A20" s="5"/>
      <c r="B20" s="9"/>
      <c r="C20" s="119"/>
      <c r="D20" s="119"/>
      <c r="E20" s="119"/>
      <c r="F20" s="113" t="s">
        <v>213</v>
      </c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5"/>
      <c r="R20" s="10"/>
      <c r="S20" s="5"/>
    </row>
    <row r="21" spans="1:19" s="8" customFormat="1" ht="3" customHeight="1" x14ac:dyDescent="0.2">
      <c r="A21" s="5"/>
      <c r="B21" s="11"/>
      <c r="C21" s="120"/>
      <c r="D21" s="120"/>
      <c r="E21" s="120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13"/>
      <c r="S21" s="5"/>
    </row>
    <row r="22" spans="1:19" s="8" customFormat="1" ht="3" customHeight="1" x14ac:dyDescent="0.2">
      <c r="A22" s="5"/>
      <c r="B22" s="14"/>
      <c r="C22" s="121" t="s">
        <v>7</v>
      </c>
      <c r="D22" s="121"/>
      <c r="E22" s="121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5"/>
      <c r="S22" s="5"/>
    </row>
    <row r="23" spans="1:19" s="8" customFormat="1" ht="45" customHeight="1" x14ac:dyDescent="0.2">
      <c r="A23" s="5"/>
      <c r="B23" s="9"/>
      <c r="C23" s="119"/>
      <c r="D23" s="119"/>
      <c r="E23" s="119"/>
      <c r="F23" s="113" t="s">
        <v>224</v>
      </c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  <c r="R23" s="10"/>
      <c r="S23" s="5"/>
    </row>
    <row r="24" spans="1:19" s="8" customFormat="1" ht="3" customHeight="1" x14ac:dyDescent="0.2">
      <c r="A24" s="5"/>
      <c r="B24" s="11"/>
      <c r="C24" s="120"/>
      <c r="D24" s="120"/>
      <c r="E24" s="120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13"/>
      <c r="S24" s="5"/>
    </row>
    <row r="25" spans="1:19" s="8" customFormat="1" ht="3" customHeight="1" x14ac:dyDescent="0.2">
      <c r="A25" s="5"/>
      <c r="B25" s="14"/>
      <c r="C25" s="121" t="s">
        <v>8</v>
      </c>
      <c r="D25" s="121"/>
      <c r="E25" s="121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5"/>
      <c r="S25" s="5"/>
    </row>
    <row r="26" spans="1:19" s="8" customFormat="1" ht="53.25" customHeight="1" x14ac:dyDescent="0.2">
      <c r="A26" s="5"/>
      <c r="B26" s="9"/>
      <c r="C26" s="119"/>
      <c r="D26" s="119"/>
      <c r="E26" s="119"/>
      <c r="F26" s="113" t="s">
        <v>226</v>
      </c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5"/>
      <c r="R26" s="10"/>
      <c r="S26" s="5"/>
    </row>
    <row r="27" spans="1:19" s="8" customFormat="1" ht="3" customHeight="1" x14ac:dyDescent="0.2">
      <c r="A27" s="5"/>
      <c r="B27" s="11"/>
      <c r="C27" s="120"/>
      <c r="D27" s="120"/>
      <c r="E27" s="120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13"/>
      <c r="S27" s="5"/>
    </row>
    <row r="28" spans="1:19" s="8" customFormat="1" ht="3" customHeight="1" x14ac:dyDescent="0.2">
      <c r="A28" s="5"/>
      <c r="B28" s="14"/>
      <c r="C28" s="121" t="s">
        <v>9</v>
      </c>
      <c r="D28" s="121"/>
      <c r="E28" s="121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5"/>
      <c r="S28" s="5"/>
    </row>
    <row r="29" spans="1:19" s="8" customFormat="1" ht="45" customHeight="1" x14ac:dyDescent="0.2">
      <c r="A29" s="5"/>
      <c r="B29" s="9"/>
      <c r="C29" s="119"/>
      <c r="D29" s="119"/>
      <c r="E29" s="119"/>
      <c r="F29" s="113" t="s">
        <v>227</v>
      </c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10"/>
      <c r="S29" s="5"/>
    </row>
    <row r="30" spans="1:19" s="8" customFormat="1" ht="3" customHeight="1" x14ac:dyDescent="0.2">
      <c r="A30" s="5"/>
      <c r="B30" s="11"/>
      <c r="C30" s="120"/>
      <c r="D30" s="120"/>
      <c r="E30" s="120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13"/>
      <c r="S30" s="5"/>
    </row>
    <row r="31" spans="1:19" s="8" customFormat="1" ht="3" customHeight="1" x14ac:dyDescent="0.2">
      <c r="A31" s="5"/>
      <c r="B31" s="14"/>
      <c r="C31" s="121" t="s">
        <v>10</v>
      </c>
      <c r="D31" s="121"/>
      <c r="E31" s="121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5"/>
      <c r="S31" s="5"/>
    </row>
    <row r="32" spans="1:19" s="8" customFormat="1" ht="32.25" customHeight="1" x14ac:dyDescent="0.2">
      <c r="A32" s="5"/>
      <c r="B32" s="9"/>
      <c r="C32" s="119"/>
      <c r="D32" s="119"/>
      <c r="E32" s="119"/>
      <c r="F32" s="113" t="s">
        <v>225</v>
      </c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5"/>
      <c r="R32" s="10"/>
      <c r="S32" s="5"/>
    </row>
    <row r="33" spans="1:19" s="8" customFormat="1" ht="3" customHeight="1" thickBot="1" x14ac:dyDescent="0.25">
      <c r="A33" s="5"/>
      <c r="B33" s="16"/>
      <c r="C33" s="123"/>
      <c r="D33" s="123"/>
      <c r="E33" s="123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18"/>
      <c r="S33" s="5"/>
    </row>
    <row r="34" spans="1:19" s="8" customFormat="1" ht="3" customHeight="1" x14ac:dyDescent="0.2">
      <c r="A34" s="5"/>
      <c r="B34" s="6"/>
      <c r="C34" s="118" t="s">
        <v>12</v>
      </c>
      <c r="D34" s="118"/>
      <c r="E34" s="118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7"/>
      <c r="S34" s="5"/>
    </row>
    <row r="35" spans="1:19" s="8" customFormat="1" x14ac:dyDescent="0.2">
      <c r="A35" s="5"/>
      <c r="B35" s="9"/>
      <c r="C35" s="119"/>
      <c r="D35" s="119"/>
      <c r="E35" s="119"/>
      <c r="F35" s="113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0"/>
      <c r="S35" s="5"/>
    </row>
    <row r="36" spans="1:19" s="8" customFormat="1" ht="3" customHeight="1" x14ac:dyDescent="0.2">
      <c r="A36" s="5"/>
      <c r="B36" s="11"/>
      <c r="C36" s="120"/>
      <c r="D36" s="120"/>
      <c r="E36" s="120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13"/>
      <c r="S36" s="5"/>
    </row>
    <row r="37" spans="1:19" s="8" customFormat="1" ht="3" customHeight="1" x14ac:dyDescent="0.2">
      <c r="A37" s="5"/>
      <c r="B37" s="14"/>
      <c r="C37" s="121" t="s">
        <v>11</v>
      </c>
      <c r="D37" s="121"/>
      <c r="E37" s="121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5"/>
      <c r="S37" s="5"/>
    </row>
    <row r="38" spans="1:19" s="8" customFormat="1" x14ac:dyDescent="0.2">
      <c r="A38" s="5"/>
      <c r="B38" s="9"/>
      <c r="C38" s="119"/>
      <c r="D38" s="119"/>
      <c r="E38" s="119"/>
      <c r="F38" s="113" t="s">
        <v>209</v>
      </c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0"/>
      <c r="S38" s="5"/>
    </row>
    <row r="39" spans="1:19" s="8" customFormat="1" ht="3" customHeight="1" x14ac:dyDescent="0.2">
      <c r="A39" s="5"/>
      <c r="B39" s="11"/>
      <c r="C39" s="120"/>
      <c r="D39" s="120"/>
      <c r="E39" s="120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13"/>
      <c r="S39" s="5"/>
    </row>
    <row r="40" spans="1:19" s="8" customFormat="1" ht="3" customHeight="1" x14ac:dyDescent="0.2">
      <c r="A40" s="5"/>
      <c r="B40" s="14"/>
      <c r="C40" s="121" t="s">
        <v>13</v>
      </c>
      <c r="D40" s="121"/>
      <c r="E40" s="121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5"/>
      <c r="S40" s="5"/>
    </row>
    <row r="41" spans="1:19" s="8" customFormat="1" x14ac:dyDescent="0.2">
      <c r="A41" s="5"/>
      <c r="B41" s="9"/>
      <c r="C41" s="119"/>
      <c r="D41" s="119"/>
      <c r="E41" s="119"/>
      <c r="F41" s="113" t="s">
        <v>210</v>
      </c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0"/>
      <c r="S41" s="5"/>
    </row>
    <row r="42" spans="1:19" s="8" customFormat="1" ht="3" customHeight="1" x14ac:dyDescent="0.2">
      <c r="A42" s="5"/>
      <c r="B42" s="11"/>
      <c r="C42" s="120"/>
      <c r="D42" s="120"/>
      <c r="E42" s="120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13"/>
      <c r="S42" s="5"/>
    </row>
    <row r="43" spans="1:19" s="8" customFormat="1" ht="3" customHeight="1" x14ac:dyDescent="0.2">
      <c r="A43" s="5"/>
      <c r="B43" s="14"/>
      <c r="C43" s="121" t="s">
        <v>16</v>
      </c>
      <c r="D43" s="121"/>
      <c r="E43" s="121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5"/>
      <c r="S43" s="5"/>
    </row>
    <row r="44" spans="1:19" s="8" customFormat="1" x14ac:dyDescent="0.2">
      <c r="A44" s="5"/>
      <c r="B44" s="9"/>
      <c r="C44" s="119"/>
      <c r="D44" s="119"/>
      <c r="E44" s="119"/>
      <c r="F44" s="113" t="s">
        <v>211</v>
      </c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0"/>
      <c r="S44" s="5"/>
    </row>
    <row r="45" spans="1:19" s="8" customFormat="1" ht="3" customHeight="1" x14ac:dyDescent="0.2">
      <c r="A45" s="5"/>
      <c r="B45" s="11"/>
      <c r="C45" s="120"/>
      <c r="D45" s="120"/>
      <c r="E45" s="120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13"/>
      <c r="S45" s="5"/>
    </row>
    <row r="46" spans="1:19" s="8" customFormat="1" ht="3" customHeight="1" x14ac:dyDescent="0.2">
      <c r="A46" s="5"/>
      <c r="B46" s="14"/>
      <c r="C46" s="121" t="s">
        <v>14</v>
      </c>
      <c r="D46" s="121"/>
      <c r="E46" s="121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5"/>
      <c r="S46" s="5"/>
    </row>
    <row r="47" spans="1:19" s="8" customFormat="1" x14ac:dyDescent="0.2">
      <c r="A47" s="5"/>
      <c r="B47" s="9"/>
      <c r="C47" s="119"/>
      <c r="D47" s="119"/>
      <c r="E47" s="119"/>
      <c r="F47" s="113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0"/>
      <c r="S47" s="5"/>
    </row>
    <row r="48" spans="1:19" s="8" customFormat="1" ht="3" customHeight="1" x14ac:dyDescent="0.2">
      <c r="A48" s="5"/>
      <c r="B48" s="11"/>
      <c r="C48" s="120"/>
      <c r="D48" s="120"/>
      <c r="E48" s="12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13"/>
      <c r="S48" s="5"/>
    </row>
    <row r="49" spans="1:19" s="8" customFormat="1" ht="3" customHeight="1" x14ac:dyDescent="0.2">
      <c r="A49" s="5"/>
      <c r="B49" s="14"/>
      <c r="C49" s="121" t="s">
        <v>15</v>
      </c>
      <c r="D49" s="121"/>
      <c r="E49" s="121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5"/>
      <c r="S49" s="5"/>
    </row>
    <row r="50" spans="1:19" s="8" customFormat="1" x14ac:dyDescent="0.2">
      <c r="A50" s="5"/>
      <c r="B50" s="9"/>
      <c r="C50" s="119"/>
      <c r="D50" s="119"/>
      <c r="E50" s="119"/>
      <c r="F50" s="113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0"/>
      <c r="S50" s="5"/>
    </row>
    <row r="51" spans="1:19" s="8" customFormat="1" ht="3" customHeight="1" thickBot="1" x14ac:dyDescent="0.25">
      <c r="A51" s="5"/>
      <c r="B51" s="16"/>
      <c r="C51" s="123"/>
      <c r="D51" s="123"/>
      <c r="E51" s="123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5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idden="1" x14ac:dyDescent="0.2"/>
    <row r="55" spans="1:19" hidden="1" x14ac:dyDescent="0.2"/>
    <row r="56" spans="1:19" hidden="1" x14ac:dyDescent="0.2">
      <c r="C56" s="4" t="s">
        <v>75</v>
      </c>
      <c r="D56" s="4" t="s">
        <v>74</v>
      </c>
      <c r="E56" s="4" t="s">
        <v>76</v>
      </c>
      <c r="F56" s="4" t="s">
        <v>77</v>
      </c>
    </row>
    <row r="57" spans="1:19" hidden="1" x14ac:dyDescent="0.2">
      <c r="C57" s="4" t="s">
        <v>78</v>
      </c>
      <c r="D57" s="4" t="s">
        <v>81</v>
      </c>
      <c r="E57" s="4" t="s">
        <v>87</v>
      </c>
      <c r="F57" s="4" t="s">
        <v>94</v>
      </c>
    </row>
    <row r="58" spans="1:19" hidden="1" x14ac:dyDescent="0.2">
      <c r="C58" s="4" t="s">
        <v>102</v>
      </c>
      <c r="D58" s="4" t="s">
        <v>82</v>
      </c>
      <c r="E58" s="4" t="s">
        <v>88</v>
      </c>
      <c r="F58" s="4" t="s">
        <v>95</v>
      </c>
    </row>
    <row r="59" spans="1:19" hidden="1" x14ac:dyDescent="0.2">
      <c r="C59" s="4" t="s">
        <v>79</v>
      </c>
      <c r="D59" s="4" t="s">
        <v>83</v>
      </c>
      <c r="E59" s="4" t="s">
        <v>90</v>
      </c>
      <c r="F59" s="4" t="s">
        <v>96</v>
      </c>
    </row>
    <row r="60" spans="1:19" hidden="1" x14ac:dyDescent="0.2">
      <c r="C60" s="4" t="s">
        <v>80</v>
      </c>
      <c r="D60" s="4" t="s">
        <v>84</v>
      </c>
      <c r="E60" s="4" t="s">
        <v>92</v>
      </c>
      <c r="F60" s="4" t="s">
        <v>97</v>
      </c>
    </row>
    <row r="61" spans="1:19" hidden="1" x14ac:dyDescent="0.2">
      <c r="D61" s="4" t="s">
        <v>85</v>
      </c>
      <c r="E61" s="4" t="s">
        <v>101</v>
      </c>
      <c r="F61" s="4" t="s">
        <v>98</v>
      </c>
    </row>
    <row r="62" spans="1:19" hidden="1" x14ac:dyDescent="0.2">
      <c r="D62" s="4" t="s">
        <v>86</v>
      </c>
      <c r="E62" s="4" t="s">
        <v>91</v>
      </c>
      <c r="F62" s="4" t="s">
        <v>100</v>
      </c>
    </row>
    <row r="63" spans="1:19" hidden="1" x14ac:dyDescent="0.2">
      <c r="E63" s="4" t="s">
        <v>93</v>
      </c>
    </row>
    <row r="64" spans="1:19" hidden="1" x14ac:dyDescent="0.2">
      <c r="E64" s="4" t="s">
        <v>89</v>
      </c>
    </row>
    <row r="65" spans="5:5" hidden="1" x14ac:dyDescent="0.2">
      <c r="E65" s="4" t="s">
        <v>99</v>
      </c>
    </row>
    <row r="66" spans="5:5" hidden="1" x14ac:dyDescent="0.2"/>
  </sheetData>
  <sheetProtection algorithmName="SHA-512" hashValue="o7O8dMB5/5z/jdw9gpdbLQn4lpgnPBghk0uvFp6WdYEiVnZcGq0KylFUOFsw4cSrVbvAK2RBsJJVaEzmPCfisA==" saltValue="cY7tudotDw0Lsgxq8kB1uw==" spinCount="100000" sheet="1" selectLockedCells="1"/>
  <mergeCells count="49">
    <mergeCell ref="C49:E51"/>
    <mergeCell ref="F49:Q49"/>
    <mergeCell ref="F50:Q50"/>
    <mergeCell ref="C43:E45"/>
    <mergeCell ref="F43:Q43"/>
    <mergeCell ref="C40:E42"/>
    <mergeCell ref="F40:Q40"/>
    <mergeCell ref="C46:E48"/>
    <mergeCell ref="F46:Q46"/>
    <mergeCell ref="F47:Q47"/>
    <mergeCell ref="B2:E2"/>
    <mergeCell ref="C34:E36"/>
    <mergeCell ref="F34:Q34"/>
    <mergeCell ref="F35:Q35"/>
    <mergeCell ref="C37:E39"/>
    <mergeCell ref="F37:Q37"/>
    <mergeCell ref="C28:E30"/>
    <mergeCell ref="F28:Q28"/>
    <mergeCell ref="F29:Q29"/>
    <mergeCell ref="C31:E33"/>
    <mergeCell ref="F31:Q31"/>
    <mergeCell ref="F32:Q32"/>
    <mergeCell ref="C22:E24"/>
    <mergeCell ref="F22:Q22"/>
    <mergeCell ref="F23:Q23"/>
    <mergeCell ref="C25:E27"/>
    <mergeCell ref="F25:Q25"/>
    <mergeCell ref="F26:Q26"/>
    <mergeCell ref="C19:E21"/>
    <mergeCell ref="F19:Q19"/>
    <mergeCell ref="F20:Q20"/>
    <mergeCell ref="C13:E15"/>
    <mergeCell ref="F13:Q13"/>
    <mergeCell ref="F14:Q14"/>
    <mergeCell ref="C16:E18"/>
    <mergeCell ref="F16:Q16"/>
    <mergeCell ref="F17:Q17"/>
    <mergeCell ref="C4:E6"/>
    <mergeCell ref="C7:E9"/>
    <mergeCell ref="C10:E12"/>
    <mergeCell ref="F11:Q11"/>
    <mergeCell ref="F4:Q4"/>
    <mergeCell ref="F38:Q38"/>
    <mergeCell ref="F41:Q41"/>
    <mergeCell ref="F44:Q44"/>
    <mergeCell ref="F5:Q5"/>
    <mergeCell ref="F7:Q7"/>
    <mergeCell ref="F8:Q8"/>
    <mergeCell ref="F10:Q10"/>
  </mergeCells>
  <dataValidations count="3">
    <dataValidation type="list" allowBlank="1" showInputMessage="1" showErrorMessage="1" sqref="F11:Q11" xr:uid="{B208FC1D-4357-4B6A-9200-E1036335DDBC}">
      <formula1>"Elsevier, Lexis Nexis, RBA, RX, RELX, Shared"</formula1>
    </dataValidation>
    <dataValidation type="list" allowBlank="1" showInputMessage="1" showErrorMessage="1" sqref="F14:Q14" xr:uid="{62499CBF-A197-4F4D-9681-598D48E79A08}">
      <formula1>$C$56:$F$56</formula1>
    </dataValidation>
    <dataValidation type="list" allowBlank="1" showInputMessage="1" showErrorMessage="1" sqref="F17:Q17" xr:uid="{C3043E6E-D69D-48E0-A277-0F169097E4CE}">
      <formula1>OFFSET($C$56,1,MATCH($F$14,$C$56:$F$56,0)-1,COUNTA(OFFSET($C$56,1,MATCH($F$14,$C$56:$F$56,0)-1,10)),1)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5328-E54F-4998-96A9-419BB5B1313B}">
  <dimension ref="A1:AG34"/>
  <sheetViews>
    <sheetView showGridLines="0" showRowColHeaders="0" workbookViewId="0">
      <selection activeCell="F8" sqref="F8:J8"/>
    </sheetView>
  </sheetViews>
  <sheetFormatPr defaultColWidth="0" defaultRowHeight="12.75" zeroHeight="1" x14ac:dyDescent="0.2"/>
  <cols>
    <col min="1" max="1" width="1.42578125" style="4" customWidth="1"/>
    <col min="2" max="2" width="2.7109375" style="4" customWidth="1"/>
    <col min="3" max="15" width="7.7109375" style="4" customWidth="1"/>
    <col min="16" max="16" width="2.7109375" style="4" customWidth="1"/>
    <col min="17" max="17" width="7.7109375" style="4" customWidth="1"/>
    <col min="18" max="33" width="0" style="4" hidden="1" customWidth="1"/>
    <col min="34" max="16384" width="9.140625" style="4" hidden="1"/>
  </cols>
  <sheetData>
    <row r="1" spans="1:17" ht="6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8.75" x14ac:dyDescent="0.3">
      <c r="A2" s="3"/>
      <c r="B2" s="21" t="s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3.5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8" customFormat="1" ht="3" customHeight="1" x14ac:dyDescent="0.2">
      <c r="A4" s="5"/>
      <c r="B4" s="6"/>
      <c r="C4" s="118" t="s">
        <v>18</v>
      </c>
      <c r="D4" s="118"/>
      <c r="E4" s="118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7"/>
      <c r="Q4" s="5"/>
    </row>
    <row r="5" spans="1:17" s="8" customFormat="1" ht="15.75" customHeight="1" x14ac:dyDescent="0.2">
      <c r="A5" s="5"/>
      <c r="B5" s="9"/>
      <c r="C5" s="119"/>
      <c r="D5" s="119"/>
      <c r="E5" s="119"/>
      <c r="F5" s="130" t="s">
        <v>212</v>
      </c>
      <c r="G5" s="131"/>
      <c r="H5" s="131"/>
      <c r="I5" s="131"/>
      <c r="J5" s="131"/>
      <c r="K5" s="131"/>
      <c r="L5" s="131"/>
      <c r="M5" s="131"/>
      <c r="N5" s="131"/>
      <c r="O5" s="132"/>
      <c r="P5" s="10"/>
      <c r="Q5" s="5"/>
    </row>
    <row r="6" spans="1:17" s="8" customFormat="1" ht="3" customHeight="1" x14ac:dyDescent="0.2">
      <c r="A6" s="5"/>
      <c r="B6" s="11"/>
      <c r="C6" s="120"/>
      <c r="D6" s="120"/>
      <c r="E6" s="120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  <c r="Q6" s="5"/>
    </row>
    <row r="7" spans="1:17" s="8" customFormat="1" ht="3" customHeight="1" x14ac:dyDescent="0.2">
      <c r="A7" s="5"/>
      <c r="B7" s="14"/>
      <c r="C7" s="121" t="s">
        <v>33</v>
      </c>
      <c r="D7" s="121"/>
      <c r="E7" s="121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5"/>
      <c r="Q7" s="5"/>
    </row>
    <row r="8" spans="1:17" s="8" customFormat="1" ht="15.75" customHeight="1" x14ac:dyDescent="0.2">
      <c r="A8" s="5"/>
      <c r="B8" s="9"/>
      <c r="C8" s="119"/>
      <c r="D8" s="119"/>
      <c r="E8" s="119"/>
      <c r="F8" s="142">
        <v>40</v>
      </c>
      <c r="G8" s="143"/>
      <c r="H8" s="143"/>
      <c r="I8" s="143"/>
      <c r="J8" s="143"/>
      <c r="K8" s="144" t="s">
        <v>32</v>
      </c>
      <c r="L8" s="144"/>
      <c r="M8" s="144"/>
      <c r="N8" s="144"/>
      <c r="O8" s="145"/>
      <c r="P8" s="10"/>
      <c r="Q8" s="5"/>
    </row>
    <row r="9" spans="1:17" s="8" customFormat="1" ht="3" customHeight="1" x14ac:dyDescent="0.2">
      <c r="A9" s="5"/>
      <c r="B9" s="11"/>
      <c r="C9" s="120"/>
      <c r="D9" s="120"/>
      <c r="E9" s="120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5"/>
    </row>
    <row r="10" spans="1:17" s="8" customFormat="1" ht="3" customHeight="1" x14ac:dyDescent="0.2">
      <c r="A10" s="5"/>
      <c r="B10" s="9"/>
      <c r="C10" s="119" t="s">
        <v>24</v>
      </c>
      <c r="D10" s="119"/>
      <c r="E10" s="119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0"/>
      <c r="Q10" s="5"/>
    </row>
    <row r="11" spans="1:17" s="8" customFormat="1" ht="15.75" customHeight="1" x14ac:dyDescent="0.2">
      <c r="A11" s="5"/>
      <c r="B11" s="9"/>
      <c r="C11" s="119"/>
      <c r="D11" s="119"/>
      <c r="E11" s="119"/>
      <c r="F11" s="127" t="s">
        <v>216</v>
      </c>
      <c r="G11" s="128"/>
      <c r="H11" s="128"/>
      <c r="I11" s="128"/>
      <c r="J11" s="128"/>
      <c r="K11" s="128"/>
      <c r="L11" s="128"/>
      <c r="M11" s="128"/>
      <c r="N11" s="128"/>
      <c r="O11" s="129"/>
      <c r="P11" s="10"/>
      <c r="Q11" s="5"/>
    </row>
    <row r="12" spans="1:17" s="8" customFormat="1" ht="3" customHeight="1" thickBot="1" x14ac:dyDescent="0.25">
      <c r="A12" s="5"/>
      <c r="B12" s="16"/>
      <c r="C12" s="123"/>
      <c r="D12" s="123"/>
      <c r="E12" s="12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</row>
    <row r="13" spans="1:17" ht="3" customHeight="1" x14ac:dyDescent="0.2">
      <c r="A13" s="3"/>
      <c r="B13" s="22"/>
      <c r="C13" s="23"/>
      <c r="D13" s="23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5"/>
      <c r="Q13" s="3"/>
    </row>
    <row r="14" spans="1:17" x14ac:dyDescent="0.2">
      <c r="A14" s="3"/>
      <c r="B14" s="26"/>
      <c r="C14" s="119" t="s">
        <v>25</v>
      </c>
      <c r="D14" s="119"/>
      <c r="E14" s="135"/>
      <c r="F14" s="27" t="s">
        <v>19</v>
      </c>
      <c r="G14" s="134" t="s">
        <v>20</v>
      </c>
      <c r="H14" s="134"/>
      <c r="I14" s="134" t="s">
        <v>21</v>
      </c>
      <c r="J14" s="134"/>
      <c r="K14" s="134" t="s">
        <v>22</v>
      </c>
      <c r="L14" s="134"/>
      <c r="M14" s="134" t="s">
        <v>23</v>
      </c>
      <c r="N14" s="134"/>
      <c r="O14" s="28"/>
      <c r="P14" s="29"/>
      <c r="Q14" s="3"/>
    </row>
    <row r="15" spans="1:17" x14ac:dyDescent="0.2">
      <c r="A15" s="3"/>
      <c r="B15" s="26"/>
      <c r="C15" s="119"/>
      <c r="D15" s="119"/>
      <c r="E15" s="135"/>
      <c r="F15" s="30">
        <v>1</v>
      </c>
      <c r="G15" s="136" t="s">
        <v>214</v>
      </c>
      <c r="H15" s="136"/>
      <c r="I15" s="138">
        <v>21</v>
      </c>
      <c r="J15" s="139"/>
      <c r="K15" s="138">
        <v>0</v>
      </c>
      <c r="L15" s="139"/>
      <c r="M15" s="138">
        <v>0</v>
      </c>
      <c r="N15" s="139"/>
      <c r="O15" s="19"/>
      <c r="P15" s="29"/>
      <c r="Q15" s="3"/>
    </row>
    <row r="16" spans="1:17" x14ac:dyDescent="0.2">
      <c r="A16" s="3"/>
      <c r="B16" s="26"/>
      <c r="C16" s="119"/>
      <c r="D16" s="119"/>
      <c r="E16" s="135"/>
      <c r="F16" s="30">
        <v>2</v>
      </c>
      <c r="G16" s="136" t="s">
        <v>215</v>
      </c>
      <c r="H16" s="136"/>
      <c r="I16" s="138">
        <v>21</v>
      </c>
      <c r="J16" s="139"/>
      <c r="K16" s="138">
        <v>0</v>
      </c>
      <c r="L16" s="139"/>
      <c r="M16" s="138">
        <v>0</v>
      </c>
      <c r="N16" s="139"/>
      <c r="O16" s="19"/>
      <c r="P16" s="29"/>
      <c r="Q16" s="3"/>
    </row>
    <row r="17" spans="1:17" x14ac:dyDescent="0.2">
      <c r="A17" s="3"/>
      <c r="B17" s="26"/>
      <c r="C17" s="119"/>
      <c r="D17" s="119"/>
      <c r="E17" s="135"/>
      <c r="F17" s="30">
        <v>3</v>
      </c>
      <c r="G17" s="136" t="s">
        <v>217</v>
      </c>
      <c r="H17" s="136"/>
      <c r="I17" s="138">
        <v>21</v>
      </c>
      <c r="J17" s="139"/>
      <c r="K17" s="138">
        <v>0</v>
      </c>
      <c r="L17" s="139"/>
      <c r="M17" s="138">
        <v>0</v>
      </c>
      <c r="N17" s="139"/>
      <c r="O17" s="19"/>
      <c r="P17" s="29"/>
      <c r="Q17" s="3"/>
    </row>
    <row r="18" spans="1:17" x14ac:dyDescent="0.2">
      <c r="A18" s="3"/>
      <c r="B18" s="26"/>
      <c r="C18" s="119"/>
      <c r="D18" s="119"/>
      <c r="E18" s="135"/>
      <c r="F18" s="30">
        <v>4</v>
      </c>
      <c r="G18" s="136" t="s">
        <v>218</v>
      </c>
      <c r="H18" s="136"/>
      <c r="I18" s="138">
        <v>21</v>
      </c>
      <c r="J18" s="139"/>
      <c r="K18" s="138">
        <v>0</v>
      </c>
      <c r="L18" s="139"/>
      <c r="M18" s="138">
        <v>0</v>
      </c>
      <c r="N18" s="139"/>
      <c r="O18" s="19"/>
      <c r="P18" s="29"/>
      <c r="Q18" s="3"/>
    </row>
    <row r="19" spans="1:17" x14ac:dyDescent="0.2">
      <c r="A19" s="3"/>
      <c r="B19" s="26"/>
      <c r="C19" s="119"/>
      <c r="D19" s="119"/>
      <c r="E19" s="135"/>
      <c r="F19" s="30">
        <v>5</v>
      </c>
      <c r="G19" s="136" t="s">
        <v>219</v>
      </c>
      <c r="H19" s="136"/>
      <c r="I19" s="138">
        <v>21</v>
      </c>
      <c r="J19" s="139"/>
      <c r="K19" s="138">
        <v>0</v>
      </c>
      <c r="L19" s="139"/>
      <c r="M19" s="138">
        <v>0</v>
      </c>
      <c r="N19" s="139"/>
      <c r="O19" s="19"/>
      <c r="P19" s="29"/>
      <c r="Q19" s="3"/>
    </row>
    <row r="20" spans="1:17" x14ac:dyDescent="0.2">
      <c r="A20" s="3"/>
      <c r="B20" s="26"/>
      <c r="C20" s="119"/>
      <c r="D20" s="119"/>
      <c r="E20" s="135"/>
      <c r="F20" s="30">
        <v>6</v>
      </c>
      <c r="G20" s="136" t="s">
        <v>220</v>
      </c>
      <c r="H20" s="136"/>
      <c r="I20" s="138">
        <v>21</v>
      </c>
      <c r="J20" s="139"/>
      <c r="K20" s="138">
        <v>0</v>
      </c>
      <c r="L20" s="139"/>
      <c r="M20" s="138">
        <v>0</v>
      </c>
      <c r="N20" s="139"/>
      <c r="O20" s="19"/>
      <c r="P20" s="29"/>
      <c r="Q20" s="3"/>
    </row>
    <row r="21" spans="1:17" x14ac:dyDescent="0.2">
      <c r="A21" s="3"/>
      <c r="B21" s="26"/>
      <c r="C21" s="119"/>
      <c r="D21" s="119"/>
      <c r="E21" s="135"/>
      <c r="F21" s="30">
        <v>7</v>
      </c>
      <c r="G21" s="136" t="s">
        <v>221</v>
      </c>
      <c r="H21" s="136"/>
      <c r="I21" s="138">
        <v>21</v>
      </c>
      <c r="J21" s="139"/>
      <c r="K21" s="138">
        <v>0</v>
      </c>
      <c r="L21" s="139"/>
      <c r="M21" s="138">
        <v>0</v>
      </c>
      <c r="N21" s="139"/>
      <c r="O21" s="19"/>
      <c r="P21" s="29"/>
      <c r="Q21" s="3"/>
    </row>
    <row r="22" spans="1:17" x14ac:dyDescent="0.2">
      <c r="A22" s="3"/>
      <c r="B22" s="26"/>
      <c r="C22" s="119"/>
      <c r="D22" s="119"/>
      <c r="E22" s="135"/>
      <c r="F22" s="30">
        <v>8</v>
      </c>
      <c r="G22" s="136" t="s">
        <v>222</v>
      </c>
      <c r="H22" s="136"/>
      <c r="I22" s="138">
        <v>21</v>
      </c>
      <c r="J22" s="139"/>
      <c r="K22" s="138">
        <v>0</v>
      </c>
      <c r="L22" s="139"/>
      <c r="M22" s="138">
        <v>0</v>
      </c>
      <c r="N22" s="139"/>
      <c r="O22" s="19"/>
      <c r="P22" s="29"/>
      <c r="Q22" s="3"/>
    </row>
    <row r="23" spans="1:17" x14ac:dyDescent="0.2">
      <c r="A23" s="3"/>
      <c r="B23" s="26"/>
      <c r="C23" s="119"/>
      <c r="D23" s="119"/>
      <c r="E23" s="135"/>
      <c r="F23" s="30">
        <v>9</v>
      </c>
      <c r="G23" s="136"/>
      <c r="H23" s="136"/>
      <c r="I23" s="138"/>
      <c r="J23" s="139"/>
      <c r="K23" s="136"/>
      <c r="L23" s="136"/>
      <c r="M23" s="136"/>
      <c r="N23" s="136"/>
      <c r="O23" s="19"/>
      <c r="P23" s="29"/>
      <c r="Q23" s="3"/>
    </row>
    <row r="24" spans="1:17" x14ac:dyDescent="0.2">
      <c r="A24" s="3"/>
      <c r="B24" s="26"/>
      <c r="C24" s="119"/>
      <c r="D24" s="119"/>
      <c r="E24" s="135"/>
      <c r="F24" s="30">
        <v>10</v>
      </c>
      <c r="G24" s="136"/>
      <c r="H24" s="136"/>
      <c r="I24" s="138"/>
      <c r="J24" s="139"/>
      <c r="K24" s="136"/>
      <c r="L24" s="136"/>
      <c r="M24" s="136"/>
      <c r="N24" s="136"/>
      <c r="O24" s="19"/>
      <c r="P24" s="29"/>
      <c r="Q24" s="3"/>
    </row>
    <row r="25" spans="1:17" x14ac:dyDescent="0.2">
      <c r="A25" s="3"/>
      <c r="B25" s="26"/>
      <c r="C25" s="119"/>
      <c r="D25" s="119"/>
      <c r="E25" s="135"/>
      <c r="F25" s="30">
        <v>11</v>
      </c>
      <c r="G25" s="136"/>
      <c r="H25" s="136"/>
      <c r="I25" s="138"/>
      <c r="J25" s="139"/>
      <c r="K25" s="136"/>
      <c r="L25" s="136"/>
      <c r="M25" s="136"/>
      <c r="N25" s="136"/>
      <c r="O25" s="19"/>
      <c r="P25" s="29"/>
      <c r="Q25" s="3"/>
    </row>
    <row r="26" spans="1:17" x14ac:dyDescent="0.2">
      <c r="A26" s="3"/>
      <c r="B26" s="26"/>
      <c r="C26" s="119"/>
      <c r="D26" s="119"/>
      <c r="E26" s="135"/>
      <c r="F26" s="31">
        <v>12</v>
      </c>
      <c r="G26" s="137"/>
      <c r="H26" s="137"/>
      <c r="I26" s="137"/>
      <c r="J26" s="137"/>
      <c r="K26" s="137"/>
      <c r="L26" s="137"/>
      <c r="M26" s="137"/>
      <c r="N26" s="137"/>
      <c r="O26" s="20"/>
      <c r="P26" s="29"/>
      <c r="Q26" s="3"/>
    </row>
    <row r="27" spans="1:17" ht="3" customHeight="1" thickBot="1" x14ac:dyDescent="0.25">
      <c r="A27" s="3"/>
      <c r="B27" s="32"/>
      <c r="C27" s="33"/>
      <c r="D27" s="33"/>
      <c r="E27" s="33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6" t="s">
        <v>26</v>
      </c>
      <c r="C29" s="36"/>
      <c r="D29" s="36"/>
      <c r="E29" s="36"/>
      <c r="F29" s="3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6"/>
      <c r="C30" s="140" t="s">
        <v>18</v>
      </c>
      <c r="D30" s="140"/>
      <c r="E30" s="36" t="s">
        <v>28</v>
      </c>
      <c r="F30" s="3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6"/>
      <c r="C31" s="141" t="s">
        <v>27</v>
      </c>
      <c r="D31" s="141"/>
      <c r="E31" s="36" t="s">
        <v>29</v>
      </c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6"/>
      <c r="C32" s="141" t="s">
        <v>30</v>
      </c>
      <c r="D32" s="141"/>
      <c r="E32" s="36" t="s">
        <v>31</v>
      </c>
      <c r="F32" s="3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idden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</sheetData>
  <sheetProtection algorithmName="SHA-512" hashValue="llhfZhcIpA9CCNAGxR911HMu6VxRLJuxTRnuATSgYbOjusD8c6meyx4kKismGnmNv7uVzRH+tDERaYSuFNM2sA==" saltValue="WfbMuHm1cRVZWF1i7nvLQg==" spinCount="100000" sheet="1" selectLockedCells="1"/>
  <mergeCells count="66">
    <mergeCell ref="C30:D30"/>
    <mergeCell ref="C31:D31"/>
    <mergeCell ref="C32:D32"/>
    <mergeCell ref="F8:J8"/>
    <mergeCell ref="K8:O8"/>
    <mergeCell ref="M21:N21"/>
    <mergeCell ref="M22:N22"/>
    <mergeCell ref="M23:N23"/>
    <mergeCell ref="M24:N24"/>
    <mergeCell ref="M25:N25"/>
    <mergeCell ref="M26:N26"/>
    <mergeCell ref="M15:N15"/>
    <mergeCell ref="M16:N16"/>
    <mergeCell ref="M17:N17"/>
    <mergeCell ref="M18:N18"/>
    <mergeCell ref="M19:N19"/>
    <mergeCell ref="M20:N20"/>
    <mergeCell ref="K21:L21"/>
    <mergeCell ref="K22:L22"/>
    <mergeCell ref="K23:L23"/>
    <mergeCell ref="K24:L24"/>
    <mergeCell ref="K20:L20"/>
    <mergeCell ref="K25:L25"/>
    <mergeCell ref="K26:L26"/>
    <mergeCell ref="I23:J23"/>
    <mergeCell ref="I24:J24"/>
    <mergeCell ref="I25:J25"/>
    <mergeCell ref="I26:J26"/>
    <mergeCell ref="G23:H23"/>
    <mergeCell ref="G24:H24"/>
    <mergeCell ref="K15:L15"/>
    <mergeCell ref="K16:L16"/>
    <mergeCell ref="K17:L17"/>
    <mergeCell ref="K18:L18"/>
    <mergeCell ref="K19:L19"/>
    <mergeCell ref="I20:J20"/>
    <mergeCell ref="I21:J21"/>
    <mergeCell ref="I22:J22"/>
    <mergeCell ref="G19:H19"/>
    <mergeCell ref="G20:H20"/>
    <mergeCell ref="G21:H21"/>
    <mergeCell ref="G22:H22"/>
    <mergeCell ref="G14:H14"/>
    <mergeCell ref="I14:J14"/>
    <mergeCell ref="K14:L14"/>
    <mergeCell ref="M14:N14"/>
    <mergeCell ref="C14:E26"/>
    <mergeCell ref="G15:H15"/>
    <mergeCell ref="G16:H16"/>
    <mergeCell ref="G17:H17"/>
    <mergeCell ref="G18:H18"/>
    <mergeCell ref="G25:H25"/>
    <mergeCell ref="G26:H26"/>
    <mergeCell ref="I15:J15"/>
    <mergeCell ref="I16:J16"/>
    <mergeCell ref="I17:J17"/>
    <mergeCell ref="I18:J18"/>
    <mergeCell ref="I19:J19"/>
    <mergeCell ref="C10:E12"/>
    <mergeCell ref="F10:O10"/>
    <mergeCell ref="F11:O11"/>
    <mergeCell ref="C4:E6"/>
    <mergeCell ref="F4:O4"/>
    <mergeCell ref="F5:O5"/>
    <mergeCell ref="C7:E9"/>
    <mergeCell ref="F7:O7"/>
  </mergeCells>
  <dataValidations count="1">
    <dataValidation type="list" allowBlank="1" showInputMessage="1" showErrorMessage="1" sqref="F5:O5" xr:uid="{DCA2C35D-D8EE-41B9-9B55-AD1A673A410C}">
      <formula1>"Daily, Weekly, Bi-Weekly, Monthly, Quarterly, Semi-Annually, Yearly"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5EEE-1D65-4C9C-A1B7-A69E5622BD29}">
  <dimension ref="A1:J56"/>
  <sheetViews>
    <sheetView showGridLines="0" showRowColHeaders="0" workbookViewId="0">
      <pane xSplit="9" ySplit="5" topLeftCell="J6" activePane="bottomRight" state="frozen"/>
      <selection pane="topRight" activeCell="J1" sqref="J1"/>
      <selection pane="bottomLeft" activeCell="A4" sqref="A4"/>
      <selection pane="bottomRight" activeCell="F8" sqref="F8"/>
    </sheetView>
  </sheetViews>
  <sheetFormatPr defaultColWidth="0" defaultRowHeight="12.75" zeroHeight="1" x14ac:dyDescent="0.2"/>
  <cols>
    <col min="1" max="1" width="2.85546875" style="4" customWidth="1"/>
    <col min="2" max="2" width="32" style="4" customWidth="1"/>
    <col min="3" max="3" width="11" style="101" bestFit="1" customWidth="1"/>
    <col min="4" max="4" width="39.140625" style="4" bestFit="1" customWidth="1"/>
    <col min="5" max="5" width="15.85546875" style="101" customWidth="1"/>
    <col min="6" max="6" width="14.42578125" style="101" customWidth="1"/>
    <col min="7" max="8" width="9.140625" style="101" customWidth="1"/>
    <col min="9" max="9" width="14" style="4" customWidth="1"/>
    <col min="10" max="10" width="9.140625" style="4" customWidth="1"/>
    <col min="11" max="16384" width="9.140625" style="4" hidden="1"/>
  </cols>
  <sheetData>
    <row r="1" spans="1:10" ht="9.75" customHeight="1" x14ac:dyDescent="0.2">
      <c r="A1" s="3"/>
      <c r="B1" s="3"/>
      <c r="C1" s="69"/>
      <c r="D1" s="3"/>
      <c r="E1" s="69"/>
      <c r="F1" s="69"/>
      <c r="G1" s="69"/>
      <c r="H1" s="69"/>
      <c r="I1" s="3"/>
      <c r="J1" s="3"/>
    </row>
    <row r="2" spans="1:10" ht="18.75" x14ac:dyDescent="0.3">
      <c r="A2" s="3"/>
      <c r="B2" s="21" t="s">
        <v>183</v>
      </c>
      <c r="C2" s="69"/>
      <c r="D2" s="3"/>
      <c r="E2" s="69"/>
      <c r="F2" s="69"/>
      <c r="G2" s="69"/>
      <c r="H2" s="69"/>
      <c r="I2" s="3"/>
      <c r="J2" s="3"/>
    </row>
    <row r="3" spans="1:10" ht="13.5" thickBot="1" x14ac:dyDescent="0.25">
      <c r="A3" s="3"/>
      <c r="B3" s="3"/>
      <c r="C3" s="69"/>
      <c r="D3" s="3"/>
      <c r="E3" s="69"/>
      <c r="F3" s="69"/>
      <c r="G3" s="69"/>
      <c r="H3" s="69"/>
      <c r="I3" s="3"/>
      <c r="J3" s="3"/>
    </row>
    <row r="4" spans="1:10" x14ac:dyDescent="0.2">
      <c r="A4" s="3"/>
      <c r="B4" s="154" t="s">
        <v>153</v>
      </c>
      <c r="C4" s="156" t="s">
        <v>155</v>
      </c>
      <c r="D4" s="156" t="s">
        <v>172</v>
      </c>
      <c r="E4" s="156" t="s">
        <v>161</v>
      </c>
      <c r="F4" s="156" t="s">
        <v>164</v>
      </c>
      <c r="G4" s="146" t="s">
        <v>169</v>
      </c>
      <c r="H4" s="146"/>
      <c r="I4" s="147"/>
      <c r="J4" s="3"/>
    </row>
    <row r="5" spans="1:10" s="64" customFormat="1" ht="13.5" thickBot="1" x14ac:dyDescent="0.25">
      <c r="A5" s="63"/>
      <c r="B5" s="155"/>
      <c r="C5" s="157"/>
      <c r="D5" s="157"/>
      <c r="E5" s="157"/>
      <c r="F5" s="157"/>
      <c r="G5" s="73" t="s">
        <v>167</v>
      </c>
      <c r="H5" s="73" t="s">
        <v>168</v>
      </c>
      <c r="I5" s="74" t="s">
        <v>170</v>
      </c>
      <c r="J5" s="63"/>
    </row>
    <row r="6" spans="1:10" s="64" customFormat="1" x14ac:dyDescent="0.2">
      <c r="A6" s="63"/>
      <c r="B6" s="75"/>
      <c r="C6" s="76"/>
      <c r="D6" s="76"/>
      <c r="E6" s="76"/>
      <c r="F6" s="76"/>
      <c r="G6" s="76"/>
      <c r="H6" s="76"/>
      <c r="I6" s="77"/>
      <c r="J6" s="63"/>
    </row>
    <row r="7" spans="1:10" x14ac:dyDescent="0.2">
      <c r="A7" s="3"/>
      <c r="B7" s="152" t="s">
        <v>154</v>
      </c>
      <c r="C7" s="153" t="s">
        <v>156</v>
      </c>
      <c r="D7" s="78" t="s">
        <v>163</v>
      </c>
      <c r="E7" s="79">
        <f>SUM(Baseline!$I$15:$L$26)</f>
        <v>168</v>
      </c>
      <c r="F7" s="79">
        <f>E7</f>
        <v>168</v>
      </c>
      <c r="G7" s="148">
        <f>E9-F9</f>
        <v>112</v>
      </c>
      <c r="H7" s="149">
        <f>G7/$C$26</f>
        <v>5.3030303030303032E-2</v>
      </c>
      <c r="I7" s="150">
        <f>G7*$C$27</f>
        <v>224</v>
      </c>
      <c r="J7" s="3"/>
    </row>
    <row r="8" spans="1:10" x14ac:dyDescent="0.2">
      <c r="A8" s="3"/>
      <c r="B8" s="152"/>
      <c r="C8" s="153"/>
      <c r="D8" s="78" t="s">
        <v>162</v>
      </c>
      <c r="E8" s="79">
        <f>Baseline!F8/60</f>
        <v>0.66666666666666663</v>
      </c>
      <c r="F8" s="102">
        <v>0</v>
      </c>
      <c r="G8" s="148"/>
      <c r="H8" s="149"/>
      <c r="I8" s="151"/>
      <c r="J8" s="3"/>
    </row>
    <row r="9" spans="1:10" ht="13.5" thickBot="1" x14ac:dyDescent="0.25">
      <c r="A9" s="3"/>
      <c r="B9" s="152"/>
      <c r="C9" s="153"/>
      <c r="D9" s="78" t="s">
        <v>166</v>
      </c>
      <c r="E9" s="80">
        <f>E7*E8</f>
        <v>112</v>
      </c>
      <c r="F9" s="80">
        <f>F7*F8</f>
        <v>0</v>
      </c>
      <c r="G9" s="148"/>
      <c r="H9" s="149"/>
      <c r="I9" s="151"/>
      <c r="J9" s="3"/>
    </row>
    <row r="10" spans="1:10" ht="14.25" thickTop="1" thickBot="1" x14ac:dyDescent="0.25">
      <c r="A10" s="3"/>
      <c r="B10" s="81"/>
      <c r="C10" s="82"/>
      <c r="D10" s="34"/>
      <c r="E10" s="83"/>
      <c r="F10" s="83"/>
      <c r="G10" s="82"/>
      <c r="H10" s="82"/>
      <c r="I10" s="35"/>
      <c r="J10" s="3"/>
    </row>
    <row r="11" spans="1:10" x14ac:dyDescent="0.2">
      <c r="A11" s="3"/>
      <c r="B11" s="84"/>
      <c r="C11" s="85"/>
      <c r="D11" s="24"/>
      <c r="E11" s="86"/>
      <c r="F11" s="86"/>
      <c r="G11" s="85"/>
      <c r="H11" s="85"/>
      <c r="I11" s="25"/>
      <c r="J11" s="3"/>
    </row>
    <row r="12" spans="1:10" x14ac:dyDescent="0.2">
      <c r="A12" s="3"/>
      <c r="B12" s="152" t="s">
        <v>157</v>
      </c>
      <c r="C12" s="153" t="s">
        <v>156</v>
      </c>
      <c r="D12" s="78" t="s">
        <v>173</v>
      </c>
      <c r="E12" s="79">
        <f>SUM(Baseline!$M$15:$N$26)</f>
        <v>0</v>
      </c>
      <c r="F12" s="102">
        <v>0</v>
      </c>
      <c r="G12" s="148">
        <f>E14-F14</f>
        <v>0</v>
      </c>
      <c r="H12" s="149">
        <f>G12/$C$26</f>
        <v>0</v>
      </c>
      <c r="I12" s="150">
        <f>G12*$C$27</f>
        <v>0</v>
      </c>
      <c r="J12" s="3"/>
    </row>
    <row r="13" spans="1:10" x14ac:dyDescent="0.2">
      <c r="A13" s="3"/>
      <c r="B13" s="152"/>
      <c r="C13" s="153"/>
      <c r="D13" s="78" t="s">
        <v>174</v>
      </c>
      <c r="E13" s="102">
        <f>E8</f>
        <v>0.66666666666666663</v>
      </c>
      <c r="F13" s="102"/>
      <c r="G13" s="148"/>
      <c r="H13" s="149"/>
      <c r="I13" s="151"/>
      <c r="J13" s="3"/>
    </row>
    <row r="14" spans="1:10" ht="13.5" thickBot="1" x14ac:dyDescent="0.25">
      <c r="A14" s="3"/>
      <c r="B14" s="152"/>
      <c r="C14" s="153"/>
      <c r="D14" s="78"/>
      <c r="E14" s="80">
        <f>E12*E13</f>
        <v>0</v>
      </c>
      <c r="F14" s="80">
        <f>F12*F13</f>
        <v>0</v>
      </c>
      <c r="G14" s="148"/>
      <c r="H14" s="149"/>
      <c r="I14" s="151"/>
      <c r="J14" s="3"/>
    </row>
    <row r="15" spans="1:10" ht="14.25" thickTop="1" thickBot="1" x14ac:dyDescent="0.25">
      <c r="A15" s="3"/>
      <c r="B15" s="87"/>
      <c r="C15" s="82"/>
      <c r="D15" s="34"/>
      <c r="E15" s="82"/>
      <c r="F15" s="82"/>
      <c r="G15" s="82"/>
      <c r="H15" s="82"/>
      <c r="I15" s="35"/>
      <c r="J15" s="3"/>
    </row>
    <row r="16" spans="1:10" x14ac:dyDescent="0.2">
      <c r="A16" s="3"/>
      <c r="B16" s="84"/>
      <c r="C16" s="85"/>
      <c r="D16" s="24"/>
      <c r="E16" s="85"/>
      <c r="F16" s="85"/>
      <c r="G16" s="85"/>
      <c r="H16" s="85"/>
      <c r="I16" s="25"/>
      <c r="J16" s="3"/>
    </row>
    <row r="17" spans="1:10" x14ac:dyDescent="0.2">
      <c r="A17" s="3"/>
      <c r="B17" s="88" t="s">
        <v>158</v>
      </c>
      <c r="C17" s="89" t="s">
        <v>159</v>
      </c>
      <c r="D17" s="78" t="s">
        <v>175</v>
      </c>
      <c r="E17" s="103"/>
      <c r="F17" s="103"/>
      <c r="G17" s="90">
        <f>(E17-F17)*C26</f>
        <v>0</v>
      </c>
      <c r="H17" s="91">
        <f>E17-F17</f>
        <v>0</v>
      </c>
      <c r="I17" s="92">
        <f>H17*($C$28+$C$29)</f>
        <v>0</v>
      </c>
      <c r="J17" s="3"/>
    </row>
    <row r="18" spans="1:10" ht="13.5" thickBot="1" x14ac:dyDescent="0.25">
      <c r="A18" s="3"/>
      <c r="B18" s="81"/>
      <c r="C18" s="82"/>
      <c r="D18" s="34"/>
      <c r="E18" s="82"/>
      <c r="F18" s="82"/>
      <c r="G18" s="93"/>
      <c r="H18" s="94"/>
      <c r="I18" s="95"/>
      <c r="J18" s="3"/>
    </row>
    <row r="19" spans="1:10" x14ac:dyDescent="0.2">
      <c r="A19" s="3"/>
      <c r="B19" s="84"/>
      <c r="C19" s="85"/>
      <c r="D19" s="24"/>
      <c r="E19" s="85"/>
      <c r="F19" s="85"/>
      <c r="G19" s="85"/>
      <c r="H19" s="85"/>
      <c r="I19" s="25"/>
      <c r="J19" s="3"/>
    </row>
    <row r="20" spans="1:10" x14ac:dyDescent="0.2">
      <c r="A20" s="3"/>
      <c r="B20" s="88" t="s">
        <v>160</v>
      </c>
      <c r="C20" s="89" t="s">
        <v>156</v>
      </c>
      <c r="D20" s="104"/>
      <c r="E20" s="103"/>
      <c r="F20" s="103"/>
      <c r="G20" s="90">
        <f>E20-F20</f>
        <v>0</v>
      </c>
      <c r="H20" s="91" t="s">
        <v>179</v>
      </c>
      <c r="I20" s="92">
        <f>G20*$C$27</f>
        <v>0</v>
      </c>
      <c r="J20" s="3"/>
    </row>
    <row r="21" spans="1:10" ht="13.5" thickBot="1" x14ac:dyDescent="0.25">
      <c r="A21" s="3"/>
      <c r="B21" s="81"/>
      <c r="C21" s="82"/>
      <c r="D21" s="34"/>
      <c r="E21" s="82"/>
      <c r="F21" s="82"/>
      <c r="G21" s="93"/>
      <c r="H21" s="94"/>
      <c r="I21" s="95"/>
      <c r="J21" s="3"/>
    </row>
    <row r="22" spans="1:10" x14ac:dyDescent="0.2">
      <c r="A22" s="3"/>
      <c r="B22" s="84"/>
      <c r="C22" s="85"/>
      <c r="D22" s="24"/>
      <c r="E22" s="85"/>
      <c r="F22" s="85"/>
      <c r="G22" s="85"/>
      <c r="H22" s="85"/>
      <c r="I22" s="25"/>
      <c r="J22" s="3"/>
    </row>
    <row r="23" spans="1:10" x14ac:dyDescent="0.2">
      <c r="A23" s="3"/>
      <c r="B23" s="88" t="s">
        <v>178</v>
      </c>
      <c r="C23" s="89" t="s">
        <v>159</v>
      </c>
      <c r="D23" s="104"/>
      <c r="E23" s="103"/>
      <c r="F23" s="103"/>
      <c r="G23" s="90">
        <f>E23-F23</f>
        <v>0</v>
      </c>
      <c r="H23" s="91" t="s">
        <v>179</v>
      </c>
      <c r="I23" s="92">
        <f>G23*$C$27</f>
        <v>0</v>
      </c>
      <c r="J23" s="3"/>
    </row>
    <row r="24" spans="1:10" ht="13.5" thickBot="1" x14ac:dyDescent="0.25">
      <c r="A24" s="3"/>
      <c r="B24" s="81"/>
      <c r="C24" s="82"/>
      <c r="D24" s="34"/>
      <c r="E24" s="82"/>
      <c r="F24" s="82"/>
      <c r="G24" s="93"/>
      <c r="H24" s="94"/>
      <c r="I24" s="95"/>
      <c r="J24" s="3"/>
    </row>
    <row r="25" spans="1:10" ht="13.5" thickBot="1" x14ac:dyDescent="0.25">
      <c r="A25" s="3"/>
      <c r="B25" s="3"/>
      <c r="C25" s="69"/>
      <c r="D25" s="3"/>
      <c r="E25" s="69"/>
      <c r="F25" s="69"/>
      <c r="G25" s="69"/>
      <c r="H25" s="69"/>
      <c r="I25" s="3"/>
      <c r="J25" s="3"/>
    </row>
    <row r="26" spans="1:10" x14ac:dyDescent="0.2">
      <c r="A26" s="3"/>
      <c r="B26" s="3" t="s">
        <v>165</v>
      </c>
      <c r="C26" s="105">
        <f>8*22*12</f>
        <v>2112</v>
      </c>
      <c r="D26" s="3"/>
      <c r="E26" s="96"/>
      <c r="F26" s="85"/>
      <c r="G26" s="85"/>
      <c r="H26" s="85"/>
      <c r="I26" s="25"/>
      <c r="J26" s="3"/>
    </row>
    <row r="27" spans="1:10" x14ac:dyDescent="0.2">
      <c r="A27" s="3"/>
      <c r="B27" s="3" t="s">
        <v>171</v>
      </c>
      <c r="C27" s="106">
        <v>2</v>
      </c>
      <c r="D27" s="3"/>
      <c r="E27" s="97"/>
      <c r="F27" s="98" t="s">
        <v>181</v>
      </c>
      <c r="G27" s="90">
        <f>SUMIF($C$6:$C$24,"SOFT",G6:G24)</f>
        <v>112</v>
      </c>
      <c r="H27" s="91">
        <f>SUMIF($C$6:$C$24,"SOFT",H6:H24)</f>
        <v>5.3030303030303032E-2</v>
      </c>
      <c r="I27" s="92">
        <f>SUMIF($C$6:$C$24,"SOFT",I6:I24)</f>
        <v>224</v>
      </c>
      <c r="J27" s="3"/>
    </row>
    <row r="28" spans="1:10" x14ac:dyDescent="0.2">
      <c r="A28" s="3"/>
      <c r="B28" s="3" t="s">
        <v>176</v>
      </c>
      <c r="C28" s="99">
        <f>C26*C27</f>
        <v>4224</v>
      </c>
      <c r="D28" s="3"/>
      <c r="E28" s="97"/>
      <c r="F28" s="98" t="s">
        <v>182</v>
      </c>
      <c r="G28" s="90">
        <f>SUMIF($C$6:$C$24,"HARD",G7:G25)</f>
        <v>0</v>
      </c>
      <c r="H28" s="91">
        <f>SUMIF($C$6:$C$24,"HARD",H7:H25)</f>
        <v>0</v>
      </c>
      <c r="I28" s="92">
        <f>SUMIF($C$6:$C$24,"HARD",I7:I25)</f>
        <v>0</v>
      </c>
      <c r="J28" s="3"/>
    </row>
    <row r="29" spans="1:10" ht="15.75" thickBot="1" x14ac:dyDescent="0.3">
      <c r="A29" s="3"/>
      <c r="B29" s="3" t="s">
        <v>177</v>
      </c>
      <c r="C29" s="99">
        <f>C28*0.245</f>
        <v>1034.8799999999999</v>
      </c>
      <c r="D29" s="3"/>
      <c r="E29" s="97"/>
      <c r="F29" s="110" t="s">
        <v>180</v>
      </c>
      <c r="G29" s="107">
        <f>SUM(G27:G28)</f>
        <v>112</v>
      </c>
      <c r="H29" s="108">
        <f>SUM(H27:H28)</f>
        <v>5.3030303030303032E-2</v>
      </c>
      <c r="I29" s="109">
        <f t="shared" ref="I29" si="0">SUM(I27:I28)</f>
        <v>224</v>
      </c>
      <c r="J29" s="3"/>
    </row>
    <row r="30" spans="1:10" ht="14.25" thickTop="1" thickBot="1" x14ac:dyDescent="0.25">
      <c r="A30" s="3"/>
      <c r="B30" s="3"/>
      <c r="C30" s="69"/>
      <c r="D30" s="3"/>
      <c r="E30" s="100"/>
      <c r="F30" s="82"/>
      <c r="G30" s="82"/>
      <c r="H30" s="82"/>
      <c r="I30" s="35"/>
      <c r="J30" s="3"/>
    </row>
    <row r="31" spans="1:10" x14ac:dyDescent="0.2">
      <c r="A31" s="3"/>
      <c r="B31" s="3"/>
      <c r="C31" s="69"/>
      <c r="D31" s="3"/>
      <c r="E31" s="69"/>
      <c r="F31" s="69"/>
      <c r="G31" s="69"/>
      <c r="H31" s="69"/>
      <c r="I31" s="3"/>
      <c r="J31" s="3"/>
    </row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sheetProtection algorithmName="SHA-512" hashValue="CR5G51u16u26ZQkU+a0mV5hI1/iHzt5L+mmYhJPJvtoa1bpwt1YpV7E+L6s/JJL+UxLU0fHG1/kR8kkXqWV1+Q==" saltValue="3sf8PNiBL2/Dtqiz/pESCQ==" spinCount="100000" sheet="1" objects="1" scenarios="1" selectLockedCells="1"/>
  <mergeCells count="16">
    <mergeCell ref="G12:G14"/>
    <mergeCell ref="H12:H14"/>
    <mergeCell ref="I12:I14"/>
    <mergeCell ref="B12:B14"/>
    <mergeCell ref="C12:C14"/>
    <mergeCell ref="G4:I4"/>
    <mergeCell ref="G7:G9"/>
    <mergeCell ref="H7:H9"/>
    <mergeCell ref="I7:I9"/>
    <mergeCell ref="B7:B9"/>
    <mergeCell ref="C7:C9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7A1B-47C8-4DC0-B343-94F8E63B77FD}">
  <dimension ref="A1:Z51"/>
  <sheetViews>
    <sheetView showGridLines="0" showRowColHeaders="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F6" sqref="F6:F8"/>
    </sheetView>
  </sheetViews>
  <sheetFormatPr defaultColWidth="0" defaultRowHeight="12.75" zeroHeight="1" x14ac:dyDescent="0.2"/>
  <cols>
    <col min="1" max="1" width="2.7109375" style="4" customWidth="1"/>
    <col min="2" max="2" width="18.5703125" style="57" customWidth="1"/>
    <col min="3" max="3" width="37.140625" style="57" customWidth="1"/>
    <col min="4" max="4" width="5.85546875" style="64" bestFit="1" customWidth="1"/>
    <col min="5" max="5" width="45.140625" style="57" customWidth="1"/>
    <col min="6" max="6" width="12" style="62" customWidth="1"/>
    <col min="7" max="7" width="28.7109375" style="57" customWidth="1"/>
    <col min="8" max="8" width="29.28515625" style="57" customWidth="1"/>
    <col min="9" max="9" width="7.7109375" style="4" customWidth="1"/>
    <col min="10" max="11" width="2.7109375" style="4" hidden="1" customWidth="1"/>
    <col min="12" max="16" width="7.7109375" style="4" hidden="1" customWidth="1"/>
    <col min="17" max="17" width="2.7109375" style="4" hidden="1" customWidth="1"/>
    <col min="18" max="26" width="7.7109375" style="4" hidden="1" customWidth="1"/>
    <col min="27" max="16384" width="9.140625" style="4" hidden="1"/>
  </cols>
  <sheetData>
    <row r="1" spans="1:18" ht="6.75" customHeight="1" x14ac:dyDescent="0.2">
      <c r="A1" s="3"/>
      <c r="B1" s="55"/>
      <c r="C1" s="55"/>
      <c r="D1" s="63"/>
      <c r="E1" s="55"/>
      <c r="F1" s="61"/>
      <c r="G1" s="55"/>
      <c r="H1" s="55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.75" x14ac:dyDescent="0.2">
      <c r="B2" s="67" t="s">
        <v>149</v>
      </c>
      <c r="C2" s="56"/>
      <c r="D2" s="63"/>
      <c r="E2" s="56"/>
      <c r="F2" s="61"/>
      <c r="G2" s="55"/>
      <c r="H2" s="55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A3" s="3"/>
      <c r="B3" s="55"/>
      <c r="C3" s="55"/>
      <c r="D3" s="63"/>
      <c r="E3" s="55"/>
      <c r="F3" s="61"/>
      <c r="G3" s="55"/>
      <c r="H3" s="55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.75" thickBot="1" x14ac:dyDescent="0.25">
      <c r="A4" s="69"/>
      <c r="B4" s="55"/>
      <c r="C4" s="71" t="s">
        <v>148</v>
      </c>
      <c r="D4" s="63"/>
      <c r="E4" s="72" t="str">
        <f>IF(AND(F4&gt;0,F4&lt;3),"Passed for automation",IF(AND(F4&gt;2,F4&lt;5),"With automation roadblocks",IF(AND(F4&gt;4,F4&lt;7),"Cannot be automated for now","")))</f>
        <v/>
      </c>
      <c r="F4" s="68" t="str">
        <f>IFERROR(ROUND(AVERAGE(F6:F35),2),"")</f>
        <v/>
      </c>
      <c r="G4" s="55"/>
      <c r="H4" s="55"/>
      <c r="I4" s="55"/>
      <c r="J4" s="55"/>
      <c r="K4" s="55"/>
    </row>
    <row r="5" spans="1:18" s="52" customFormat="1" ht="13.5" thickBot="1" x14ac:dyDescent="0.25">
      <c r="A5" s="70"/>
      <c r="B5" s="65" t="s">
        <v>103</v>
      </c>
      <c r="C5" s="66" t="s">
        <v>104</v>
      </c>
      <c r="D5" s="173" t="s">
        <v>116</v>
      </c>
      <c r="E5" s="173"/>
      <c r="F5" s="111" t="s">
        <v>105</v>
      </c>
      <c r="G5" s="111" t="s">
        <v>117</v>
      </c>
      <c r="H5" s="112" t="s">
        <v>150</v>
      </c>
      <c r="I5" s="70"/>
    </row>
    <row r="6" spans="1:18" ht="30.75" customHeight="1" x14ac:dyDescent="0.2">
      <c r="A6" s="69"/>
      <c r="B6" s="177" t="s">
        <v>106</v>
      </c>
      <c r="C6" s="174" t="s">
        <v>107</v>
      </c>
      <c r="D6" s="53">
        <v>6</v>
      </c>
      <c r="E6" s="58" t="s">
        <v>203</v>
      </c>
      <c r="F6" s="164"/>
      <c r="G6" s="167"/>
      <c r="H6" s="170"/>
      <c r="I6" s="3"/>
    </row>
    <row r="7" spans="1:18" ht="30.75" customHeight="1" x14ac:dyDescent="0.2">
      <c r="A7" s="69"/>
      <c r="B7" s="178"/>
      <c r="C7" s="175"/>
      <c r="D7" s="51">
        <v>4</v>
      </c>
      <c r="E7" s="59" t="s">
        <v>184</v>
      </c>
      <c r="F7" s="165"/>
      <c r="G7" s="168"/>
      <c r="H7" s="171"/>
      <c r="I7" s="3"/>
    </row>
    <row r="8" spans="1:18" ht="30.75" customHeight="1" thickBot="1" x14ac:dyDescent="0.25">
      <c r="A8" s="3"/>
      <c r="B8" s="179"/>
      <c r="C8" s="176"/>
      <c r="D8" s="54">
        <v>2</v>
      </c>
      <c r="E8" s="60" t="s">
        <v>185</v>
      </c>
      <c r="F8" s="166"/>
      <c r="G8" s="169"/>
      <c r="H8" s="172"/>
      <c r="I8" s="3"/>
    </row>
    <row r="9" spans="1:18" ht="30.75" customHeight="1" x14ac:dyDescent="0.2">
      <c r="A9" s="3"/>
      <c r="B9" s="177" t="s">
        <v>108</v>
      </c>
      <c r="C9" s="174" t="s">
        <v>109</v>
      </c>
      <c r="D9" s="53">
        <v>6</v>
      </c>
      <c r="E9" s="58" t="s">
        <v>186</v>
      </c>
      <c r="F9" s="164"/>
      <c r="G9" s="167"/>
      <c r="H9" s="170"/>
      <c r="I9" s="3"/>
    </row>
    <row r="10" spans="1:18" ht="30.75" customHeight="1" x14ac:dyDescent="0.2">
      <c r="A10" s="3"/>
      <c r="B10" s="178"/>
      <c r="C10" s="175"/>
      <c r="D10" s="51">
        <v>4</v>
      </c>
      <c r="E10" s="59" t="s">
        <v>187</v>
      </c>
      <c r="F10" s="165"/>
      <c r="G10" s="168"/>
      <c r="H10" s="171"/>
      <c r="I10" s="3"/>
    </row>
    <row r="11" spans="1:18" ht="30.75" customHeight="1" thickBot="1" x14ac:dyDescent="0.25">
      <c r="A11" s="3"/>
      <c r="B11" s="179"/>
      <c r="C11" s="176"/>
      <c r="D11" s="54">
        <v>2</v>
      </c>
      <c r="E11" s="60" t="s">
        <v>188</v>
      </c>
      <c r="F11" s="166"/>
      <c r="G11" s="169"/>
      <c r="H11" s="172"/>
      <c r="I11" s="3"/>
    </row>
    <row r="12" spans="1:18" ht="30.75" customHeight="1" thickBot="1" x14ac:dyDescent="0.25">
      <c r="A12" s="3"/>
      <c r="B12" s="177" t="s">
        <v>190</v>
      </c>
      <c r="C12" s="174" t="s">
        <v>189</v>
      </c>
      <c r="D12" s="53">
        <v>6</v>
      </c>
      <c r="E12" s="58" t="s">
        <v>191</v>
      </c>
      <c r="F12" s="164"/>
      <c r="G12" s="167"/>
      <c r="H12" s="170" t="s">
        <v>147</v>
      </c>
      <c r="I12" s="3"/>
    </row>
    <row r="13" spans="1:18" ht="30.75" customHeight="1" thickBot="1" x14ac:dyDescent="0.25">
      <c r="A13" s="3"/>
      <c r="B13" s="178"/>
      <c r="C13" s="175"/>
      <c r="D13" s="51">
        <v>4</v>
      </c>
      <c r="E13" s="58" t="s">
        <v>192</v>
      </c>
      <c r="F13" s="165"/>
      <c r="G13" s="168"/>
      <c r="H13" s="171"/>
      <c r="I13" s="3"/>
    </row>
    <row r="14" spans="1:18" ht="30.75" customHeight="1" thickBot="1" x14ac:dyDescent="0.25">
      <c r="A14" s="3"/>
      <c r="B14" s="179"/>
      <c r="C14" s="176"/>
      <c r="D14" s="54">
        <v>2</v>
      </c>
      <c r="E14" s="58" t="s">
        <v>193</v>
      </c>
      <c r="F14" s="166"/>
      <c r="G14" s="169"/>
      <c r="H14" s="172"/>
      <c r="I14" s="3"/>
    </row>
    <row r="15" spans="1:18" ht="30.75" customHeight="1" x14ac:dyDescent="0.2">
      <c r="A15" s="3"/>
      <c r="B15" s="158" t="s">
        <v>115</v>
      </c>
      <c r="C15" s="161" t="s">
        <v>118</v>
      </c>
      <c r="D15" s="53">
        <v>6</v>
      </c>
      <c r="E15" s="58" t="s">
        <v>119</v>
      </c>
      <c r="F15" s="164"/>
      <c r="G15" s="167"/>
      <c r="H15" s="170" t="s">
        <v>151</v>
      </c>
      <c r="I15" s="3"/>
    </row>
    <row r="16" spans="1:18" ht="30.75" customHeight="1" x14ac:dyDescent="0.2">
      <c r="A16" s="3"/>
      <c r="B16" s="159"/>
      <c r="C16" s="162"/>
      <c r="D16" s="51">
        <v>4</v>
      </c>
      <c r="E16" s="59" t="s">
        <v>120</v>
      </c>
      <c r="F16" s="165"/>
      <c r="G16" s="168"/>
      <c r="H16" s="171"/>
      <c r="I16" s="3"/>
    </row>
    <row r="17" spans="1:9" ht="30.75" customHeight="1" thickBot="1" x14ac:dyDescent="0.25">
      <c r="A17" s="3"/>
      <c r="B17" s="160"/>
      <c r="C17" s="163"/>
      <c r="D17" s="54">
        <v>2</v>
      </c>
      <c r="E17" s="60" t="s">
        <v>121</v>
      </c>
      <c r="F17" s="166"/>
      <c r="G17" s="169"/>
      <c r="H17" s="172"/>
      <c r="I17" s="3"/>
    </row>
    <row r="18" spans="1:9" s="8" customFormat="1" ht="30.75" customHeight="1" x14ac:dyDescent="0.2">
      <c r="A18" s="5"/>
      <c r="B18" s="158" t="s">
        <v>136</v>
      </c>
      <c r="C18" s="161" t="s">
        <v>194</v>
      </c>
      <c r="D18" s="53">
        <v>6</v>
      </c>
      <c r="E18" s="58" t="s">
        <v>125</v>
      </c>
      <c r="F18" s="164"/>
      <c r="G18" s="167"/>
      <c r="H18" s="170" t="s">
        <v>123</v>
      </c>
      <c r="I18" s="5"/>
    </row>
    <row r="19" spans="1:9" s="8" customFormat="1" ht="30.75" customHeight="1" x14ac:dyDescent="0.2">
      <c r="A19" s="5"/>
      <c r="B19" s="159"/>
      <c r="C19" s="162"/>
      <c r="D19" s="51">
        <v>4</v>
      </c>
      <c r="E19" s="59" t="s">
        <v>122</v>
      </c>
      <c r="F19" s="165"/>
      <c r="G19" s="168"/>
      <c r="H19" s="171"/>
      <c r="I19" s="5"/>
    </row>
    <row r="20" spans="1:9" s="8" customFormat="1" ht="30.75" customHeight="1" thickBot="1" x14ac:dyDescent="0.25">
      <c r="A20" s="5"/>
      <c r="B20" s="160"/>
      <c r="C20" s="163"/>
      <c r="D20" s="54">
        <v>2</v>
      </c>
      <c r="E20" s="60" t="s">
        <v>195</v>
      </c>
      <c r="F20" s="166"/>
      <c r="G20" s="169"/>
      <c r="H20" s="172"/>
      <c r="I20" s="5"/>
    </row>
    <row r="21" spans="1:9" s="8" customFormat="1" ht="30.75" customHeight="1" x14ac:dyDescent="0.2">
      <c r="A21" s="5"/>
      <c r="B21" s="158" t="s">
        <v>137</v>
      </c>
      <c r="C21" s="161" t="s">
        <v>138</v>
      </c>
      <c r="D21" s="53">
        <v>6</v>
      </c>
      <c r="E21" s="58" t="s">
        <v>196</v>
      </c>
      <c r="F21" s="164"/>
      <c r="G21" s="167"/>
      <c r="H21" s="170"/>
      <c r="I21" s="5"/>
    </row>
    <row r="22" spans="1:9" s="8" customFormat="1" ht="30.75" customHeight="1" x14ac:dyDescent="0.2">
      <c r="A22" s="5"/>
      <c r="B22" s="159"/>
      <c r="C22" s="162"/>
      <c r="D22" s="51">
        <v>4</v>
      </c>
      <c r="E22" s="59" t="s">
        <v>139</v>
      </c>
      <c r="F22" s="165"/>
      <c r="G22" s="168"/>
      <c r="H22" s="171"/>
      <c r="I22" s="5"/>
    </row>
    <row r="23" spans="1:9" s="8" customFormat="1" ht="30.75" customHeight="1" thickBot="1" x14ac:dyDescent="0.25">
      <c r="A23" s="5"/>
      <c r="B23" s="160"/>
      <c r="C23" s="163"/>
      <c r="D23" s="54">
        <v>2</v>
      </c>
      <c r="E23" s="60" t="s">
        <v>140</v>
      </c>
      <c r="F23" s="166"/>
      <c r="G23" s="169"/>
      <c r="H23" s="172"/>
      <c r="I23" s="5"/>
    </row>
    <row r="24" spans="1:9" s="8" customFormat="1" ht="30.75" customHeight="1" thickBot="1" x14ac:dyDescent="0.25">
      <c r="A24" s="5"/>
      <c r="B24" s="158" t="s">
        <v>197</v>
      </c>
      <c r="C24" s="161" t="s">
        <v>204</v>
      </c>
      <c r="D24" s="53">
        <v>6</v>
      </c>
      <c r="E24" s="58" t="s">
        <v>205</v>
      </c>
      <c r="F24" s="164"/>
      <c r="G24" s="167"/>
      <c r="H24" s="170" t="s">
        <v>198</v>
      </c>
      <c r="I24" s="5"/>
    </row>
    <row r="25" spans="1:9" s="8" customFormat="1" ht="38.25" x14ac:dyDescent="0.2">
      <c r="A25" s="5"/>
      <c r="B25" s="159"/>
      <c r="C25" s="162"/>
      <c r="D25" s="51">
        <v>4</v>
      </c>
      <c r="E25" s="58" t="s">
        <v>206</v>
      </c>
      <c r="F25" s="165"/>
      <c r="G25" s="168"/>
      <c r="H25" s="171"/>
      <c r="I25" s="5"/>
    </row>
    <row r="26" spans="1:9" s="8" customFormat="1" ht="30.75" customHeight="1" thickBot="1" x14ac:dyDescent="0.25">
      <c r="A26" s="5"/>
      <c r="B26" s="160"/>
      <c r="C26" s="163"/>
      <c r="D26" s="54">
        <v>2</v>
      </c>
      <c r="E26" s="60" t="s">
        <v>207</v>
      </c>
      <c r="F26" s="166"/>
      <c r="G26" s="169"/>
      <c r="H26" s="172"/>
      <c r="I26" s="5"/>
    </row>
    <row r="27" spans="1:9" s="8" customFormat="1" ht="30.75" customHeight="1" thickBot="1" x14ac:dyDescent="0.25">
      <c r="A27" s="5"/>
      <c r="B27" s="158" t="s">
        <v>146</v>
      </c>
      <c r="C27" s="161" t="s">
        <v>201</v>
      </c>
      <c r="D27" s="53">
        <v>6</v>
      </c>
      <c r="E27" s="58" t="s">
        <v>202</v>
      </c>
      <c r="F27" s="164"/>
      <c r="G27" s="167"/>
      <c r="H27" s="170" t="s">
        <v>152</v>
      </c>
      <c r="I27" s="5"/>
    </row>
    <row r="28" spans="1:9" s="8" customFormat="1" ht="30.75" customHeight="1" x14ac:dyDescent="0.2">
      <c r="A28" s="5"/>
      <c r="B28" s="159"/>
      <c r="C28" s="162"/>
      <c r="D28" s="51">
        <v>4</v>
      </c>
      <c r="E28" s="58" t="s">
        <v>200</v>
      </c>
      <c r="F28" s="165"/>
      <c r="G28" s="168"/>
      <c r="H28" s="171"/>
      <c r="I28" s="5"/>
    </row>
    <row r="29" spans="1:9" s="8" customFormat="1" ht="30.75" customHeight="1" thickBot="1" x14ac:dyDescent="0.25">
      <c r="A29" s="5"/>
      <c r="B29" s="160"/>
      <c r="C29" s="163"/>
      <c r="D29" s="54">
        <v>2</v>
      </c>
      <c r="E29" s="60" t="s">
        <v>199</v>
      </c>
      <c r="F29" s="166"/>
      <c r="G29" s="169"/>
      <c r="H29" s="172"/>
      <c r="I29" s="5"/>
    </row>
    <row r="30" spans="1:9" s="8" customFormat="1" ht="30.75" customHeight="1" thickBot="1" x14ac:dyDescent="0.25">
      <c r="A30" s="5"/>
      <c r="B30" s="158" t="s">
        <v>94</v>
      </c>
      <c r="C30" s="161" t="s">
        <v>141</v>
      </c>
      <c r="D30" s="53">
        <v>6</v>
      </c>
      <c r="E30" s="58" t="s">
        <v>142</v>
      </c>
      <c r="F30" s="164"/>
      <c r="G30" s="167"/>
      <c r="H30" s="170" t="s">
        <v>145</v>
      </c>
      <c r="I30" s="5"/>
    </row>
    <row r="31" spans="1:9" s="8" customFormat="1" ht="30.75" customHeight="1" x14ac:dyDescent="0.2">
      <c r="A31" s="5"/>
      <c r="B31" s="159"/>
      <c r="C31" s="162"/>
      <c r="D31" s="51">
        <v>4</v>
      </c>
      <c r="E31" s="58" t="s">
        <v>143</v>
      </c>
      <c r="F31" s="165"/>
      <c r="G31" s="168"/>
      <c r="H31" s="171"/>
      <c r="I31" s="5"/>
    </row>
    <row r="32" spans="1:9" s="8" customFormat="1" ht="30.75" customHeight="1" thickBot="1" x14ac:dyDescent="0.25">
      <c r="A32" s="5"/>
      <c r="B32" s="160"/>
      <c r="C32" s="163"/>
      <c r="D32" s="54">
        <v>2</v>
      </c>
      <c r="E32" s="60" t="s">
        <v>144</v>
      </c>
      <c r="F32" s="166"/>
      <c r="G32" s="169"/>
      <c r="H32" s="172"/>
      <c r="I32" s="5"/>
    </row>
    <row r="33" spans="1:9" ht="30.75" customHeight="1" x14ac:dyDescent="0.2">
      <c r="A33" s="3"/>
      <c r="B33" s="180" t="s">
        <v>110</v>
      </c>
      <c r="C33" s="161" t="s">
        <v>111</v>
      </c>
      <c r="D33" s="53">
        <v>6</v>
      </c>
      <c r="E33" s="58" t="s">
        <v>112</v>
      </c>
      <c r="F33" s="164"/>
      <c r="G33" s="167"/>
      <c r="H33" s="170"/>
      <c r="I33" s="3"/>
    </row>
    <row r="34" spans="1:9" ht="36.75" customHeight="1" x14ac:dyDescent="0.2">
      <c r="A34" s="3"/>
      <c r="B34" s="181"/>
      <c r="C34" s="162"/>
      <c r="D34" s="51">
        <v>4</v>
      </c>
      <c r="E34" s="59" t="s">
        <v>113</v>
      </c>
      <c r="F34" s="165"/>
      <c r="G34" s="168"/>
      <c r="H34" s="171"/>
      <c r="I34" s="3"/>
    </row>
    <row r="35" spans="1:9" ht="30.75" customHeight="1" thickBot="1" x14ac:dyDescent="0.25">
      <c r="A35" s="3"/>
      <c r="B35" s="182"/>
      <c r="C35" s="163"/>
      <c r="D35" s="54">
        <v>2</v>
      </c>
      <c r="E35" s="60" t="s">
        <v>114</v>
      </c>
      <c r="F35" s="166"/>
      <c r="G35" s="169"/>
      <c r="H35" s="172"/>
      <c r="I35" s="3"/>
    </row>
    <row r="36" spans="1:9" x14ac:dyDescent="0.2">
      <c r="A36" s="3"/>
      <c r="B36" s="55"/>
      <c r="C36" s="55"/>
      <c r="D36" s="63"/>
      <c r="E36" s="55"/>
      <c r="F36" s="61"/>
      <c r="G36" s="55"/>
      <c r="H36" s="55"/>
      <c r="I36" s="3"/>
    </row>
    <row r="37" spans="1:9" x14ac:dyDescent="0.2">
      <c r="A37" s="3"/>
      <c r="B37" s="55"/>
      <c r="C37" s="55"/>
      <c r="D37" s="63"/>
      <c r="E37" s="55"/>
      <c r="F37" s="61"/>
      <c r="G37" s="55"/>
      <c r="H37" s="55"/>
      <c r="I37" s="3"/>
    </row>
    <row r="38" spans="1:9" hidden="1" x14ac:dyDescent="0.2"/>
    <row r="39" spans="1:9" hidden="1" x14ac:dyDescent="0.2"/>
    <row r="40" spans="1:9" hidden="1" x14ac:dyDescent="0.2"/>
    <row r="41" spans="1:9" hidden="1" x14ac:dyDescent="0.2"/>
    <row r="42" spans="1:9" hidden="1" x14ac:dyDescent="0.2"/>
    <row r="43" spans="1:9" hidden="1" x14ac:dyDescent="0.2"/>
    <row r="44" spans="1:9" hidden="1" x14ac:dyDescent="0.2"/>
    <row r="45" spans="1:9" hidden="1" x14ac:dyDescent="0.2"/>
    <row r="46" spans="1:9" hidden="1" x14ac:dyDescent="0.2"/>
    <row r="47" spans="1:9" hidden="1" x14ac:dyDescent="0.2"/>
    <row r="48" spans="1:9" hidden="1" x14ac:dyDescent="0.2"/>
    <row r="49" hidden="1" x14ac:dyDescent="0.2"/>
    <row r="50" hidden="1" x14ac:dyDescent="0.2"/>
    <row r="51" hidden="1" x14ac:dyDescent="0.2"/>
  </sheetData>
  <sheetProtection selectLockedCells="1"/>
  <mergeCells count="51">
    <mergeCell ref="H24:H26"/>
    <mergeCell ref="G12:G14"/>
    <mergeCell ref="H12:H14"/>
    <mergeCell ref="H18:H20"/>
    <mergeCell ref="B33:B35"/>
    <mergeCell ref="F15:F17"/>
    <mergeCell ref="G15:G17"/>
    <mergeCell ref="H15:H17"/>
    <mergeCell ref="B15:B17"/>
    <mergeCell ref="B18:B20"/>
    <mergeCell ref="F33:F35"/>
    <mergeCell ref="G33:G35"/>
    <mergeCell ref="H33:H35"/>
    <mergeCell ref="F18:F20"/>
    <mergeCell ref="G18:G20"/>
    <mergeCell ref="C18:C20"/>
    <mergeCell ref="C33:C35"/>
    <mergeCell ref="G6:G8"/>
    <mergeCell ref="H6:H8"/>
    <mergeCell ref="C9:C11"/>
    <mergeCell ref="B9:B11"/>
    <mergeCell ref="F9:F11"/>
    <mergeCell ref="G9:G11"/>
    <mergeCell ref="H9:H11"/>
    <mergeCell ref="B6:B8"/>
    <mergeCell ref="C6:C8"/>
    <mergeCell ref="H21:H23"/>
    <mergeCell ref="B30:B32"/>
    <mergeCell ref="C30:C32"/>
    <mergeCell ref="F30:F32"/>
    <mergeCell ref="G30:G32"/>
    <mergeCell ref="H30:H32"/>
    <mergeCell ref="D5:E5"/>
    <mergeCell ref="F6:F8"/>
    <mergeCell ref="B21:B23"/>
    <mergeCell ref="C21:C23"/>
    <mergeCell ref="F21:F23"/>
    <mergeCell ref="C12:C14"/>
    <mergeCell ref="B12:B14"/>
    <mergeCell ref="F12:F14"/>
    <mergeCell ref="C15:C17"/>
    <mergeCell ref="G21:G23"/>
    <mergeCell ref="B24:B26"/>
    <mergeCell ref="C24:C26"/>
    <mergeCell ref="F24:F26"/>
    <mergeCell ref="G24:G26"/>
    <mergeCell ref="B27:B29"/>
    <mergeCell ref="C27:C29"/>
    <mergeCell ref="F27:F29"/>
    <mergeCell ref="G27:G29"/>
    <mergeCell ref="H27:H29"/>
  </mergeCells>
  <conditionalFormatting sqref="F6:F8 F27:F29">
    <cfRule type="cellIs" dxfId="64" priority="50" operator="equal">
      <formula>6</formula>
    </cfRule>
    <cfRule type="cellIs" dxfId="63" priority="51" operator="equal">
      <formula>4</formula>
    </cfRule>
    <cfRule type="cellIs" dxfId="62" priority="52" operator="equal">
      <formula>2</formula>
    </cfRule>
  </conditionalFormatting>
  <conditionalFormatting sqref="F9:F11">
    <cfRule type="cellIs" dxfId="61" priority="47" operator="equal">
      <formula>6</formula>
    </cfRule>
    <cfRule type="cellIs" dxfId="60" priority="48" operator="equal">
      <formula>4</formula>
    </cfRule>
    <cfRule type="cellIs" dxfId="59" priority="49" operator="equal">
      <formula>2</formula>
    </cfRule>
  </conditionalFormatting>
  <conditionalFormatting sqref="F12:F14">
    <cfRule type="cellIs" dxfId="58" priority="44" operator="equal">
      <formula>6</formula>
    </cfRule>
    <cfRule type="cellIs" dxfId="57" priority="45" operator="equal">
      <formula>4</formula>
    </cfRule>
    <cfRule type="cellIs" dxfId="56" priority="46" operator="equal">
      <formula>2</formula>
    </cfRule>
  </conditionalFormatting>
  <conditionalFormatting sqref="F15:F17">
    <cfRule type="cellIs" dxfId="55" priority="38" operator="equal">
      <formula>6</formula>
    </cfRule>
    <cfRule type="cellIs" dxfId="54" priority="39" operator="equal">
      <formula>4</formula>
    </cfRule>
    <cfRule type="cellIs" dxfId="53" priority="40" operator="equal">
      <formula>2</formula>
    </cfRule>
  </conditionalFormatting>
  <conditionalFormatting sqref="F33:F35">
    <cfRule type="cellIs" dxfId="52" priority="35" operator="equal">
      <formula>6</formula>
    </cfRule>
    <cfRule type="cellIs" dxfId="51" priority="36" operator="equal">
      <formula>4</formula>
    </cfRule>
    <cfRule type="cellIs" dxfId="50" priority="37" operator="equal">
      <formula>2</formula>
    </cfRule>
  </conditionalFormatting>
  <conditionalFormatting sqref="F18:F20">
    <cfRule type="cellIs" dxfId="49" priority="32" operator="equal">
      <formula>6</formula>
    </cfRule>
    <cfRule type="cellIs" dxfId="48" priority="33" operator="equal">
      <formula>4</formula>
    </cfRule>
    <cfRule type="cellIs" dxfId="47" priority="34" operator="equal">
      <formula>2</formula>
    </cfRule>
  </conditionalFormatting>
  <conditionalFormatting sqref="F21:F23 F27:F29">
    <cfRule type="cellIs" dxfId="46" priority="29" operator="equal">
      <formula>6</formula>
    </cfRule>
    <cfRule type="cellIs" dxfId="45" priority="30" operator="equal">
      <formula>4</formula>
    </cfRule>
    <cfRule type="cellIs" dxfId="44" priority="31" operator="equal">
      <formula>2</formula>
    </cfRule>
  </conditionalFormatting>
  <conditionalFormatting sqref="F30:F32">
    <cfRule type="cellIs" dxfId="43" priority="26" operator="equal">
      <formula>6</formula>
    </cfRule>
    <cfRule type="cellIs" dxfId="42" priority="27" operator="equal">
      <formula>4</formula>
    </cfRule>
    <cfRule type="cellIs" dxfId="41" priority="28" operator="equal">
      <formula>2</formula>
    </cfRule>
  </conditionalFormatting>
  <conditionalFormatting sqref="E4">
    <cfRule type="containsText" dxfId="40" priority="7" operator="containsText" text="for now">
      <formula>NOT(ISERROR(SEARCH("for now",E4)))</formula>
    </cfRule>
    <cfRule type="containsText" dxfId="39" priority="9" operator="containsText" text="Roadblocks">
      <formula>NOT(ISERROR(SEARCH("Roadblocks",E4)))</formula>
    </cfRule>
    <cfRule type="cellIs" dxfId="38" priority="10" operator="equal">
      <formula>"Passed for automation"</formula>
    </cfRule>
  </conditionalFormatting>
  <conditionalFormatting sqref="F24:F26">
    <cfRule type="cellIs" dxfId="37" priority="4" operator="equal">
      <formula>6</formula>
    </cfRule>
    <cfRule type="cellIs" dxfId="36" priority="5" operator="equal">
      <formula>4</formula>
    </cfRule>
    <cfRule type="cellIs" dxfId="35" priority="6" operator="equal">
      <formula>2</formula>
    </cfRule>
  </conditionalFormatting>
  <conditionalFormatting sqref="F24:F26">
    <cfRule type="cellIs" dxfId="34" priority="1" operator="equal">
      <formula>6</formula>
    </cfRule>
    <cfRule type="cellIs" dxfId="33" priority="2" operator="equal">
      <formula>4</formula>
    </cfRule>
    <cfRule type="cellIs" dxfId="32" priority="3" operator="equal">
      <formula>2</formula>
    </cfRule>
  </conditionalFormatting>
  <dataValidations count="1">
    <dataValidation type="list" allowBlank="1" showInputMessage="1" showErrorMessage="1" sqref="F6:F35" xr:uid="{A45500B1-030F-439E-A247-90FDEA41D4F0}">
      <formula1>$D$6:$D$8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CB6A-9285-4F4F-B155-D71919875171}">
  <dimension ref="A1:H54"/>
  <sheetViews>
    <sheetView workbookViewId="0">
      <selection activeCell="B12" sqref="B12"/>
    </sheetView>
  </sheetViews>
  <sheetFormatPr defaultColWidth="0" defaultRowHeight="12.75" zeroHeight="1" x14ac:dyDescent="0.2"/>
  <cols>
    <col min="1" max="1" width="12.85546875" style="1" bestFit="1" customWidth="1"/>
    <col min="2" max="2" width="33.7109375" customWidth="1"/>
    <col min="3" max="3" width="10.85546875" hidden="1" customWidth="1"/>
    <col min="4" max="4" width="13.85546875" hidden="1" customWidth="1"/>
    <col min="5" max="5" width="9.85546875" bestFit="1" customWidth="1"/>
    <col min="6" max="6" width="17.7109375" customWidth="1"/>
    <col min="7" max="7" width="5.5703125" hidden="1" customWidth="1"/>
    <col min="8" max="8" width="30.42578125" customWidth="1"/>
    <col min="9" max="9" width="9.140625" customWidth="1"/>
  </cols>
  <sheetData>
    <row r="1" spans="1:8" x14ac:dyDescent="0.2">
      <c r="A1" s="38" t="s">
        <v>62</v>
      </c>
      <c r="B1" s="38" t="s">
        <v>63</v>
      </c>
      <c r="C1" s="38" t="s">
        <v>36</v>
      </c>
      <c r="D1" s="38" t="s">
        <v>37</v>
      </c>
      <c r="E1" s="38" t="s">
        <v>64</v>
      </c>
      <c r="F1" s="38" t="s">
        <v>65</v>
      </c>
      <c r="G1" s="38" t="s">
        <v>42</v>
      </c>
      <c r="H1" s="38" t="s">
        <v>66</v>
      </c>
    </row>
    <row r="2" spans="1:8" s="2" customFormat="1" ht="22.5" customHeight="1" x14ac:dyDescent="0.2">
      <c r="A2" s="39" t="s">
        <v>55</v>
      </c>
      <c r="B2" s="40" t="s">
        <v>71</v>
      </c>
      <c r="C2" s="39" t="s">
        <v>56</v>
      </c>
      <c r="D2" s="39"/>
      <c r="E2" s="39" t="s">
        <v>44</v>
      </c>
      <c r="F2" s="40" t="s">
        <v>73</v>
      </c>
      <c r="G2" s="39"/>
      <c r="H2" s="41"/>
    </row>
    <row r="3" spans="1:8" s="2" customFormat="1" ht="22.5" customHeight="1" x14ac:dyDescent="0.2">
      <c r="A3" s="39">
        <v>2</v>
      </c>
      <c r="B3" s="40"/>
      <c r="C3" s="39"/>
      <c r="D3" s="39"/>
      <c r="E3" s="39" t="s">
        <v>40</v>
      </c>
      <c r="F3" s="40"/>
      <c r="G3" s="39"/>
      <c r="H3" s="41"/>
    </row>
    <row r="4" spans="1:8" s="2" customFormat="1" ht="22.5" customHeight="1" x14ac:dyDescent="0.2">
      <c r="A4" s="39" t="s">
        <v>57</v>
      </c>
      <c r="B4" s="40"/>
      <c r="C4" s="39"/>
      <c r="D4" s="39"/>
      <c r="E4" s="39" t="s">
        <v>40</v>
      </c>
      <c r="F4" s="40"/>
      <c r="G4" s="39"/>
      <c r="H4" s="41"/>
    </row>
    <row r="5" spans="1:8" s="2" customFormat="1" ht="22.5" customHeight="1" x14ac:dyDescent="0.2">
      <c r="A5" s="39" t="s">
        <v>58</v>
      </c>
      <c r="B5" s="40"/>
      <c r="C5" s="39"/>
      <c r="D5" s="39"/>
      <c r="E5" s="39"/>
      <c r="F5" s="40"/>
      <c r="G5" s="39"/>
      <c r="H5" s="41"/>
    </row>
    <row r="6" spans="1:8" s="2" customFormat="1" ht="22.5" customHeight="1" x14ac:dyDescent="0.2">
      <c r="A6" s="39" t="s">
        <v>59</v>
      </c>
      <c r="B6" s="40"/>
      <c r="C6" s="39"/>
      <c r="D6" s="39"/>
      <c r="E6" s="39"/>
      <c r="F6" s="40"/>
      <c r="G6" s="39"/>
      <c r="H6" s="41"/>
    </row>
    <row r="7" spans="1:8" s="2" customFormat="1" ht="22.5" customHeight="1" x14ac:dyDescent="0.2">
      <c r="A7" s="39" t="s">
        <v>60</v>
      </c>
      <c r="B7" s="40"/>
      <c r="C7" s="39"/>
      <c r="D7" s="39"/>
      <c r="E7" s="39"/>
      <c r="F7" s="40"/>
      <c r="G7" s="39"/>
      <c r="H7" s="41"/>
    </row>
    <row r="8" spans="1:8" s="2" customFormat="1" ht="22.5" customHeight="1" x14ac:dyDescent="0.2">
      <c r="A8" s="39" t="s">
        <v>67</v>
      </c>
      <c r="B8" s="40"/>
      <c r="C8" s="39"/>
      <c r="D8" s="39"/>
      <c r="E8" s="39"/>
      <c r="F8" s="40"/>
      <c r="G8" s="39"/>
      <c r="H8" s="41"/>
    </row>
    <row r="9" spans="1:8" s="2" customFormat="1" ht="22.5" customHeight="1" x14ac:dyDescent="0.2">
      <c r="A9" s="39" t="s">
        <v>68</v>
      </c>
      <c r="B9" s="40"/>
      <c r="C9" s="39"/>
      <c r="D9" s="39"/>
      <c r="E9" s="39"/>
      <c r="F9" s="40"/>
      <c r="G9" s="39"/>
      <c r="H9" s="41"/>
    </row>
    <row r="10" spans="1:8" s="2" customFormat="1" ht="22.5" customHeight="1" x14ac:dyDescent="0.2">
      <c r="A10" s="39" t="s">
        <v>69</v>
      </c>
      <c r="B10" s="40"/>
      <c r="C10" s="39"/>
      <c r="D10" s="39"/>
      <c r="E10" s="39"/>
      <c r="F10" s="40"/>
      <c r="G10" s="39"/>
      <c r="H10" s="41"/>
    </row>
    <row r="11" spans="1:8" s="2" customFormat="1" ht="22.5" customHeight="1" x14ac:dyDescent="0.2">
      <c r="A11" s="39" t="s">
        <v>70</v>
      </c>
      <c r="B11" s="40"/>
      <c r="C11" s="39"/>
      <c r="D11" s="39"/>
      <c r="E11" s="39"/>
      <c r="F11" s="40"/>
      <c r="G11" s="39"/>
      <c r="H11" s="41"/>
    </row>
    <row r="12" spans="1:8" s="2" customFormat="1" ht="22.5" customHeight="1" x14ac:dyDescent="0.2">
      <c r="A12" s="42">
        <v>11</v>
      </c>
      <c r="B12" s="43"/>
      <c r="C12" s="42"/>
      <c r="D12" s="42"/>
      <c r="E12" s="47" t="s">
        <v>72</v>
      </c>
      <c r="F12" s="43"/>
      <c r="G12" s="42"/>
      <c r="H12" s="44"/>
    </row>
    <row r="13" spans="1:8" s="2" customFormat="1" ht="22.5" customHeight="1" x14ac:dyDescent="0.2">
      <c r="A13" s="45"/>
      <c r="B13" s="46"/>
      <c r="C13" s="42"/>
      <c r="D13" s="42"/>
      <c r="E13" s="48"/>
      <c r="F13" s="43"/>
      <c r="G13" s="42"/>
      <c r="H13" s="44"/>
    </row>
    <row r="14" spans="1:8" s="2" customFormat="1" ht="22.5" customHeight="1" x14ac:dyDescent="0.2">
      <c r="A14" s="39"/>
      <c r="B14" s="40"/>
      <c r="C14" s="39"/>
      <c r="D14" s="39"/>
      <c r="E14" s="39"/>
      <c r="F14" s="40"/>
      <c r="G14" s="39"/>
      <c r="H14" s="41"/>
    </row>
    <row r="15" spans="1:8" s="2" customFormat="1" ht="22.5" customHeight="1" x14ac:dyDescent="0.2">
      <c r="A15" s="39"/>
      <c r="B15" s="40"/>
      <c r="C15" s="39"/>
      <c r="D15" s="39"/>
      <c r="E15" s="39"/>
      <c r="F15" s="40"/>
      <c r="G15" s="39"/>
      <c r="H15" s="41"/>
    </row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</sheetData>
  <dataValidations count="9">
    <dataValidation allowBlank="1" showInputMessage="1" showErrorMessage="1" promptTitle="Alt Text" prompt="Alt Text helps people with visual impairments understand your diagram. Describe each process step." sqref="H1" xr:uid="{D38F7196-8A24-4988-A77B-8D3BFED1B364}"/>
    <dataValidation allowBlank="1" showInputMessage="1" showErrorMessage="1" promptTitle="Phase" prompt="Enter the name of the phase that the process step applies to." sqref="G1" xr:uid="{3DEDA571-064A-45BE-A49B-7E5F2FA1A0EB}"/>
    <dataValidation allowBlank="1" showInputMessage="1" showErrorMessage="1" promptTitle="Function" prompt="Enter the name of the function that the process step applies to. This creates swimlanes." sqref="F1" xr:uid="{B6D8E17C-221E-4DA8-871D-58B0F817CEA2}"/>
    <dataValidation allowBlank="1" showInputMessage="1" showErrorMessage="1" promptTitle="Shape Type" prompt="Enter the type of shape you'd like each process step to use." sqref="E1" xr:uid="{50CF0929-0849-405B-8ABE-99AAC57024FD}"/>
    <dataValidation allowBlank="1" showInputMessage="1" showErrorMessage="1" promptTitle="Connector Label" prompt="If desired, label the connector to the next step. Use commas to separate multiple next steps, such as &quot;Yes,No&quot;." sqref="D1" xr:uid="{57552BC3-D857-48AB-826B-12A0D2134421}"/>
    <dataValidation allowBlank="1" showInputMessage="1" showErrorMessage="1" promptTitle="Next Step ID" prompt="Enter the process step ID for the next step. Use commas to separate multiple next steps, such as &quot;P600,P700&quot;." sqref="C1" xr:uid="{0E746A8A-73BD-4B83-A6F2-EF5D9BD23EA1}"/>
    <dataValidation allowBlank="1" showInputMessage="1" showErrorMessage="1" promptTitle="Process Step Description" prompt="Enter text for the process step that will display in the shape." sqref="B1" xr:uid="{BF17B994-5DB7-4156-9C53-C0E04919892A}"/>
    <dataValidation allowBlank="1" showInputMessage="1" showErrorMessage="1" promptTitle="Process Step ID" prompt="Enter a unique process step ID for each shape in the diagram." sqref="A1" xr:uid="{4B93AC7D-EC73-4D54-80CB-9A17C73D3400}"/>
    <dataValidation type="list" allowBlank="1" showInputMessage="1" sqref="E2:E13" xr:uid="{003B654C-15C1-4538-826A-1D3D30EA2666}">
      <formula1>"Start, Process, Decision, Subprocess, End, Document"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C73A-A10C-484A-A83C-412AF4C08F25}">
  <dimension ref="A1:R6"/>
  <sheetViews>
    <sheetView workbookViewId="0">
      <selection activeCell="N5" sqref="N5"/>
    </sheetView>
  </sheetViews>
  <sheetFormatPr defaultRowHeight="12.75" x14ac:dyDescent="0.2"/>
  <cols>
    <col min="1" max="1" width="12.85546875" bestFit="1" customWidth="1"/>
    <col min="2" max="2" width="20.42578125" bestFit="1" customWidth="1"/>
    <col min="3" max="3" width="10.85546875" bestFit="1" customWidth="1"/>
    <col min="4" max="4" width="13.85546875" bestFit="1" customWidth="1"/>
    <col min="5" max="5" width="9.85546875" bestFit="1" customWidth="1"/>
    <col min="6" max="6" width="9.28515625" bestFit="1" customWidth="1"/>
    <col min="7" max="8" width="7.140625" bestFit="1" customWidth="1"/>
    <col min="11" max="11" width="12.85546875" bestFit="1" customWidth="1"/>
    <col min="12" max="12" width="20.42578125" bestFit="1" customWidth="1"/>
    <col min="13" max="13" width="14.5703125" customWidth="1"/>
    <col min="14" max="14" width="13.85546875" bestFit="1" customWidth="1"/>
    <col min="15" max="15" width="10" bestFit="1" customWidth="1"/>
    <col min="16" max="16" width="15" bestFit="1" customWidth="1"/>
    <col min="17" max="17" width="15" customWidth="1"/>
    <col min="18" max="18" width="17.42578125" bestFit="1" customWidth="1"/>
  </cols>
  <sheetData>
    <row r="1" spans="1:18" x14ac:dyDescent="0.2">
      <c r="A1" s="37" t="s">
        <v>34</v>
      </c>
      <c r="B1" s="37" t="s">
        <v>35</v>
      </c>
      <c r="C1" s="37" t="s">
        <v>36</v>
      </c>
      <c r="D1" s="37" t="s">
        <v>37</v>
      </c>
      <c r="E1" s="37" t="s">
        <v>38</v>
      </c>
      <c r="F1" s="37" t="s">
        <v>41</v>
      </c>
      <c r="G1" s="37" t="s">
        <v>42</v>
      </c>
      <c r="H1" s="37" t="s">
        <v>39</v>
      </c>
      <c r="K1" s="37" t="s">
        <v>34</v>
      </c>
      <c r="L1" s="37" t="s">
        <v>35</v>
      </c>
      <c r="M1" s="37" t="s">
        <v>36</v>
      </c>
      <c r="N1" s="37" t="s">
        <v>37</v>
      </c>
      <c r="O1" s="37" t="s">
        <v>38</v>
      </c>
      <c r="P1" s="37" t="s">
        <v>41</v>
      </c>
      <c r="Q1" s="37" t="s">
        <v>42</v>
      </c>
      <c r="R1" s="37" t="s">
        <v>39</v>
      </c>
    </row>
    <row r="2" spans="1:18" x14ac:dyDescent="0.2">
      <c r="A2" s="37" t="s">
        <v>126</v>
      </c>
      <c r="B2" s="37" t="s">
        <v>44</v>
      </c>
      <c r="C2" s="37" t="s">
        <v>127</v>
      </c>
      <c r="D2" s="37"/>
      <c r="E2" s="37" t="s">
        <v>44</v>
      </c>
      <c r="F2" s="37" t="s">
        <v>124</v>
      </c>
      <c r="G2" s="37" t="s">
        <v>128</v>
      </c>
      <c r="H2" s="37"/>
      <c r="K2" s="37" t="s">
        <v>55</v>
      </c>
      <c r="L2" s="37" t="s">
        <v>43</v>
      </c>
      <c r="M2" s="37" t="s">
        <v>56</v>
      </c>
      <c r="N2" s="37"/>
      <c r="O2" s="37" t="s">
        <v>44</v>
      </c>
      <c r="P2" s="37" t="s">
        <v>124</v>
      </c>
      <c r="Q2" s="37"/>
      <c r="R2" s="37" t="s">
        <v>61</v>
      </c>
    </row>
    <row r="3" spans="1:18" x14ac:dyDescent="0.2">
      <c r="A3" s="37" t="s">
        <v>127</v>
      </c>
      <c r="B3" s="37" t="s">
        <v>129</v>
      </c>
      <c r="C3" s="37" t="s">
        <v>130</v>
      </c>
      <c r="D3" s="37" t="s">
        <v>49</v>
      </c>
      <c r="E3" s="37" t="s">
        <v>50</v>
      </c>
      <c r="F3" s="37" t="s">
        <v>11</v>
      </c>
      <c r="G3" s="37" t="s">
        <v>128</v>
      </c>
      <c r="H3" s="37"/>
      <c r="K3" s="37" t="s">
        <v>56</v>
      </c>
      <c r="L3" s="37" t="s">
        <v>45</v>
      </c>
      <c r="M3" s="37" t="s">
        <v>57</v>
      </c>
      <c r="N3" s="37"/>
      <c r="O3" s="37" t="s">
        <v>46</v>
      </c>
      <c r="P3" s="37" t="s">
        <v>47</v>
      </c>
      <c r="Q3" s="37"/>
      <c r="R3" s="37"/>
    </row>
    <row r="4" spans="1:18" x14ac:dyDescent="0.2">
      <c r="A4" s="37" t="s">
        <v>132</v>
      </c>
      <c r="B4" s="37" t="s">
        <v>40</v>
      </c>
      <c r="C4" s="37"/>
      <c r="D4" s="37"/>
      <c r="E4" s="37" t="s">
        <v>40</v>
      </c>
      <c r="F4" s="37" t="s">
        <v>131</v>
      </c>
      <c r="G4" s="37" t="s">
        <v>128</v>
      </c>
      <c r="H4" s="37"/>
      <c r="K4" s="37" t="s">
        <v>57</v>
      </c>
      <c r="L4" s="37" t="s">
        <v>48</v>
      </c>
      <c r="M4" s="37" t="s">
        <v>58</v>
      </c>
      <c r="N4" s="37" t="s">
        <v>49</v>
      </c>
      <c r="O4" s="37" t="s">
        <v>50</v>
      </c>
      <c r="P4" s="37" t="s">
        <v>47</v>
      </c>
      <c r="Q4" s="37"/>
      <c r="R4" s="37"/>
    </row>
    <row r="5" spans="1:18" x14ac:dyDescent="0.2">
      <c r="A5" s="37" t="s">
        <v>133</v>
      </c>
      <c r="B5" s="37" t="s">
        <v>134</v>
      </c>
      <c r="C5" s="37"/>
      <c r="D5" s="37"/>
      <c r="E5" s="37" t="s">
        <v>72</v>
      </c>
      <c r="F5" s="37" t="s">
        <v>135</v>
      </c>
      <c r="G5" s="37" t="s">
        <v>128</v>
      </c>
      <c r="H5" s="37"/>
      <c r="K5" s="37" t="s">
        <v>58</v>
      </c>
      <c r="L5" s="37" t="s">
        <v>51</v>
      </c>
      <c r="M5" s="37" t="s">
        <v>59</v>
      </c>
      <c r="N5" s="37"/>
      <c r="O5" s="37" t="s">
        <v>40</v>
      </c>
      <c r="P5" s="37" t="s">
        <v>52</v>
      </c>
      <c r="Q5" s="37"/>
      <c r="R5" s="37"/>
    </row>
    <row r="6" spans="1:18" x14ac:dyDescent="0.2">
      <c r="K6" s="37" t="s">
        <v>59</v>
      </c>
      <c r="L6" s="37" t="s">
        <v>53</v>
      </c>
      <c r="M6" s="37" t="s">
        <v>58</v>
      </c>
      <c r="N6" s="37"/>
      <c r="O6" s="37" t="s">
        <v>54</v>
      </c>
      <c r="P6" s="37" t="s">
        <v>52</v>
      </c>
      <c r="Q6" s="37"/>
      <c r="R6" s="37"/>
    </row>
  </sheetData>
  <dataValidations count="9">
    <dataValidation type="list" allowBlank="1" showInputMessage="1" sqref="O2:O6 E2:E5" xr:uid="{66E01755-0A09-453A-9764-3D8A7712BA81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K1 A1" xr:uid="{0EB1244E-A803-4C3F-9A1C-25B0749C280C}"/>
    <dataValidation allowBlank="1" showInputMessage="1" showErrorMessage="1" promptTitle="Process Step Description" prompt="Enter text for the process step that will display in the shape." sqref="L1 B1" xr:uid="{A95B99FA-8B3E-4EB8-954C-C0DBFDD17BE5}"/>
    <dataValidation allowBlank="1" showInputMessage="1" showErrorMessage="1" promptTitle="Next Step ID" prompt="Enter the process step ID for the next step. Use commas to separate multiple next steps, such as &quot;P600,P700&quot;." sqref="M1 C1" xr:uid="{DDC93283-357B-46BD-8AD0-03513934CE77}"/>
    <dataValidation allowBlank="1" showInputMessage="1" showErrorMessage="1" promptTitle="Connector Label" prompt="If desired, label the connector to the next step. Use commas to separate multiple next steps, such as &quot;Yes,No&quot;." sqref="N1 D1" xr:uid="{38285D81-EC11-4774-B450-F76A81F53832}"/>
    <dataValidation allowBlank="1" showInputMessage="1" showErrorMessage="1" promptTitle="Shape Type" prompt="Enter the type of shape you'd like each process step to use." sqref="O1 E1" xr:uid="{9140BB60-11BF-44C1-A4A0-F37FF4242636}"/>
    <dataValidation allowBlank="1" showInputMessage="1" showErrorMessage="1" promptTitle="Function" prompt="Enter the name of the function that the process step applies to. This creates swimlanes." sqref="P1:Q1 F1" xr:uid="{F3627912-528D-4C28-B1B7-0973C5E7493B}"/>
    <dataValidation allowBlank="1" showInputMessage="1" showErrorMessage="1" promptTitle="Alt Text" prompt="Alt Text helps people with visual impairments understand your diagram. Describe each process step." sqref="R1 H1" xr:uid="{84071CF9-70BF-4F71-8100-CE9CA65BB2CD}"/>
    <dataValidation allowBlank="1" showInputMessage="1" showErrorMessage="1" promptTitle="Phase" prompt="Enter the name of the phase that the process step applies to." sqref="G1" xr:uid="{647943AF-66B8-4CB3-8AF9-E90F7E008B1D}"/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Charter</vt:lpstr>
      <vt:lpstr>Baseline</vt:lpstr>
      <vt:lpstr>Benefit Calculator</vt:lpstr>
      <vt:lpstr>Evaluation</vt:lpstr>
      <vt:lpstr>Process Steps</vt:lpstr>
      <vt:lpstr>Process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Apostol, Rico A. (ELS-MNL)</dc:creator>
  <cp:lastModifiedBy>Guevarra, Juan Jose III M. (REPH-MNL )</cp:lastModifiedBy>
  <dcterms:created xsi:type="dcterms:W3CDTF">2020-04-13T04:35:22Z</dcterms:created>
  <dcterms:modified xsi:type="dcterms:W3CDTF">2020-09-14T13:01:08Z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