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scowley2/Library/CloudStorage/Box-Box/Hryckowian Lab/GBS-Presence and Abundance/July2022-Stats/20221213 - Fay - Secondary Analysis - 3 Decimal/FDR corrected/"/>
    </mc:Choice>
  </mc:AlternateContent>
  <xr:revisionPtr revIDLastSave="0" documentId="13_ncr:1_{E9CB89E6-CBEA-E34B-8128-C92C44F83A12}" xr6:coauthVersionLast="47" xr6:coauthVersionMax="47" xr10:uidLastSave="{00000000-0000-0000-0000-000000000000}"/>
  <bookViews>
    <workbookView xWindow="32520" yWindow="500" windowWidth="27240" windowHeight="16340" activeTab="5" xr2:uid="{41581A0A-A590-FE4F-89BD-7F6A1623E30B}"/>
  </bookViews>
  <sheets>
    <sheet name="Model 1 - Binary" sheetId="1" r:id="rId1"/>
    <sheet name="Model 2 - Binary" sheetId="2" r:id="rId2"/>
    <sheet name="Model 3 - Binary" sheetId="3" r:id="rId3"/>
    <sheet name="Model 1 - Continuous" sheetId="4" r:id="rId4"/>
    <sheet name="Model 2 - Continuous" sheetId="5" r:id="rId5"/>
    <sheet name="Model 3 - Continu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24" i="3"/>
  <c r="B23" i="3"/>
  <c r="B22" i="3"/>
  <c r="B16" i="3"/>
  <c r="B25" i="3"/>
  <c r="B5" i="3"/>
  <c r="B20" i="3"/>
  <c r="B7" i="3"/>
  <c r="B2" i="3"/>
  <c r="B19" i="3"/>
  <c r="B10" i="3"/>
  <c r="B9" i="3"/>
  <c r="B11" i="3"/>
  <c r="B3" i="3"/>
  <c r="B12" i="3"/>
  <c r="B6" i="3"/>
  <c r="B8" i="3"/>
  <c r="B4" i="3"/>
</calcChain>
</file>

<file path=xl/sharedStrings.xml><?xml version="1.0" encoding="utf-8"?>
<sst xmlns="http://schemas.openxmlformats.org/spreadsheetml/2006/main" count="386" uniqueCount="106">
  <si>
    <t>Independentvariable</t>
  </si>
  <si>
    <t>Variable Description</t>
  </si>
  <si>
    <t>OR</t>
  </si>
  <si>
    <t>STD_ERR</t>
  </si>
  <si>
    <t>Z</t>
  </si>
  <si>
    <t>PVALUE</t>
  </si>
  <si>
    <t>LB95</t>
  </si>
  <si>
    <t>UB95</t>
  </si>
  <si>
    <t>Rank</t>
  </si>
  <si>
    <t>(k/m)a at 5%</t>
  </si>
  <si>
    <t>Significant 5% at 5%?</t>
  </si>
  <si>
    <t>(k/m)a at 10%</t>
  </si>
  <si>
    <t>Significant at 10%?</t>
  </si>
  <si>
    <t>BH adjusted</t>
  </si>
  <si>
    <t>CENSUS_UAUC_2010</t>
  </si>
  <si>
    <t>NO</t>
  </si>
  <si>
    <t>CANCER</t>
  </si>
  <si>
    <t>M221</t>
  </si>
  <si>
    <t>22:1, Docosenoic acid, undifferentiated (g)</t>
  </si>
  <si>
    <t>SUCRALOSE</t>
  </si>
  <si>
    <t>P183</t>
  </si>
  <si>
    <t>18:3, Octadecatrienoic acid (g)</t>
  </si>
  <si>
    <t>TRANS_16_1_HEXADECENOIC</t>
  </si>
  <si>
    <t>FPED_V_STARCH_TOT</t>
  </si>
  <si>
    <t>D_CHEESE</t>
  </si>
  <si>
    <t>FPED_PF_ORGAN</t>
  </si>
  <si>
    <t>HMI070</t>
  </si>
  <si>
    <t>VEGETABLES_ADJUST_FREQ</t>
  </si>
  <si>
    <t>V_LEGUMES</t>
  </si>
  <si>
    <t>TOTAL_VITAMIN_A_MCG</t>
  </si>
  <si>
    <t>CALC</t>
  </si>
  <si>
    <t xml:space="preserve">Calcium (mg) </t>
  </si>
  <si>
    <t>PHOS</t>
  </si>
  <si>
    <t xml:space="preserve">Phosphorus (mg) </t>
  </si>
  <si>
    <t>VITAMIN_B12</t>
  </si>
  <si>
    <t>Ruminococcus_torques_group_relab</t>
  </si>
  <si>
    <t>Relative Abundance of Ruminococcus torques group</t>
  </si>
  <si>
    <t>XYLITOL</t>
  </si>
  <si>
    <t>SELE</t>
  </si>
  <si>
    <t xml:space="preserve">Selenium (mcg) </t>
  </si>
  <si>
    <t>Monoglobus_relabund</t>
  </si>
  <si>
    <t>Relative Abundance of Monoglobus</t>
  </si>
  <si>
    <t>D_TOTAL</t>
  </si>
  <si>
    <t>Vegetables Per Day (Cups)</t>
  </si>
  <si>
    <t>Self Report of Cancer</t>
  </si>
  <si>
    <t>2010 Urbanized and Urban Clusters Census Classification</t>
  </si>
  <si>
    <t>Cheeses (Cups)</t>
  </si>
  <si>
    <t>Taken Antibiotics</t>
  </si>
  <si>
    <t>Total milk, yogurt, cheese, whey (Cups)</t>
  </si>
  <si>
    <t>Beans and peas (legumes) computed as vegetables (Cups)</t>
  </si>
  <si>
    <t xml:space="preserve">16:1 trans, Trans-Hexadecenoic Acid (g) </t>
  </si>
  <si>
    <t>RACE_7CAT</t>
  </si>
  <si>
    <t>RACE_ETHNICITY_4CAT</t>
  </si>
  <si>
    <t>SMQ_DER_PACK_YEAR_R2</t>
  </si>
  <si>
    <t>SMQ_DER_FORMER_NEVER_CURRENT_R2</t>
  </si>
  <si>
    <t>DIABETES_2</t>
  </si>
  <si>
    <t>GENDER</t>
  </si>
  <si>
    <t>Race - 7 Categories</t>
  </si>
  <si>
    <t>Race and Ethnicity - 4 Categories</t>
  </si>
  <si>
    <t>Smoker Status (Never, former, current)</t>
  </si>
  <si>
    <t>Type 2 Diabetes</t>
  </si>
  <si>
    <t>Pack Years Smoked</t>
  </si>
  <si>
    <t>Gender</t>
  </si>
  <si>
    <t>Significant at 5%?</t>
  </si>
  <si>
    <t>BH addjusted</t>
  </si>
  <si>
    <t>Ruminococcus_torques_group_re~b</t>
  </si>
  <si>
    <t>Vitamin A Activity (mcg)</t>
  </si>
  <si>
    <t>Vitamin B12 (mcg)</t>
  </si>
  <si>
    <t>Sucralose (mg)</t>
  </si>
  <si>
    <t>Xylitol (g)</t>
  </si>
  <si>
    <t>Meat from Organ Meat Protein (Oz)</t>
  </si>
  <si>
    <t>Total Starchy Vegetables (Cups)</t>
  </si>
  <si>
    <t>Health</t>
  </si>
  <si>
    <t>Demographics</t>
  </si>
  <si>
    <t>Microbiome</t>
  </si>
  <si>
    <t>Diet</t>
  </si>
  <si>
    <t>AvgCopyNumberco~g</t>
  </si>
  <si>
    <t>Responses</t>
  </si>
  <si>
    <t>Coef.</t>
  </si>
  <si>
    <t>Std. Err.</t>
  </si>
  <si>
    <t>t</t>
  </si>
  <si>
    <t>P-value</t>
  </si>
  <si>
    <t>95% LB</t>
  </si>
  <si>
    <t>95% UB</t>
  </si>
  <si>
    <t xml:space="preserve">BH adjusted </t>
  </si>
  <si>
    <t>DHQ149000</t>
  </si>
  <si>
    <t>[ ] Missing [*] Error [a] Never [b] Less than 1 day per month [c] 1-3 days per month [d] 1-3 days per week [e] 4-6 days per week [f] Every day</t>
  </si>
  <si>
    <t>Increased GBS quantity associated with increased frequency of iron consumption</t>
  </si>
  <si>
    <t>YES</t>
  </si>
  <si>
    <t>SUPP_VITAMIN_B12</t>
  </si>
  <si>
    <t>[. ] Missing [.A] Not applicable [.D] Don't know [.E] Equipment error [.N] Never [.R] Refused [.S] Speficy other</t>
  </si>
  <si>
    <t>FPED_PF_SEAFD_LOW</t>
  </si>
  <si>
    <t>PSH080</t>
  </si>
  <si>
    <t>[. ] Missing [1] Never [2] Less than 1 year [3] 1-3 years [4] 3-5 years [5] 5-10 years [6] &gt;10 years [.D] Don't know [.R] Refused</t>
  </si>
  <si>
    <t>PSH040</t>
  </si>
  <si>
    <t>PSH090</t>
  </si>
  <si>
    <t>HHQ580_26</t>
  </si>
  <si>
    <t>[. ] Missing [1] Yes [2] No [.D] Don't know [.R] Refused</t>
  </si>
  <si>
    <t>Frequency of Iron Consumption</t>
  </si>
  <si>
    <t>Supplemental Vitamin B12 (mcg)</t>
  </si>
  <si>
    <t>Seafood low in omega-3 (oz)</t>
  </si>
  <si>
    <t>Time since dental checkup</t>
  </si>
  <si>
    <t>Time since dental cleaning</t>
  </si>
  <si>
    <t>Time since occult blood in stool</t>
  </si>
  <si>
    <t xml:space="preserve">Osteoarthritis </t>
  </si>
  <si>
    <t>Significant  at 10%?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</si>
</sst>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F824-8626-C24F-99C7-5987454C8FCC}">
  <dimension ref="A1:N26"/>
  <sheetViews>
    <sheetView zoomScale="116" workbookViewId="0">
      <selection activeCell="B1" sqref="B1:B26"/>
    </sheetView>
  </sheetViews>
  <sheetFormatPr baseColWidth="10" defaultRowHeight="16" x14ac:dyDescent="0.2"/>
  <cols>
    <col min="1" max="1" width="13" customWidth="1"/>
    <col min="2" max="2" width="104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30</v>
      </c>
      <c r="B2" t="s">
        <v>31</v>
      </c>
      <c r="C2">
        <v>0.99924139999999995</v>
      </c>
      <c r="D2">
        <v>6.9700000000000003E-4</v>
      </c>
      <c r="E2">
        <v>-1.0900000000000001</v>
      </c>
      <c r="F2">
        <v>0.27700000000000002</v>
      </c>
      <c r="G2">
        <v>0.9978764</v>
      </c>
      <c r="H2">
        <v>1.0006079999999999</v>
      </c>
      <c r="I2">
        <v>14</v>
      </c>
      <c r="J2">
        <v>3.3333333333333333E-2</v>
      </c>
      <c r="K2" t="s">
        <v>15</v>
      </c>
      <c r="L2">
        <v>6.6666666666666666E-2</v>
      </c>
      <c r="M2" t="s">
        <v>15</v>
      </c>
      <c r="N2">
        <v>0.41550000000000004</v>
      </c>
    </row>
    <row r="3" spans="1:14" x14ac:dyDescent="0.2">
      <c r="A3" t="s">
        <v>32</v>
      </c>
      <c r="B3" t="s">
        <v>33</v>
      </c>
      <c r="C3">
        <v>1.0005599999999999</v>
      </c>
      <c r="D3">
        <v>5.6459999999999995E-4</v>
      </c>
      <c r="E3">
        <v>0.99</v>
      </c>
      <c r="F3">
        <v>0.32100000000000001</v>
      </c>
      <c r="G3">
        <v>0.99945439999999997</v>
      </c>
      <c r="H3">
        <v>1.0016670000000001</v>
      </c>
      <c r="I3">
        <v>15</v>
      </c>
      <c r="J3">
        <v>3.5714285714285719E-2</v>
      </c>
      <c r="K3" t="s">
        <v>15</v>
      </c>
      <c r="L3">
        <v>7.1428571428571438E-2</v>
      </c>
      <c r="M3" t="s">
        <v>15</v>
      </c>
      <c r="N3">
        <v>0.433</v>
      </c>
    </row>
    <row r="4" spans="1:14" x14ac:dyDescent="0.2">
      <c r="A4" t="s">
        <v>29</v>
      </c>
      <c r="B4" t="s">
        <v>66</v>
      </c>
      <c r="C4">
        <v>1.000405</v>
      </c>
      <c r="D4">
        <v>3.2370000000000001E-4</v>
      </c>
      <c r="E4">
        <v>1.25</v>
      </c>
      <c r="F4">
        <v>0.21099999999999999</v>
      </c>
      <c r="G4">
        <v>0.9997703</v>
      </c>
      <c r="H4">
        <v>1.001039</v>
      </c>
      <c r="I4">
        <v>13</v>
      </c>
      <c r="J4">
        <v>3.0952380952380953E-2</v>
      </c>
      <c r="K4" t="s">
        <v>15</v>
      </c>
      <c r="L4">
        <v>6.1904761904761907E-2</v>
      </c>
      <c r="M4" t="s">
        <v>15</v>
      </c>
      <c r="N4">
        <v>0.34084615384615385</v>
      </c>
    </row>
    <row r="5" spans="1:14" x14ac:dyDescent="0.2">
      <c r="A5" t="s">
        <v>34</v>
      </c>
      <c r="B5" t="s">
        <v>67</v>
      </c>
      <c r="C5">
        <v>0.94395240000000002</v>
      </c>
      <c r="D5">
        <v>5.5837499999999998E-2</v>
      </c>
      <c r="E5">
        <v>-0.98</v>
      </c>
      <c r="F5">
        <v>0.33</v>
      </c>
      <c r="G5">
        <v>0.84061870000000005</v>
      </c>
      <c r="H5">
        <v>1.0599879999999999</v>
      </c>
      <c r="I5">
        <v>16</v>
      </c>
      <c r="J5">
        <v>3.8095238095238099E-2</v>
      </c>
      <c r="K5" t="s">
        <v>15</v>
      </c>
      <c r="L5">
        <v>7.6190476190476197E-2</v>
      </c>
      <c r="M5" t="s">
        <v>15</v>
      </c>
      <c r="N5">
        <v>0.43312500000000004</v>
      </c>
    </row>
    <row r="6" spans="1:14" x14ac:dyDescent="0.2">
      <c r="A6" t="s">
        <v>38</v>
      </c>
      <c r="B6" t="s">
        <v>39</v>
      </c>
      <c r="C6">
        <v>1.001933</v>
      </c>
      <c r="D6">
        <v>4.0276000000000001E-3</v>
      </c>
      <c r="E6">
        <v>0.48</v>
      </c>
      <c r="F6">
        <v>0.63100000000000001</v>
      </c>
      <c r="G6">
        <v>0.99407040000000002</v>
      </c>
      <c r="H6">
        <v>1.0098579999999999</v>
      </c>
      <c r="I6">
        <v>19</v>
      </c>
      <c r="J6">
        <v>4.5238095238095244E-2</v>
      </c>
      <c r="K6" t="s">
        <v>15</v>
      </c>
      <c r="L6">
        <v>9.0476190476190488E-2</v>
      </c>
      <c r="M6" t="s">
        <v>15</v>
      </c>
      <c r="N6">
        <v>0.69742105263157905</v>
      </c>
    </row>
    <row r="7" spans="1:14" x14ac:dyDescent="0.2">
      <c r="A7" t="s">
        <v>19</v>
      </c>
      <c r="B7" t="s">
        <v>68</v>
      </c>
      <c r="C7">
        <v>1.0004329999999999</v>
      </c>
      <c r="D7">
        <v>2.2230000000000001E-4</v>
      </c>
      <c r="E7">
        <v>1.95</v>
      </c>
      <c r="F7">
        <v>5.0999999999999997E-2</v>
      </c>
      <c r="G7">
        <v>0.99999729999999998</v>
      </c>
      <c r="H7">
        <v>1.000869</v>
      </c>
      <c r="I7">
        <v>4</v>
      </c>
      <c r="J7">
        <v>9.5238095238095247E-3</v>
      </c>
      <c r="K7" t="s">
        <v>15</v>
      </c>
      <c r="L7">
        <v>1.9047619047619049E-2</v>
      </c>
      <c r="M7" t="s">
        <v>15</v>
      </c>
      <c r="N7">
        <v>0.22700000000000001</v>
      </c>
    </row>
    <row r="8" spans="1:14" x14ac:dyDescent="0.2">
      <c r="A8" t="s">
        <v>37</v>
      </c>
      <c r="B8" t="s">
        <v>69</v>
      </c>
      <c r="C8">
        <v>7.4099999999999999E-5</v>
      </c>
      <c r="D8">
        <v>1.0686000000000001E-3</v>
      </c>
      <c r="E8">
        <v>-0.66</v>
      </c>
      <c r="F8">
        <v>0.50900000000000001</v>
      </c>
      <c r="G8">
        <v>3.9899999999999999E-17</v>
      </c>
      <c r="H8">
        <v>138000000</v>
      </c>
      <c r="I8">
        <v>18</v>
      </c>
      <c r="J8">
        <v>4.2857142857142858E-2</v>
      </c>
      <c r="K8" t="s">
        <v>15</v>
      </c>
      <c r="L8">
        <v>8.5714285714285715E-2</v>
      </c>
      <c r="M8" t="s">
        <v>15</v>
      </c>
      <c r="N8">
        <v>0.59383333333333344</v>
      </c>
    </row>
    <row r="9" spans="1:14" x14ac:dyDescent="0.2">
      <c r="A9" t="s">
        <v>17</v>
      </c>
      <c r="B9" t="s">
        <v>18</v>
      </c>
      <c r="C9">
        <v>121.7188</v>
      </c>
      <c r="D9">
        <v>283.3313</v>
      </c>
      <c r="E9">
        <v>2.06</v>
      </c>
      <c r="F9">
        <v>3.9E-2</v>
      </c>
      <c r="G9">
        <v>1.2704869999999999</v>
      </c>
      <c r="H9">
        <v>11661.24</v>
      </c>
      <c r="I9">
        <v>3</v>
      </c>
      <c r="J9">
        <v>7.1428571428571426E-3</v>
      </c>
      <c r="K9" t="s">
        <v>15</v>
      </c>
      <c r="L9">
        <v>1.4285714285714285E-2</v>
      </c>
      <c r="M9" t="s">
        <v>15</v>
      </c>
      <c r="N9">
        <v>0.22700000000000001</v>
      </c>
    </row>
    <row r="10" spans="1:14" x14ac:dyDescent="0.2">
      <c r="A10" t="s">
        <v>20</v>
      </c>
      <c r="B10" t="s">
        <v>21</v>
      </c>
      <c r="C10">
        <v>1.247266</v>
      </c>
      <c r="D10">
        <v>0.1428818</v>
      </c>
      <c r="E10">
        <v>1.93</v>
      </c>
      <c r="F10">
        <v>5.3999999999999999E-2</v>
      </c>
      <c r="G10">
        <v>0.99643510000000002</v>
      </c>
      <c r="H10">
        <v>1.561239</v>
      </c>
      <c r="I10">
        <v>5</v>
      </c>
      <c r="J10">
        <v>1.1904761904761904E-2</v>
      </c>
      <c r="K10" t="s">
        <v>15</v>
      </c>
      <c r="L10">
        <v>2.3809523809523808E-2</v>
      </c>
      <c r="M10" t="s">
        <v>15</v>
      </c>
      <c r="N10">
        <v>0.2268</v>
      </c>
    </row>
    <row r="11" spans="1:14" x14ac:dyDescent="0.2">
      <c r="A11" t="s">
        <v>22</v>
      </c>
      <c r="B11" t="s">
        <v>50</v>
      </c>
      <c r="C11">
        <v>2.1100000000000001E-5</v>
      </c>
      <c r="D11">
        <v>1.315E-4</v>
      </c>
      <c r="E11">
        <v>-1.72</v>
      </c>
      <c r="F11">
        <v>8.5000000000000006E-2</v>
      </c>
      <c r="G11">
        <v>1.02E-10</v>
      </c>
      <c r="H11">
        <v>4.3537109999999997</v>
      </c>
      <c r="I11">
        <v>6</v>
      </c>
      <c r="J11">
        <v>1.4285714285714285E-2</v>
      </c>
      <c r="K11" t="s">
        <v>15</v>
      </c>
      <c r="L11">
        <v>2.8571428571428571E-2</v>
      </c>
      <c r="M11" t="s">
        <v>15</v>
      </c>
      <c r="N11">
        <v>0.29750000000000004</v>
      </c>
    </row>
    <row r="12" spans="1:14" x14ac:dyDescent="0.2">
      <c r="A12" t="s">
        <v>42</v>
      </c>
      <c r="B12" t="s">
        <v>48</v>
      </c>
      <c r="C12">
        <v>0.92266150000000002</v>
      </c>
      <c r="D12">
        <v>0.24466399999999999</v>
      </c>
      <c r="E12">
        <v>-0.3</v>
      </c>
      <c r="F12">
        <v>0.76100000000000001</v>
      </c>
      <c r="G12">
        <v>0.54869060000000003</v>
      </c>
      <c r="H12">
        <v>1.55152</v>
      </c>
      <c r="I12">
        <v>21</v>
      </c>
      <c r="J12">
        <v>0.05</v>
      </c>
      <c r="K12" t="s">
        <v>15</v>
      </c>
      <c r="L12">
        <v>0.1</v>
      </c>
      <c r="M12" t="s">
        <v>15</v>
      </c>
      <c r="N12">
        <v>0.76100000000000001</v>
      </c>
    </row>
    <row r="13" spans="1:14" x14ac:dyDescent="0.2">
      <c r="A13" t="s">
        <v>24</v>
      </c>
      <c r="B13" t="s">
        <v>46</v>
      </c>
      <c r="C13">
        <v>1.420331</v>
      </c>
      <c r="D13">
        <v>0.31788090000000002</v>
      </c>
      <c r="E13">
        <v>1.57</v>
      </c>
      <c r="F13">
        <v>0.11700000000000001</v>
      </c>
      <c r="G13">
        <v>0.91597589999999995</v>
      </c>
      <c r="H13">
        <v>2.2023929999999998</v>
      </c>
      <c r="I13">
        <v>8</v>
      </c>
      <c r="J13">
        <v>1.9047619047619049E-2</v>
      </c>
      <c r="K13" t="s">
        <v>15</v>
      </c>
      <c r="L13">
        <v>3.8095238095238099E-2</v>
      </c>
      <c r="M13" t="s">
        <v>15</v>
      </c>
      <c r="N13">
        <v>0.30712500000000004</v>
      </c>
    </row>
    <row r="14" spans="1:14" x14ac:dyDescent="0.2">
      <c r="A14" t="s">
        <v>25</v>
      </c>
      <c r="B14" t="s">
        <v>70</v>
      </c>
      <c r="C14">
        <v>4.4700000000000001E-10</v>
      </c>
      <c r="D14">
        <v>6.65E-9</v>
      </c>
      <c r="E14">
        <v>-1.45</v>
      </c>
      <c r="F14">
        <v>0.14799999999999999</v>
      </c>
      <c r="G14">
        <v>9.5599999999999997E-23</v>
      </c>
      <c r="H14">
        <v>2087.049</v>
      </c>
      <c r="I14">
        <v>9</v>
      </c>
      <c r="J14">
        <v>2.1428571428571429E-2</v>
      </c>
      <c r="K14" t="s">
        <v>15</v>
      </c>
      <c r="L14">
        <v>4.2857142857142858E-2</v>
      </c>
      <c r="M14" t="s">
        <v>15</v>
      </c>
      <c r="N14">
        <v>0.31900000000000001</v>
      </c>
    </row>
    <row r="15" spans="1:14" x14ac:dyDescent="0.2">
      <c r="A15" t="s">
        <v>27</v>
      </c>
      <c r="B15" t="s">
        <v>43</v>
      </c>
      <c r="C15">
        <v>0.78820780000000001</v>
      </c>
      <c r="D15">
        <v>0.1355896</v>
      </c>
      <c r="E15">
        <v>-1.38</v>
      </c>
      <c r="F15">
        <v>0.16700000000000001</v>
      </c>
      <c r="G15">
        <v>0.56261950000000005</v>
      </c>
      <c r="H15">
        <v>1.1042479999999999</v>
      </c>
      <c r="I15">
        <v>11</v>
      </c>
      <c r="J15">
        <v>2.6190476190476195E-2</v>
      </c>
      <c r="K15" t="s">
        <v>15</v>
      </c>
      <c r="L15">
        <v>5.2380952380952389E-2</v>
      </c>
      <c r="M15" t="s">
        <v>15</v>
      </c>
      <c r="N15">
        <v>0.31881818181818183</v>
      </c>
    </row>
    <row r="16" spans="1:14" x14ac:dyDescent="0.2">
      <c r="A16" t="s">
        <v>28</v>
      </c>
      <c r="B16" t="s">
        <v>49</v>
      </c>
      <c r="C16">
        <v>0.37625619999999999</v>
      </c>
      <c r="D16">
        <v>0.27965050000000002</v>
      </c>
      <c r="E16">
        <v>-1.32</v>
      </c>
      <c r="F16">
        <v>0.188</v>
      </c>
      <c r="G16">
        <v>8.7666300000000003E-2</v>
      </c>
      <c r="H16">
        <v>1.61486</v>
      </c>
      <c r="I16">
        <v>12</v>
      </c>
      <c r="J16">
        <v>2.8571428571428571E-2</v>
      </c>
      <c r="K16" t="s">
        <v>15</v>
      </c>
      <c r="L16">
        <v>5.7142857142857141E-2</v>
      </c>
      <c r="M16" t="s">
        <v>15</v>
      </c>
      <c r="N16">
        <v>0.32900000000000001</v>
      </c>
    </row>
    <row r="17" spans="1:14" x14ac:dyDescent="0.2">
      <c r="A17" t="s">
        <v>23</v>
      </c>
      <c r="B17" t="s">
        <v>71</v>
      </c>
      <c r="C17">
        <v>0.39345590000000003</v>
      </c>
      <c r="D17">
        <v>0.22335050000000001</v>
      </c>
      <c r="E17">
        <v>-1.64</v>
      </c>
      <c r="F17">
        <v>0.1</v>
      </c>
      <c r="G17">
        <v>0.12933020000000001</v>
      </c>
      <c r="H17">
        <v>1.1969939999999999</v>
      </c>
      <c r="I17">
        <v>7</v>
      </c>
      <c r="J17">
        <v>1.6666666666666666E-2</v>
      </c>
      <c r="K17" t="s">
        <v>15</v>
      </c>
      <c r="L17">
        <v>3.3333333333333333E-2</v>
      </c>
      <c r="M17" t="s">
        <v>15</v>
      </c>
      <c r="N17">
        <v>0.30000000000000004</v>
      </c>
    </row>
    <row r="18" spans="1:14" x14ac:dyDescent="0.2">
      <c r="B18" t="s">
        <v>75</v>
      </c>
    </row>
    <row r="19" spans="1:14" x14ac:dyDescent="0.2">
      <c r="A19" t="s">
        <v>35</v>
      </c>
      <c r="B19" t="s">
        <v>36</v>
      </c>
      <c r="C19">
        <v>18.327580000000001</v>
      </c>
      <c r="D19">
        <v>77.748959999999997</v>
      </c>
      <c r="E19">
        <v>0.69</v>
      </c>
      <c r="F19">
        <v>0.49299999999999999</v>
      </c>
      <c r="G19">
        <v>4.4889999999999999E-3</v>
      </c>
      <c r="H19">
        <v>74826.94</v>
      </c>
      <c r="I19">
        <v>17</v>
      </c>
      <c r="J19">
        <v>4.0476190476190478E-2</v>
      </c>
      <c r="K19" t="s">
        <v>15</v>
      </c>
      <c r="L19">
        <v>8.0952380952380956E-2</v>
      </c>
      <c r="M19" t="s">
        <v>15</v>
      </c>
      <c r="N19">
        <v>0.59399999999999997</v>
      </c>
    </row>
    <row r="20" spans="1:14" x14ac:dyDescent="0.2">
      <c r="A20" t="s">
        <v>40</v>
      </c>
      <c r="B20" t="s">
        <v>41</v>
      </c>
      <c r="C20">
        <v>4277.0969999999998</v>
      </c>
      <c r="D20">
        <v>87209.94</v>
      </c>
      <c r="E20">
        <v>0.41</v>
      </c>
      <c r="F20">
        <v>0.68200000000000005</v>
      </c>
      <c r="G20">
        <v>1.8799999999999999E-14</v>
      </c>
      <c r="H20">
        <v>9.71E+20</v>
      </c>
      <c r="I20">
        <v>20</v>
      </c>
      <c r="J20">
        <v>4.7619047619047616E-2</v>
      </c>
      <c r="K20" t="s">
        <v>15</v>
      </c>
      <c r="L20">
        <v>9.5238095238095233E-2</v>
      </c>
      <c r="M20" t="s">
        <v>15</v>
      </c>
      <c r="N20">
        <v>0.71610000000000007</v>
      </c>
    </row>
    <row r="21" spans="1:14" x14ac:dyDescent="0.2">
      <c r="B21" t="s">
        <v>74</v>
      </c>
    </row>
    <row r="22" spans="1:14" x14ac:dyDescent="0.2">
      <c r="A22" t="s">
        <v>16</v>
      </c>
      <c r="B22" t="s">
        <v>44</v>
      </c>
      <c r="C22">
        <v>3.4362780000000002</v>
      </c>
      <c r="D22">
        <v>1.9466019999999999</v>
      </c>
      <c r="E22">
        <v>2.1800000000000002</v>
      </c>
      <c r="F22">
        <v>2.9000000000000001E-2</v>
      </c>
      <c r="G22">
        <v>1.132126</v>
      </c>
      <c r="H22">
        <v>10.42994</v>
      </c>
      <c r="I22">
        <v>2</v>
      </c>
      <c r="J22">
        <v>4.7619047619047623E-3</v>
      </c>
      <c r="K22" t="s">
        <v>15</v>
      </c>
      <c r="L22">
        <v>9.5238095238095247E-3</v>
      </c>
      <c r="M22" t="s">
        <v>15</v>
      </c>
      <c r="N22">
        <v>0.22700000000000001</v>
      </c>
    </row>
    <row r="23" spans="1:14" x14ac:dyDescent="0.2">
      <c r="A23" t="s">
        <v>26</v>
      </c>
      <c r="B23" t="s">
        <v>47</v>
      </c>
      <c r="C23">
        <v>1.5379259999999999</v>
      </c>
      <c r="D23">
        <v>0.46947889999999998</v>
      </c>
      <c r="E23">
        <v>1.41</v>
      </c>
      <c r="F23">
        <v>0.159</v>
      </c>
      <c r="G23">
        <v>0.84545669999999995</v>
      </c>
      <c r="H23">
        <v>2.7975620000000001</v>
      </c>
      <c r="I23">
        <v>10</v>
      </c>
      <c r="J23">
        <v>2.3809523809523808E-2</v>
      </c>
      <c r="K23" t="s">
        <v>15</v>
      </c>
      <c r="L23">
        <v>4.7619047619047616E-2</v>
      </c>
      <c r="M23" t="s">
        <v>15</v>
      </c>
      <c r="N23">
        <v>0.31900000000000001</v>
      </c>
    </row>
    <row r="24" spans="1:14" x14ac:dyDescent="0.2">
      <c r="B24" t="s">
        <v>72</v>
      </c>
    </row>
    <row r="25" spans="1:14" x14ac:dyDescent="0.2">
      <c r="A25" t="s">
        <v>14</v>
      </c>
      <c r="B25" t="s">
        <v>45</v>
      </c>
      <c r="C25">
        <v>1.4304650000000001</v>
      </c>
      <c r="D25">
        <v>0.21144969999999999</v>
      </c>
      <c r="E25">
        <v>2.42</v>
      </c>
      <c r="F25">
        <v>1.4999999999999999E-2</v>
      </c>
      <c r="G25">
        <v>1.070665</v>
      </c>
      <c r="H25">
        <v>1.9111769999999999</v>
      </c>
      <c r="I25">
        <v>1</v>
      </c>
      <c r="J25">
        <v>2.3809523809523812E-3</v>
      </c>
      <c r="K25" t="s">
        <v>15</v>
      </c>
      <c r="L25">
        <v>4.7619047619047623E-3</v>
      </c>
      <c r="M25" t="s">
        <v>15</v>
      </c>
      <c r="N25">
        <v>0.22700000000000001</v>
      </c>
    </row>
    <row r="26" spans="1:14" x14ac:dyDescent="0.2">
      <c r="B2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7D4A-DAFE-FA47-9F78-23F217D414D7}">
  <dimension ref="A1:N9"/>
  <sheetViews>
    <sheetView workbookViewId="0">
      <selection activeCell="B2" sqref="B2:B9"/>
    </sheetView>
  </sheetViews>
  <sheetFormatPr baseColWidth="10" defaultRowHeight="16" x14ac:dyDescent="0.2"/>
  <cols>
    <col min="1" max="1" width="37.5" bestFit="1" customWidth="1"/>
    <col min="2" max="2" width="74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53</v>
      </c>
      <c r="B2" t="s">
        <v>61</v>
      </c>
      <c r="C2">
        <v>1.0033049999999999</v>
      </c>
      <c r="D2">
        <v>7.3781999999999997E-3</v>
      </c>
      <c r="E2">
        <v>0.45</v>
      </c>
      <c r="F2">
        <v>0.65400000000000003</v>
      </c>
      <c r="G2">
        <v>0.98894800000000005</v>
      </c>
      <c r="H2">
        <v>1.017871</v>
      </c>
      <c r="I2">
        <v>3</v>
      </c>
      <c r="J2">
        <v>2.5000000000000001E-2</v>
      </c>
      <c r="K2" t="s">
        <v>15</v>
      </c>
      <c r="L2">
        <v>0.05</v>
      </c>
      <c r="M2" t="s">
        <v>15</v>
      </c>
      <c r="N2">
        <v>0.92</v>
      </c>
    </row>
    <row r="3" spans="1:14" x14ac:dyDescent="0.2">
      <c r="A3" t="s">
        <v>54</v>
      </c>
      <c r="B3" t="s">
        <v>59</v>
      </c>
      <c r="C3">
        <v>0.92286120000000005</v>
      </c>
      <c r="D3">
        <v>0.32422519999999999</v>
      </c>
      <c r="E3">
        <v>-0.23</v>
      </c>
      <c r="F3">
        <v>0.81899999999999995</v>
      </c>
      <c r="G3">
        <v>0.4635399</v>
      </c>
      <c r="H3">
        <v>1.837324</v>
      </c>
      <c r="I3">
        <v>4</v>
      </c>
      <c r="J3">
        <v>3.3333333333333333E-2</v>
      </c>
      <c r="K3" t="s">
        <v>15</v>
      </c>
      <c r="L3">
        <v>6.6666666666666666E-2</v>
      </c>
      <c r="M3" t="s">
        <v>15</v>
      </c>
      <c r="N3">
        <v>0.92</v>
      </c>
    </row>
    <row r="4" spans="1:14" x14ac:dyDescent="0.2">
      <c r="A4" t="s">
        <v>55</v>
      </c>
      <c r="B4" t="s">
        <v>60</v>
      </c>
      <c r="C4">
        <v>0.92867120000000003</v>
      </c>
      <c r="D4">
        <v>0.45150010000000002</v>
      </c>
      <c r="E4">
        <v>-0.15</v>
      </c>
      <c r="F4">
        <v>0.879</v>
      </c>
      <c r="G4">
        <v>0.35811779999999999</v>
      </c>
      <c r="H4">
        <v>2.4082300000000001</v>
      </c>
      <c r="I4">
        <v>5</v>
      </c>
      <c r="J4">
        <v>4.1666666666666671E-2</v>
      </c>
      <c r="K4" t="s">
        <v>15</v>
      </c>
      <c r="L4">
        <v>8.3333333333333343E-2</v>
      </c>
      <c r="M4" t="s">
        <v>15</v>
      </c>
      <c r="N4">
        <v>0.92</v>
      </c>
    </row>
    <row r="5" spans="1:14" x14ac:dyDescent="0.2">
      <c r="B5" t="s">
        <v>72</v>
      </c>
    </row>
    <row r="6" spans="1:14" x14ac:dyDescent="0.2">
      <c r="A6" t="s">
        <v>51</v>
      </c>
      <c r="B6" t="s">
        <v>57</v>
      </c>
      <c r="C6">
        <v>1.30583</v>
      </c>
      <c r="D6">
        <v>0.2414104</v>
      </c>
      <c r="E6">
        <v>1.44</v>
      </c>
      <c r="F6">
        <v>0.14899999999999999</v>
      </c>
      <c r="G6">
        <v>0.90891679999999997</v>
      </c>
      <c r="H6">
        <v>1.876072</v>
      </c>
      <c r="I6">
        <v>1</v>
      </c>
      <c r="J6">
        <v>8.3333333333333332E-3</v>
      </c>
      <c r="K6" t="s">
        <v>15</v>
      </c>
      <c r="L6">
        <v>1.6666666666666666E-2</v>
      </c>
      <c r="M6" t="s">
        <v>15</v>
      </c>
      <c r="N6">
        <v>0.65100000000000002</v>
      </c>
    </row>
    <row r="7" spans="1:14" x14ac:dyDescent="0.2">
      <c r="A7" t="s">
        <v>52</v>
      </c>
      <c r="B7" t="s">
        <v>58</v>
      </c>
      <c r="C7">
        <v>0.60670100000000005</v>
      </c>
      <c r="D7">
        <v>0.2455049</v>
      </c>
      <c r="E7">
        <v>-1.23</v>
      </c>
      <c r="F7">
        <v>0.217</v>
      </c>
      <c r="G7">
        <v>0.27449299999999999</v>
      </c>
      <c r="H7">
        <v>1.340967</v>
      </c>
      <c r="I7">
        <v>2</v>
      </c>
      <c r="J7">
        <v>1.6666666666666666E-2</v>
      </c>
      <c r="K7" t="s">
        <v>15</v>
      </c>
      <c r="L7">
        <v>3.3333333333333333E-2</v>
      </c>
      <c r="M7" t="s">
        <v>15</v>
      </c>
      <c r="N7">
        <v>0.65100000000000002</v>
      </c>
    </row>
    <row r="8" spans="1:14" x14ac:dyDescent="0.2">
      <c r="A8" t="s">
        <v>56</v>
      </c>
      <c r="B8" t="s">
        <v>62</v>
      </c>
      <c r="C8">
        <v>0.96702010000000005</v>
      </c>
      <c r="D8">
        <v>0.32239180000000001</v>
      </c>
      <c r="E8">
        <v>-0.1</v>
      </c>
      <c r="F8">
        <v>0.92</v>
      </c>
      <c r="G8">
        <v>0.50310200000000005</v>
      </c>
      <c r="H8">
        <v>1.858724</v>
      </c>
      <c r="I8">
        <v>6</v>
      </c>
      <c r="J8">
        <v>0.05</v>
      </c>
      <c r="K8" t="s">
        <v>15</v>
      </c>
      <c r="L8">
        <v>0.1</v>
      </c>
      <c r="M8" t="s">
        <v>15</v>
      </c>
      <c r="N8">
        <v>0.92</v>
      </c>
    </row>
    <row r="9" spans="1:14" x14ac:dyDescent="0.2">
      <c r="B9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E128-864C-3543-90AC-0EE29885EDFA}">
  <dimension ref="A1:N26"/>
  <sheetViews>
    <sheetView zoomScale="125" zoomScaleNormal="159" workbookViewId="0">
      <selection activeCell="B13" sqref="B13"/>
    </sheetView>
  </sheetViews>
  <sheetFormatPr baseColWidth="10" defaultRowHeight="16" x14ac:dyDescent="0.2"/>
  <cols>
    <col min="1" max="1" width="37.5" bestFit="1" customWidth="1"/>
    <col min="2" max="2" width="5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63</v>
      </c>
      <c r="L1" t="s">
        <v>11</v>
      </c>
      <c r="M1" t="s">
        <v>12</v>
      </c>
      <c r="N1" t="s">
        <v>64</v>
      </c>
    </row>
    <row r="2" spans="1:14" x14ac:dyDescent="0.2">
      <c r="A2" t="s">
        <v>32</v>
      </c>
      <c r="B2" t="str">
        <f>VLOOKUP(A2,'Model 1 - Binary'!A:B,2, FALSE)</f>
        <v xml:space="preserve">Phosphorus (mg) </v>
      </c>
      <c r="C2">
        <v>0.99884269999999997</v>
      </c>
      <c r="D2">
        <v>9.2840000000000002E-4</v>
      </c>
      <c r="E2">
        <v>-1.25</v>
      </c>
      <c r="F2">
        <v>0.21299999999999999</v>
      </c>
      <c r="G2">
        <v>0.99702460000000004</v>
      </c>
      <c r="H2">
        <v>1.000664</v>
      </c>
      <c r="I2">
        <v>8</v>
      </c>
      <c r="J2">
        <v>1.9047619047619049E-2</v>
      </c>
      <c r="K2" t="s">
        <v>15</v>
      </c>
      <c r="L2">
        <v>3.6363636363636369E-2</v>
      </c>
      <c r="M2" t="s">
        <v>15</v>
      </c>
      <c r="N2">
        <v>0.46600000000000003</v>
      </c>
    </row>
    <row r="3" spans="1:14" x14ac:dyDescent="0.2">
      <c r="A3" t="s">
        <v>34</v>
      </c>
      <c r="B3" t="str">
        <f>VLOOKUP(A3,'Model 1 - Binary'!A:B,2, FALSE)</f>
        <v>Vitamin B12 (mcg)</v>
      </c>
      <c r="C3">
        <v>0.88248289999999996</v>
      </c>
      <c r="D3">
        <v>0.13193559999999999</v>
      </c>
      <c r="E3">
        <v>-0.84</v>
      </c>
      <c r="F3">
        <v>0.40300000000000002</v>
      </c>
      <c r="G3">
        <v>0.65833560000000002</v>
      </c>
      <c r="H3">
        <v>1.182947</v>
      </c>
      <c r="I3">
        <v>14</v>
      </c>
      <c r="J3">
        <v>3.3333333333333333E-2</v>
      </c>
      <c r="K3" t="s">
        <v>15</v>
      </c>
      <c r="L3">
        <v>6.3636363636363644E-2</v>
      </c>
      <c r="M3" t="s">
        <v>15</v>
      </c>
      <c r="N3">
        <v>0.60450000000000004</v>
      </c>
    </row>
    <row r="4" spans="1:14" x14ac:dyDescent="0.2">
      <c r="A4" t="s">
        <v>38</v>
      </c>
      <c r="B4" t="str">
        <f>VLOOKUP(A4,'Model 1 - Binary'!A:B,2, FALSE)</f>
        <v xml:space="preserve">Selenium (mcg) </v>
      </c>
      <c r="C4">
        <v>1.0186759999999999</v>
      </c>
      <c r="D4">
        <v>9.0159999999999997E-3</v>
      </c>
      <c r="E4">
        <v>2.09</v>
      </c>
      <c r="F4">
        <v>3.6999999999999998E-2</v>
      </c>
      <c r="G4">
        <v>1.0011570000000001</v>
      </c>
      <c r="H4">
        <v>1.0365009999999999</v>
      </c>
      <c r="I4">
        <v>1</v>
      </c>
      <c r="J4">
        <v>2.3809523809523812E-3</v>
      </c>
      <c r="K4" t="s">
        <v>15</v>
      </c>
      <c r="L4">
        <v>4.5454545454545461E-3</v>
      </c>
      <c r="M4" t="s">
        <v>15</v>
      </c>
      <c r="N4">
        <v>0.434</v>
      </c>
    </row>
    <row r="5" spans="1:14" x14ac:dyDescent="0.2">
      <c r="A5" t="s">
        <v>19</v>
      </c>
      <c r="B5" t="str">
        <f>VLOOKUP(A5,'Model 1 - Binary'!A:B,2, FALSE)</f>
        <v>Sucralose (mg)</v>
      </c>
      <c r="C5">
        <v>1.0007839999999999</v>
      </c>
      <c r="D5">
        <v>4.1990000000000001E-4</v>
      </c>
      <c r="E5">
        <v>1.87</v>
      </c>
      <c r="F5">
        <v>6.2E-2</v>
      </c>
      <c r="G5">
        <v>0.9999614</v>
      </c>
      <c r="H5">
        <v>1.0016069999999999</v>
      </c>
      <c r="I5">
        <v>3</v>
      </c>
      <c r="J5">
        <v>7.1428571428571426E-3</v>
      </c>
      <c r="K5" t="s">
        <v>15</v>
      </c>
      <c r="L5">
        <v>1.3636363636363636E-2</v>
      </c>
      <c r="M5" t="s">
        <v>15</v>
      </c>
      <c r="N5">
        <v>0.434</v>
      </c>
    </row>
    <row r="6" spans="1:14" x14ac:dyDescent="0.2">
      <c r="A6" t="s">
        <v>37</v>
      </c>
      <c r="B6" t="str">
        <f>VLOOKUP(A6,'Model 1 - Binary'!A:B,2, FALSE)</f>
        <v>Xylitol (g)</v>
      </c>
      <c r="C6">
        <v>172.45769999999999</v>
      </c>
      <c r="D6">
        <v>3823.1790000000001</v>
      </c>
      <c r="E6">
        <v>0.23</v>
      </c>
      <c r="F6">
        <v>0.81599999999999995</v>
      </c>
      <c r="G6">
        <v>2.3300000000000001E-17</v>
      </c>
      <c r="H6">
        <v>1.28E+21</v>
      </c>
      <c r="I6">
        <v>19</v>
      </c>
      <c r="J6">
        <v>4.5238095238095244E-2</v>
      </c>
      <c r="K6" t="s">
        <v>15</v>
      </c>
      <c r="L6">
        <v>8.6363636363636365E-2</v>
      </c>
      <c r="M6" t="s">
        <v>15</v>
      </c>
      <c r="N6">
        <v>0.83199999999999996</v>
      </c>
    </row>
    <row r="7" spans="1:14" x14ac:dyDescent="0.2">
      <c r="A7" t="s">
        <v>17</v>
      </c>
      <c r="B7" t="str">
        <f>VLOOKUP(A7,'Model 1 - Binary'!A:B,2, FALSE)</f>
        <v>22:1, Docosenoic acid, undifferentiated (g)</v>
      </c>
      <c r="C7">
        <v>28.921029999999998</v>
      </c>
      <c r="D7">
        <v>75.19314</v>
      </c>
      <c r="E7">
        <v>1.29</v>
      </c>
      <c r="F7">
        <v>0.19600000000000001</v>
      </c>
      <c r="G7">
        <v>0.1770658</v>
      </c>
      <c r="H7">
        <v>4723.8140000000003</v>
      </c>
      <c r="I7">
        <v>7</v>
      </c>
      <c r="J7">
        <v>1.6666666666666666E-2</v>
      </c>
      <c r="K7" t="s">
        <v>15</v>
      </c>
      <c r="L7">
        <v>3.1818181818181822E-2</v>
      </c>
      <c r="M7" t="s">
        <v>15</v>
      </c>
      <c r="N7">
        <v>0.46600000000000003</v>
      </c>
    </row>
    <row r="8" spans="1:14" x14ac:dyDescent="0.2">
      <c r="A8" t="s">
        <v>20</v>
      </c>
      <c r="B8" t="str">
        <f>VLOOKUP(A8,'Model 1 - Binary'!A:B,2, FALSE)</f>
        <v>18:3, Octadecatrienoic acid (g)</v>
      </c>
      <c r="C8">
        <v>1.071679</v>
      </c>
      <c r="D8">
        <v>0.32394840000000003</v>
      </c>
      <c r="E8">
        <v>0.23</v>
      </c>
      <c r="F8">
        <v>0.81899999999999995</v>
      </c>
      <c r="G8">
        <v>0.59260089999999999</v>
      </c>
      <c r="H8">
        <v>1.9380580000000001</v>
      </c>
      <c r="I8">
        <v>20</v>
      </c>
      <c r="J8">
        <v>4.7619047619047616E-2</v>
      </c>
      <c r="K8" t="s">
        <v>15</v>
      </c>
      <c r="L8">
        <v>9.0909090909090912E-2</v>
      </c>
      <c r="M8" t="s">
        <v>15</v>
      </c>
      <c r="N8">
        <v>0.83199999999999996</v>
      </c>
    </row>
    <row r="9" spans="1:14" x14ac:dyDescent="0.2">
      <c r="A9" t="s">
        <v>24</v>
      </c>
      <c r="B9" t="str">
        <f>VLOOKUP(A9,'Model 1 - Binary'!A:B,2, FALSE)</f>
        <v>Cheeses (Cups)</v>
      </c>
      <c r="C9">
        <v>1.3802509999999999</v>
      </c>
      <c r="D9">
        <v>0.38186579999999998</v>
      </c>
      <c r="E9">
        <v>1.1599999999999999</v>
      </c>
      <c r="F9">
        <v>0.24399999999999999</v>
      </c>
      <c r="G9">
        <v>0.80253030000000003</v>
      </c>
      <c r="H9">
        <v>2.3738589999999999</v>
      </c>
      <c r="I9">
        <v>11</v>
      </c>
      <c r="J9">
        <v>2.6190476190476195E-2</v>
      </c>
      <c r="K9" t="s">
        <v>15</v>
      </c>
      <c r="L9">
        <v>0.05</v>
      </c>
      <c r="M9" t="s">
        <v>15</v>
      </c>
      <c r="N9">
        <v>0.46581818181818185</v>
      </c>
    </row>
    <row r="10" spans="1:14" x14ac:dyDescent="0.2">
      <c r="A10" t="s">
        <v>27</v>
      </c>
      <c r="B10" t="str">
        <f>VLOOKUP(A10,'Model 1 - Binary'!A:B,2, FALSE)</f>
        <v>Vegetables Per Day (Cups)</v>
      </c>
      <c r="C10">
        <v>0.66551990000000005</v>
      </c>
      <c r="D10">
        <v>0.2307853</v>
      </c>
      <c r="E10">
        <v>-1.17</v>
      </c>
      <c r="F10">
        <v>0.24</v>
      </c>
      <c r="G10">
        <v>0.33727649999999998</v>
      </c>
      <c r="H10">
        <v>1.3132159999999999</v>
      </c>
      <c r="I10">
        <v>10</v>
      </c>
      <c r="J10">
        <v>2.3809523809523808E-2</v>
      </c>
      <c r="K10" t="s">
        <v>15</v>
      </c>
      <c r="L10">
        <v>4.5454545454545456E-2</v>
      </c>
      <c r="M10" t="s">
        <v>15</v>
      </c>
      <c r="N10">
        <v>0.46600000000000003</v>
      </c>
    </row>
    <row r="11" spans="1:14" x14ac:dyDescent="0.2">
      <c r="A11" t="s">
        <v>28</v>
      </c>
      <c r="B11" t="str">
        <f>VLOOKUP(A11,'Model 1 - Binary'!A:B,2, FALSE)</f>
        <v>Beans and peas (legumes) computed as vegetables (Cups)</v>
      </c>
      <c r="C11">
        <v>9.69439E-2</v>
      </c>
      <c r="D11">
        <v>0.2684494</v>
      </c>
      <c r="E11">
        <v>-0.84</v>
      </c>
      <c r="F11">
        <v>0.39900000000000002</v>
      </c>
      <c r="G11">
        <v>4.26E-4</v>
      </c>
      <c r="H11">
        <v>22.05978</v>
      </c>
      <c r="I11">
        <v>13</v>
      </c>
      <c r="J11">
        <v>3.0952380952380953E-2</v>
      </c>
      <c r="K11" t="s">
        <v>15</v>
      </c>
      <c r="L11">
        <v>5.9090909090909097E-2</v>
      </c>
      <c r="M11" t="s">
        <v>15</v>
      </c>
      <c r="N11">
        <v>0.60450000000000004</v>
      </c>
    </row>
    <row r="12" spans="1:14" x14ac:dyDescent="0.2">
      <c r="A12" t="s">
        <v>23</v>
      </c>
      <c r="B12" t="str">
        <f>VLOOKUP(A12,'Model 1 - Binary'!A:B,2, FALSE)</f>
        <v>Total Starchy Vegetables (Cups)</v>
      </c>
      <c r="C12">
        <v>0.66637290000000005</v>
      </c>
      <c r="D12">
        <v>0.71535470000000001</v>
      </c>
      <c r="E12">
        <v>-0.38</v>
      </c>
      <c r="F12">
        <v>0.70499999999999996</v>
      </c>
      <c r="G12">
        <v>8.1273300000000007E-2</v>
      </c>
      <c r="H12">
        <v>5.4636959999999997</v>
      </c>
      <c r="I12">
        <v>18</v>
      </c>
      <c r="J12">
        <v>4.2857142857142858E-2</v>
      </c>
      <c r="K12" t="s">
        <v>15</v>
      </c>
      <c r="L12">
        <v>8.1818181818181832E-2</v>
      </c>
      <c r="M12" t="s">
        <v>15</v>
      </c>
      <c r="N12">
        <v>0.82250000000000001</v>
      </c>
    </row>
    <row r="13" spans="1:14" x14ac:dyDescent="0.2">
      <c r="B13" t="s">
        <v>75</v>
      </c>
    </row>
    <row r="14" spans="1:14" x14ac:dyDescent="0.2">
      <c r="A14" t="s">
        <v>65</v>
      </c>
      <c r="B14" t="s">
        <v>36</v>
      </c>
      <c r="C14">
        <v>41.255360000000003</v>
      </c>
      <c r="D14">
        <v>332.48309999999998</v>
      </c>
      <c r="E14">
        <v>0.46</v>
      </c>
      <c r="F14">
        <v>0.64400000000000002</v>
      </c>
      <c r="G14">
        <v>5.6999999999999996E-6</v>
      </c>
      <c r="H14">
        <v>299000000</v>
      </c>
      <c r="I14">
        <v>16</v>
      </c>
      <c r="J14">
        <v>3.8095238095238099E-2</v>
      </c>
      <c r="K14" t="s">
        <v>15</v>
      </c>
      <c r="L14">
        <v>7.2727272727272738E-2</v>
      </c>
      <c r="M14" t="s">
        <v>15</v>
      </c>
      <c r="N14">
        <v>0.82250000000000001</v>
      </c>
    </row>
    <row r="15" spans="1:14" x14ac:dyDescent="0.2">
      <c r="B15" t="s">
        <v>74</v>
      </c>
    </row>
    <row r="16" spans="1:14" x14ac:dyDescent="0.2">
      <c r="A16" t="s">
        <v>53</v>
      </c>
      <c r="B16" t="str">
        <f>VLOOKUP(A16,'Model 2 - Binary'!A:B,2, FALSE)</f>
        <v>Pack Years Smoked</v>
      </c>
      <c r="C16">
        <v>0.95573560000000002</v>
      </c>
      <c r="D16">
        <v>2.5636099999999998E-2</v>
      </c>
      <c r="E16">
        <v>-1.69</v>
      </c>
      <c r="F16">
        <v>9.0999999999999998E-2</v>
      </c>
      <c r="G16">
        <v>0.90678780000000003</v>
      </c>
      <c r="H16">
        <v>1.0073259999999999</v>
      </c>
      <c r="I16">
        <v>4</v>
      </c>
      <c r="J16">
        <v>9.5238095238095247E-3</v>
      </c>
      <c r="K16" t="s">
        <v>15</v>
      </c>
      <c r="L16">
        <v>1.8181818181818184E-2</v>
      </c>
      <c r="M16" t="s">
        <v>15</v>
      </c>
      <c r="N16">
        <v>0.46600000000000003</v>
      </c>
    </row>
    <row r="17" spans="1:14" x14ac:dyDescent="0.2">
      <c r="A17" t="s">
        <v>54</v>
      </c>
      <c r="B17" t="str">
        <f>VLOOKUP(A17,'Model 2 - Binary'!A:B,2, FALSE)</f>
        <v>Smoker Status (Never, former, current)</v>
      </c>
      <c r="C17">
        <v>1.341634</v>
      </c>
      <c r="D17">
        <v>0.98162950000000004</v>
      </c>
      <c r="E17">
        <v>0.4</v>
      </c>
      <c r="F17">
        <v>0.68799999999999994</v>
      </c>
      <c r="G17">
        <v>0.3197702</v>
      </c>
      <c r="H17">
        <v>5.6289870000000004</v>
      </c>
      <c r="I17">
        <v>17</v>
      </c>
      <c r="J17">
        <v>4.0476190476190478E-2</v>
      </c>
      <c r="K17" t="s">
        <v>15</v>
      </c>
      <c r="L17">
        <v>7.7272727272727271E-2</v>
      </c>
      <c r="M17" t="s">
        <v>15</v>
      </c>
      <c r="N17">
        <v>0.82250000000000001</v>
      </c>
    </row>
    <row r="18" spans="1:14" x14ac:dyDescent="0.2">
      <c r="A18" t="s">
        <v>55</v>
      </c>
      <c r="B18" t="str">
        <f>VLOOKUP(A18,'Model 2 - Binary'!A:B,2, FALSE)</f>
        <v>Type 2 Diabetes</v>
      </c>
      <c r="C18">
        <v>0.83659680000000003</v>
      </c>
      <c r="D18">
        <v>0.70333749999999995</v>
      </c>
      <c r="E18">
        <v>-0.21</v>
      </c>
      <c r="F18">
        <v>0.83199999999999996</v>
      </c>
      <c r="G18">
        <v>0.16102759999999999</v>
      </c>
      <c r="H18">
        <v>4.3464239999999998</v>
      </c>
      <c r="I18">
        <v>21</v>
      </c>
      <c r="J18">
        <v>0.05</v>
      </c>
      <c r="K18" t="s">
        <v>15</v>
      </c>
      <c r="L18">
        <v>9.5454545454545459E-2</v>
      </c>
      <c r="M18" t="s">
        <v>15</v>
      </c>
      <c r="N18">
        <v>0.83199999999999996</v>
      </c>
    </row>
    <row r="19" spans="1:14" x14ac:dyDescent="0.2">
      <c r="A19" t="s">
        <v>16</v>
      </c>
      <c r="B19" t="str">
        <f>VLOOKUP(A19,'Model 1 - Binary'!A:B,2, FALSE)</f>
        <v>Self Report of Cancer</v>
      </c>
      <c r="C19">
        <v>8.2131930000000004</v>
      </c>
      <c r="D19">
        <v>14.080439999999999</v>
      </c>
      <c r="E19">
        <v>1.23</v>
      </c>
      <c r="F19">
        <v>0.219</v>
      </c>
      <c r="G19">
        <v>0.28525850000000003</v>
      </c>
      <c r="H19">
        <v>236.4751</v>
      </c>
      <c r="I19">
        <v>9</v>
      </c>
      <c r="J19">
        <v>2.1428571428571429E-2</v>
      </c>
      <c r="K19" t="s">
        <v>15</v>
      </c>
      <c r="L19">
        <v>4.0909090909090916E-2</v>
      </c>
      <c r="M19" t="s">
        <v>15</v>
      </c>
      <c r="N19">
        <v>0.46600000000000003</v>
      </c>
    </row>
    <row r="20" spans="1:14" x14ac:dyDescent="0.2">
      <c r="A20" t="s">
        <v>26</v>
      </c>
      <c r="B20" t="str">
        <f>VLOOKUP(A20,'Model 1 - Binary'!A:B,2, FALSE)</f>
        <v>Taken Antibiotics</v>
      </c>
      <c r="C20">
        <v>2.8630140000000002</v>
      </c>
      <c r="D20">
        <v>1.9985219999999999</v>
      </c>
      <c r="E20">
        <v>1.51</v>
      </c>
      <c r="F20">
        <v>0.13200000000000001</v>
      </c>
      <c r="G20">
        <v>0.72885940000000005</v>
      </c>
      <c r="H20">
        <v>11.246130000000001</v>
      </c>
      <c r="I20">
        <v>5</v>
      </c>
      <c r="J20">
        <v>1.1904761904761904E-2</v>
      </c>
      <c r="K20" t="s">
        <v>15</v>
      </c>
      <c r="L20">
        <v>2.2727272727272728E-2</v>
      </c>
      <c r="M20" t="s">
        <v>15</v>
      </c>
      <c r="N20">
        <v>0.46600000000000003</v>
      </c>
    </row>
    <row r="21" spans="1:14" x14ac:dyDescent="0.2">
      <c r="B21" t="s">
        <v>72</v>
      </c>
    </row>
    <row r="22" spans="1:14" x14ac:dyDescent="0.2">
      <c r="A22" t="s">
        <v>51</v>
      </c>
      <c r="B22" t="str">
        <f>VLOOKUP(A22,'Model 2 - Binary'!A:B,2, FALSE)</f>
        <v>Race - 7 Categories</v>
      </c>
      <c r="C22">
        <v>1.7729809999999999</v>
      </c>
      <c r="D22">
        <v>0.70492980000000005</v>
      </c>
      <c r="E22">
        <v>1.44</v>
      </c>
      <c r="F22">
        <v>0.15</v>
      </c>
      <c r="G22">
        <v>0.8133359</v>
      </c>
      <c r="H22">
        <v>3.8649</v>
      </c>
      <c r="I22">
        <v>6</v>
      </c>
      <c r="J22">
        <v>1.4285714285714285E-2</v>
      </c>
      <c r="K22" t="s">
        <v>15</v>
      </c>
      <c r="L22">
        <v>2.7272727272727271E-2</v>
      </c>
      <c r="M22" t="s">
        <v>15</v>
      </c>
      <c r="N22">
        <v>0.46600000000000003</v>
      </c>
    </row>
    <row r="23" spans="1:14" x14ac:dyDescent="0.2">
      <c r="A23" t="s">
        <v>52</v>
      </c>
      <c r="B23" t="str">
        <f>VLOOKUP(A23,'Model 2 - Binary'!A:B,2, FALSE)</f>
        <v>Race and Ethnicity - 4 Categories</v>
      </c>
      <c r="C23">
        <v>0.4639491</v>
      </c>
      <c r="D23">
        <v>0.38562089999999999</v>
      </c>
      <c r="E23">
        <v>-0.92</v>
      </c>
      <c r="F23">
        <v>0.35499999999999998</v>
      </c>
      <c r="G23">
        <v>9.0986399999999995E-2</v>
      </c>
      <c r="H23">
        <v>2.3657240000000002</v>
      </c>
      <c r="I23">
        <v>12</v>
      </c>
      <c r="J23">
        <v>2.8571428571428571E-2</v>
      </c>
      <c r="K23" t="s">
        <v>15</v>
      </c>
      <c r="L23">
        <v>5.4545454545454543E-2</v>
      </c>
      <c r="M23" t="s">
        <v>15</v>
      </c>
      <c r="N23">
        <v>0.62124999999999997</v>
      </c>
    </row>
    <row r="24" spans="1:14" x14ac:dyDescent="0.2">
      <c r="A24" t="s">
        <v>56</v>
      </c>
      <c r="B24" t="str">
        <f>VLOOKUP(A24,'Model 2 - Binary'!A:B,2, FALSE)</f>
        <v>Gender</v>
      </c>
      <c r="C24">
        <v>1.6592899999999999</v>
      </c>
      <c r="D24">
        <v>1.1789890000000001</v>
      </c>
      <c r="E24">
        <v>0.71</v>
      </c>
      <c r="F24">
        <v>0.47599999999999998</v>
      </c>
      <c r="G24">
        <v>0.41220259999999997</v>
      </c>
      <c r="H24">
        <v>6.6793420000000001</v>
      </c>
      <c r="I24">
        <v>15</v>
      </c>
      <c r="J24">
        <v>3.5714285714285719E-2</v>
      </c>
      <c r="K24" t="s">
        <v>15</v>
      </c>
      <c r="L24">
        <v>6.8181818181818177E-2</v>
      </c>
      <c r="M24" t="s">
        <v>15</v>
      </c>
      <c r="N24">
        <v>0.66639999999999988</v>
      </c>
    </row>
    <row r="25" spans="1:14" x14ac:dyDescent="0.2">
      <c r="A25" t="s">
        <v>14</v>
      </c>
      <c r="B25" t="str">
        <f>VLOOKUP(A25,'Model 1 - Binary'!A:B,2, FALSE)</f>
        <v>2010 Urbanized and Urban Clusters Census Classification</v>
      </c>
      <c r="C25">
        <v>1.9317869999999999</v>
      </c>
      <c r="D25">
        <v>0.64431590000000005</v>
      </c>
      <c r="E25">
        <v>1.97</v>
      </c>
      <c r="F25">
        <v>4.8000000000000001E-2</v>
      </c>
      <c r="G25">
        <v>1.0047429999999999</v>
      </c>
      <c r="H25">
        <v>3.7141850000000001</v>
      </c>
      <c r="I25">
        <v>2</v>
      </c>
      <c r="J25">
        <v>4.7619047619047623E-3</v>
      </c>
      <c r="K25" t="s">
        <v>15</v>
      </c>
      <c r="L25">
        <v>9.0909090909090922E-3</v>
      </c>
      <c r="M25" t="s">
        <v>15</v>
      </c>
      <c r="N25">
        <v>0.434</v>
      </c>
    </row>
    <row r="26" spans="1:14" x14ac:dyDescent="0.2">
      <c r="B2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3D89-69BC-5448-AC21-1DB0C1E16AB8}">
  <dimension ref="A1:P10"/>
  <sheetViews>
    <sheetView workbookViewId="0">
      <selection activeCell="B9" sqref="B9"/>
    </sheetView>
  </sheetViews>
  <sheetFormatPr baseColWidth="10" defaultRowHeight="16" x14ac:dyDescent="0.2"/>
  <cols>
    <col min="2" max="2" width="106.1640625" bestFit="1" customWidth="1"/>
  </cols>
  <sheetData>
    <row r="1" spans="1:16" x14ac:dyDescent="0.2">
      <c r="A1" t="s">
        <v>76</v>
      </c>
      <c r="B1" t="s">
        <v>1</v>
      </c>
      <c r="C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84</v>
      </c>
    </row>
    <row r="2" spans="1:16" x14ac:dyDescent="0.2">
      <c r="A2" t="s">
        <v>85</v>
      </c>
      <c r="B2" t="s">
        <v>98</v>
      </c>
      <c r="C2" t="s">
        <v>86</v>
      </c>
      <c r="D2" t="s">
        <v>87</v>
      </c>
      <c r="E2">
        <v>43124.58</v>
      </c>
      <c r="F2">
        <v>12717.71</v>
      </c>
      <c r="G2">
        <v>3.39</v>
      </c>
      <c r="H2">
        <v>1E-3</v>
      </c>
      <c r="I2">
        <v>17876.73</v>
      </c>
      <c r="J2">
        <v>68372.42</v>
      </c>
      <c r="K2">
        <v>1</v>
      </c>
      <c r="L2">
        <v>7.1428571428571426E-3</v>
      </c>
      <c r="M2" t="s">
        <v>88</v>
      </c>
      <c r="N2">
        <v>1.4285714285714285E-2</v>
      </c>
      <c r="O2" t="s">
        <v>88</v>
      </c>
      <c r="P2">
        <v>7.0000000000000001E-3</v>
      </c>
    </row>
    <row r="3" spans="1:16" x14ac:dyDescent="0.2">
      <c r="A3" t="s">
        <v>89</v>
      </c>
      <c r="B3" t="s">
        <v>99</v>
      </c>
      <c r="C3" t="s">
        <v>90</v>
      </c>
      <c r="E3">
        <v>429.29520000000002</v>
      </c>
      <c r="F3">
        <v>246.0669</v>
      </c>
      <c r="G3">
        <v>1.74</v>
      </c>
      <c r="H3">
        <v>8.4000000000000005E-2</v>
      </c>
      <c r="I3">
        <v>-59.20946</v>
      </c>
      <c r="J3">
        <v>917.7998</v>
      </c>
      <c r="K3">
        <v>2</v>
      </c>
      <c r="L3">
        <v>1.4285714285714285E-2</v>
      </c>
      <c r="M3" t="s">
        <v>15</v>
      </c>
      <c r="N3">
        <v>2.8571428571428571E-2</v>
      </c>
      <c r="O3" t="s">
        <v>15</v>
      </c>
      <c r="P3">
        <v>0.29170000000000001</v>
      </c>
    </row>
    <row r="4" spans="1:16" x14ac:dyDescent="0.2">
      <c r="A4" t="s">
        <v>91</v>
      </c>
      <c r="B4" t="s">
        <v>100</v>
      </c>
      <c r="C4" t="s">
        <v>90</v>
      </c>
      <c r="E4">
        <v>59940.62</v>
      </c>
      <c r="F4">
        <v>38703.29</v>
      </c>
      <c r="G4">
        <v>1.55</v>
      </c>
      <c r="H4">
        <v>0.125</v>
      </c>
      <c r="I4">
        <v>-16895.13</v>
      </c>
      <c r="J4">
        <v>136776.4</v>
      </c>
      <c r="K4">
        <v>3</v>
      </c>
      <c r="L4">
        <v>2.1428571428571429E-2</v>
      </c>
      <c r="M4" t="s">
        <v>15</v>
      </c>
      <c r="N4">
        <v>4.2857142857142858E-2</v>
      </c>
      <c r="O4" t="s">
        <v>15</v>
      </c>
      <c r="P4">
        <v>0.29166666666666669</v>
      </c>
    </row>
    <row r="5" spans="1:16" ht="18" customHeight="1" x14ac:dyDescent="0.2">
      <c r="B5" t="s">
        <v>75</v>
      </c>
    </row>
    <row r="6" spans="1:16" x14ac:dyDescent="0.2">
      <c r="A6" t="s">
        <v>95</v>
      </c>
      <c r="B6" t="s">
        <v>102</v>
      </c>
      <c r="C6" t="s">
        <v>93</v>
      </c>
      <c r="E6">
        <v>-11738.01</v>
      </c>
      <c r="F6">
        <v>31004.81</v>
      </c>
      <c r="G6">
        <v>-0.38</v>
      </c>
      <c r="H6">
        <v>0.70599999999999996</v>
      </c>
      <c r="I6">
        <v>-73290.34</v>
      </c>
      <c r="J6">
        <v>49814.33</v>
      </c>
      <c r="K6">
        <v>6</v>
      </c>
      <c r="L6">
        <v>4.2857142857142858E-2</v>
      </c>
      <c r="M6" t="s">
        <v>15</v>
      </c>
      <c r="N6">
        <v>8.5714285714285715E-2</v>
      </c>
      <c r="O6" t="s">
        <v>15</v>
      </c>
      <c r="P6">
        <v>0.82366666666666666</v>
      </c>
    </row>
    <row r="7" spans="1:16" ht="15" customHeight="1" x14ac:dyDescent="0.2">
      <c r="A7" t="s">
        <v>92</v>
      </c>
      <c r="B7" t="s">
        <v>101</v>
      </c>
      <c r="C7" t="s">
        <v>93</v>
      </c>
      <c r="E7">
        <v>33175.08</v>
      </c>
      <c r="F7">
        <v>30668.69</v>
      </c>
      <c r="G7">
        <v>1.08</v>
      </c>
      <c r="H7">
        <v>0.28199999999999997</v>
      </c>
      <c r="I7">
        <v>-27709.96</v>
      </c>
      <c r="J7">
        <v>94060.12</v>
      </c>
      <c r="K7">
        <v>4</v>
      </c>
      <c r="L7">
        <v>2.8571428571428571E-2</v>
      </c>
      <c r="M7" t="s">
        <v>15</v>
      </c>
      <c r="N7">
        <v>5.7142857142857141E-2</v>
      </c>
      <c r="O7" t="s">
        <v>15</v>
      </c>
      <c r="P7">
        <v>0.49349999999999994</v>
      </c>
    </row>
    <row r="8" spans="1:16" x14ac:dyDescent="0.2">
      <c r="A8" t="s">
        <v>94</v>
      </c>
      <c r="B8" t="s">
        <v>103</v>
      </c>
      <c r="C8" t="s">
        <v>93</v>
      </c>
      <c r="E8">
        <v>-4113.4380000000001</v>
      </c>
      <c r="F8">
        <v>8969.5049999999992</v>
      </c>
      <c r="G8">
        <v>-0.46</v>
      </c>
      <c r="H8">
        <v>0.64800000000000002</v>
      </c>
      <c r="I8">
        <v>-21920.16</v>
      </c>
      <c r="J8">
        <v>13693.28</v>
      </c>
      <c r="K8">
        <v>5</v>
      </c>
      <c r="L8">
        <v>3.5714285714285719E-2</v>
      </c>
      <c r="M8" t="s">
        <v>15</v>
      </c>
      <c r="N8">
        <v>7.1428571428571438E-2</v>
      </c>
      <c r="O8" t="s">
        <v>15</v>
      </c>
      <c r="P8">
        <v>0.82369999999999999</v>
      </c>
    </row>
    <row r="9" spans="1:16" x14ac:dyDescent="0.2">
      <c r="A9" t="s">
        <v>96</v>
      </c>
      <c r="B9" t="s">
        <v>104</v>
      </c>
      <c r="C9" t="s">
        <v>97</v>
      </c>
      <c r="E9">
        <v>562.02</v>
      </c>
      <c r="F9">
        <v>50185.26</v>
      </c>
      <c r="G9">
        <v>0.01</v>
      </c>
      <c r="H9">
        <v>0.99099999999999999</v>
      </c>
      <c r="I9">
        <v>-99068.32</v>
      </c>
      <c r="J9">
        <v>100192.4</v>
      </c>
      <c r="K9">
        <v>7</v>
      </c>
      <c r="L9">
        <v>0.05</v>
      </c>
      <c r="M9" t="s">
        <v>15</v>
      </c>
      <c r="N9">
        <v>0.1</v>
      </c>
      <c r="O9" t="s">
        <v>15</v>
      </c>
      <c r="P9">
        <v>0.99099999999999999</v>
      </c>
    </row>
    <row r="10" spans="1:16" x14ac:dyDescent="0.2">
      <c r="B10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9F30-561E-9C4F-A16E-E5BF24D2C7F5}">
  <dimension ref="A1:N9"/>
  <sheetViews>
    <sheetView workbookViewId="0">
      <selection activeCell="B2" sqref="B2:B9"/>
    </sheetView>
  </sheetViews>
  <sheetFormatPr baseColWidth="10" defaultRowHeight="16" x14ac:dyDescent="0.2"/>
  <cols>
    <col min="1" max="1" width="37.5" bestFit="1" customWidth="1"/>
    <col min="2" max="2" width="74.83203125" bestFit="1" customWidth="1"/>
  </cols>
  <sheetData>
    <row r="1" spans="1:14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</v>
      </c>
      <c r="J1" t="s">
        <v>9</v>
      </c>
      <c r="K1" t="s">
        <v>63</v>
      </c>
      <c r="L1" t="s">
        <v>11</v>
      </c>
      <c r="M1" t="s">
        <v>12</v>
      </c>
      <c r="N1" t="s">
        <v>84</v>
      </c>
    </row>
    <row r="2" spans="1:14" x14ac:dyDescent="0.2">
      <c r="A2" t="s">
        <v>53</v>
      </c>
      <c r="B2" t="s">
        <v>61</v>
      </c>
      <c r="C2">
        <v>-850.39189999999996</v>
      </c>
      <c r="D2">
        <v>5349.6909999999998</v>
      </c>
      <c r="E2">
        <v>-0.16</v>
      </c>
      <c r="F2">
        <v>0.875</v>
      </c>
      <c r="G2">
        <v>-11680.27</v>
      </c>
      <c r="H2">
        <v>9979.491</v>
      </c>
      <c r="I2">
        <v>5</v>
      </c>
      <c r="J2">
        <v>4.1666666666666671E-2</v>
      </c>
      <c r="K2" t="s">
        <v>15</v>
      </c>
      <c r="L2">
        <v>8.3333333333333343E-2</v>
      </c>
      <c r="M2" t="s">
        <v>15</v>
      </c>
      <c r="N2">
        <v>0.88600000000000001</v>
      </c>
    </row>
    <row r="3" spans="1:14" x14ac:dyDescent="0.2">
      <c r="A3" t="s">
        <v>54</v>
      </c>
      <c r="B3" t="s">
        <v>59</v>
      </c>
      <c r="C3">
        <v>294539</v>
      </c>
      <c r="D3">
        <v>368671.2</v>
      </c>
      <c r="E3">
        <v>0.8</v>
      </c>
      <c r="F3">
        <v>0.42899999999999999</v>
      </c>
      <c r="G3">
        <v>-451796.9</v>
      </c>
      <c r="H3">
        <v>1040875</v>
      </c>
      <c r="I3">
        <v>2</v>
      </c>
      <c r="J3">
        <v>1.6666666666666666E-2</v>
      </c>
      <c r="K3" t="s">
        <v>15</v>
      </c>
      <c r="L3">
        <v>3.3333333333333333E-2</v>
      </c>
      <c r="M3" t="s">
        <v>15</v>
      </c>
      <c r="N3">
        <v>0.88600000000000001</v>
      </c>
    </row>
    <row r="4" spans="1:14" x14ac:dyDescent="0.2">
      <c r="A4" t="s">
        <v>55</v>
      </c>
      <c r="B4" t="s">
        <v>60</v>
      </c>
      <c r="C4">
        <v>72912.58</v>
      </c>
      <c r="D4">
        <v>507238.3</v>
      </c>
      <c r="E4">
        <v>0.14000000000000001</v>
      </c>
      <c r="F4">
        <v>0.88600000000000001</v>
      </c>
      <c r="G4">
        <v>-953937.7</v>
      </c>
      <c r="H4">
        <v>1099763</v>
      </c>
      <c r="I4">
        <v>6</v>
      </c>
      <c r="J4">
        <v>0.05</v>
      </c>
      <c r="K4" t="s">
        <v>15</v>
      </c>
      <c r="L4">
        <v>0.1</v>
      </c>
      <c r="M4" t="s">
        <v>15</v>
      </c>
      <c r="N4">
        <v>0.88600000000000001</v>
      </c>
    </row>
    <row r="5" spans="1:14" x14ac:dyDescent="0.2">
      <c r="B5" t="s">
        <v>72</v>
      </c>
    </row>
    <row r="6" spans="1:14" x14ac:dyDescent="0.2">
      <c r="A6" t="s">
        <v>51</v>
      </c>
      <c r="B6" t="s">
        <v>57</v>
      </c>
      <c r="C6">
        <v>-35781.19</v>
      </c>
      <c r="D6">
        <v>206543.4</v>
      </c>
      <c r="E6">
        <v>-0.17</v>
      </c>
      <c r="F6">
        <v>0.86299999999999999</v>
      </c>
      <c r="G6">
        <v>-453906.5</v>
      </c>
      <c r="H6">
        <v>382344.1</v>
      </c>
      <c r="I6">
        <v>3</v>
      </c>
      <c r="J6">
        <v>2.5000000000000001E-2</v>
      </c>
      <c r="K6" t="s">
        <v>15</v>
      </c>
      <c r="L6">
        <v>0.05</v>
      </c>
      <c r="M6" t="s">
        <v>15</v>
      </c>
      <c r="N6">
        <v>0.88600000000000001</v>
      </c>
    </row>
    <row r="7" spans="1:14" x14ac:dyDescent="0.2">
      <c r="A7" t="s">
        <v>52</v>
      </c>
      <c r="B7" t="s">
        <v>58</v>
      </c>
      <c r="C7">
        <v>76009.66</v>
      </c>
      <c r="D7">
        <v>462080.1</v>
      </c>
      <c r="E7">
        <v>0.16</v>
      </c>
      <c r="F7">
        <v>0.87</v>
      </c>
      <c r="G7">
        <v>-859422.6</v>
      </c>
      <c r="H7">
        <v>1011442</v>
      </c>
      <c r="I7">
        <v>4</v>
      </c>
      <c r="J7">
        <v>3.3333333333333333E-2</v>
      </c>
      <c r="K7" t="s">
        <v>15</v>
      </c>
      <c r="L7">
        <v>6.6666666666666666E-2</v>
      </c>
      <c r="M7" t="s">
        <v>15</v>
      </c>
      <c r="N7">
        <v>0.88600000000000001</v>
      </c>
    </row>
    <row r="8" spans="1:14" x14ac:dyDescent="0.2">
      <c r="A8" t="s">
        <v>56</v>
      </c>
      <c r="B8" t="s">
        <v>62</v>
      </c>
      <c r="C8">
        <v>322986.90000000002</v>
      </c>
      <c r="D8">
        <v>363995.1</v>
      </c>
      <c r="E8">
        <v>0.89</v>
      </c>
      <c r="F8">
        <v>0.38</v>
      </c>
      <c r="G8">
        <v>-413882.7</v>
      </c>
      <c r="H8">
        <v>1059856</v>
      </c>
      <c r="I8">
        <v>1</v>
      </c>
      <c r="J8">
        <v>8.3333333333333332E-3</v>
      </c>
      <c r="K8" t="s">
        <v>15</v>
      </c>
      <c r="L8">
        <v>1.6666666666666666E-2</v>
      </c>
      <c r="M8" t="s">
        <v>15</v>
      </c>
      <c r="N8">
        <v>0.88600000000000001</v>
      </c>
    </row>
    <row r="9" spans="1:14" x14ac:dyDescent="0.2">
      <c r="B9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D268-518A-2641-A2AE-EAC26584F863}">
  <dimension ref="A1:N17"/>
  <sheetViews>
    <sheetView tabSelected="1" workbookViewId="0">
      <selection activeCell="A9" sqref="A9:XFD9"/>
    </sheetView>
  </sheetViews>
  <sheetFormatPr baseColWidth="10" defaultRowHeight="16" x14ac:dyDescent="0.2"/>
  <cols>
    <col min="1" max="1" width="37.5" bestFit="1" customWidth="1"/>
    <col min="2" max="2" width="106.1640625" bestFit="1" customWidth="1"/>
  </cols>
  <sheetData>
    <row r="1" spans="1:14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</v>
      </c>
      <c r="J1" t="s">
        <v>9</v>
      </c>
      <c r="K1" t="s">
        <v>63</v>
      </c>
      <c r="L1" t="s">
        <v>11</v>
      </c>
      <c r="M1" t="s">
        <v>105</v>
      </c>
      <c r="N1" t="s">
        <v>84</v>
      </c>
    </row>
    <row r="2" spans="1:14" x14ac:dyDescent="0.2">
      <c r="A2" t="s">
        <v>85</v>
      </c>
      <c r="B2" t="s">
        <v>98</v>
      </c>
      <c r="C2">
        <v>45430.55</v>
      </c>
      <c r="D2">
        <v>19686.07</v>
      </c>
      <c r="E2">
        <v>2.31</v>
      </c>
      <c r="F2">
        <v>3.6999999999999998E-2</v>
      </c>
      <c r="G2">
        <v>3208.1219999999998</v>
      </c>
      <c r="H2">
        <v>87652.98</v>
      </c>
      <c r="I2">
        <v>1</v>
      </c>
      <c r="J2">
        <v>3.8461538461538464E-3</v>
      </c>
      <c r="K2" t="s">
        <v>15</v>
      </c>
      <c r="L2">
        <v>7.6923076923076927E-3</v>
      </c>
      <c r="M2" t="s">
        <v>15</v>
      </c>
      <c r="N2">
        <v>0.48099999999999998</v>
      </c>
    </row>
    <row r="3" spans="1:14" x14ac:dyDescent="0.2">
      <c r="A3" t="s">
        <v>89</v>
      </c>
      <c r="B3" t="s">
        <v>99</v>
      </c>
      <c r="C3">
        <v>-126.0382</v>
      </c>
      <c r="D3">
        <v>1028.0899999999999</v>
      </c>
      <c r="E3">
        <v>-0.12</v>
      </c>
      <c r="F3">
        <v>0.90400000000000003</v>
      </c>
      <c r="G3">
        <v>-2331.0709999999999</v>
      </c>
      <c r="H3">
        <v>2078.9949999999999</v>
      </c>
      <c r="I3">
        <v>12</v>
      </c>
      <c r="J3">
        <v>4.6153846153846156E-2</v>
      </c>
      <c r="K3" t="s">
        <v>15</v>
      </c>
      <c r="L3">
        <v>9.2307692307692313E-2</v>
      </c>
      <c r="M3" t="s">
        <v>15</v>
      </c>
      <c r="N3">
        <v>0.90600000000000003</v>
      </c>
    </row>
    <row r="4" spans="1:14" x14ac:dyDescent="0.2">
      <c r="A4" t="s">
        <v>91</v>
      </c>
      <c r="B4" t="s">
        <v>100</v>
      </c>
      <c r="C4">
        <v>28028.05</v>
      </c>
      <c r="D4">
        <v>107517.5</v>
      </c>
      <c r="E4">
        <v>0.26</v>
      </c>
      <c r="F4">
        <v>0.79800000000000004</v>
      </c>
      <c r="G4">
        <v>-202574.1</v>
      </c>
      <c r="H4">
        <v>258630.2</v>
      </c>
      <c r="I4">
        <v>10</v>
      </c>
      <c r="J4">
        <v>3.8461538461538464E-2</v>
      </c>
      <c r="K4" t="s">
        <v>15</v>
      </c>
      <c r="L4">
        <v>7.6923076923076927E-2</v>
      </c>
      <c r="M4" t="s">
        <v>15</v>
      </c>
      <c r="N4">
        <v>0.97381818200000003</v>
      </c>
    </row>
    <row r="5" spans="1:14" x14ac:dyDescent="0.2">
      <c r="B5" t="s">
        <v>75</v>
      </c>
    </row>
    <row r="6" spans="1:14" x14ac:dyDescent="0.2">
      <c r="A6" t="s">
        <v>53</v>
      </c>
      <c r="B6" t="s">
        <v>61</v>
      </c>
      <c r="C6">
        <v>2695.5189999999998</v>
      </c>
      <c r="D6">
        <v>2036.6769999999999</v>
      </c>
      <c r="E6">
        <v>1.32</v>
      </c>
      <c r="F6">
        <v>0.20699999999999999</v>
      </c>
      <c r="G6">
        <v>-1672.7190000000001</v>
      </c>
      <c r="H6">
        <v>7063.7560000000003</v>
      </c>
      <c r="I6">
        <v>3</v>
      </c>
      <c r="J6">
        <v>1.1538461538461539E-2</v>
      </c>
      <c r="K6" t="s">
        <v>15</v>
      </c>
      <c r="L6">
        <v>2.3076923076923078E-2</v>
      </c>
      <c r="M6" t="s">
        <v>15</v>
      </c>
      <c r="N6">
        <v>0.75139999999999996</v>
      </c>
    </row>
    <row r="7" spans="1:14" x14ac:dyDescent="0.2">
      <c r="A7" t="s">
        <v>54</v>
      </c>
      <c r="B7" t="s">
        <v>59</v>
      </c>
      <c r="C7">
        <v>24003.49</v>
      </c>
      <c r="D7">
        <v>60566.68</v>
      </c>
      <c r="E7">
        <v>0.4</v>
      </c>
      <c r="F7">
        <v>0.69799999999999995</v>
      </c>
      <c r="G7">
        <v>-105899.1</v>
      </c>
      <c r="H7">
        <v>153906.1</v>
      </c>
      <c r="I7">
        <v>8</v>
      </c>
      <c r="J7">
        <v>3.0769230769230771E-2</v>
      </c>
      <c r="K7" t="s">
        <v>15</v>
      </c>
      <c r="L7">
        <v>6.1538461538461542E-2</v>
      </c>
      <c r="M7" t="s">
        <v>15</v>
      </c>
      <c r="N7">
        <v>0.97381818200000003</v>
      </c>
    </row>
    <row r="8" spans="1:14" x14ac:dyDescent="0.2">
      <c r="A8" t="s">
        <v>55</v>
      </c>
      <c r="B8" t="s">
        <v>60</v>
      </c>
      <c r="C8">
        <v>-40328.769999999997</v>
      </c>
      <c r="D8">
        <v>134999.70000000001</v>
      </c>
      <c r="E8">
        <v>-0.3</v>
      </c>
      <c r="F8">
        <v>0.77</v>
      </c>
      <c r="G8">
        <v>-329874.3</v>
      </c>
      <c r="H8">
        <v>249216.8</v>
      </c>
      <c r="I8">
        <v>9</v>
      </c>
      <c r="J8">
        <v>3.4615384615384617E-2</v>
      </c>
      <c r="K8" t="s">
        <v>15</v>
      </c>
      <c r="L8">
        <v>6.9230769230769235E-2</v>
      </c>
      <c r="M8" t="s">
        <v>15</v>
      </c>
      <c r="N8">
        <v>0.97381818200000003</v>
      </c>
    </row>
    <row r="9" spans="1:14" x14ac:dyDescent="0.2">
      <c r="A9" t="s">
        <v>95</v>
      </c>
      <c r="B9" t="s">
        <v>102</v>
      </c>
      <c r="C9">
        <v>-6014.9219999999996</v>
      </c>
      <c r="D9">
        <v>50130.18</v>
      </c>
      <c r="E9">
        <v>-0.12</v>
      </c>
      <c r="F9">
        <v>0.90600000000000003</v>
      </c>
      <c r="G9">
        <v>-113533.5</v>
      </c>
      <c r="H9">
        <v>101503.6</v>
      </c>
      <c r="I9">
        <v>13</v>
      </c>
      <c r="J9">
        <v>0.05</v>
      </c>
      <c r="K9" t="s">
        <v>15</v>
      </c>
      <c r="L9">
        <v>0.1</v>
      </c>
      <c r="M9" t="s">
        <v>15</v>
      </c>
      <c r="N9">
        <v>0.90600000000000003</v>
      </c>
    </row>
    <row r="10" spans="1:14" x14ac:dyDescent="0.2">
      <c r="A10" t="s">
        <v>92</v>
      </c>
      <c r="B10" t="s">
        <v>101</v>
      </c>
      <c r="C10">
        <v>51948.85</v>
      </c>
      <c r="D10">
        <v>47111.77</v>
      </c>
      <c r="E10">
        <v>1.1000000000000001</v>
      </c>
      <c r="F10">
        <v>0.28899999999999998</v>
      </c>
      <c r="G10">
        <v>-49095.85</v>
      </c>
      <c r="H10">
        <v>152993.5</v>
      </c>
      <c r="I10">
        <v>5</v>
      </c>
      <c r="J10">
        <v>1.9230769230769232E-2</v>
      </c>
      <c r="K10" t="s">
        <v>15</v>
      </c>
      <c r="L10">
        <v>3.8461538461538464E-2</v>
      </c>
      <c r="M10" t="s">
        <v>15</v>
      </c>
      <c r="N10">
        <v>0.75139999999999996</v>
      </c>
    </row>
    <row r="11" spans="1:14" x14ac:dyDescent="0.2">
      <c r="A11" t="s">
        <v>94</v>
      </c>
      <c r="B11" t="s">
        <v>103</v>
      </c>
      <c r="C11">
        <v>-9880</v>
      </c>
      <c r="D11">
        <v>22281.29</v>
      </c>
      <c r="E11">
        <v>-0.44</v>
      </c>
      <c r="F11">
        <v>0.66400000000000003</v>
      </c>
      <c r="G11">
        <v>-57668.61</v>
      </c>
      <c r="H11">
        <v>37908.61</v>
      </c>
      <c r="I11">
        <v>7</v>
      </c>
      <c r="J11">
        <v>2.6923076923076925E-2</v>
      </c>
      <c r="K11" t="s">
        <v>15</v>
      </c>
      <c r="L11">
        <v>5.3846153846153849E-2</v>
      </c>
      <c r="M11" t="s">
        <v>15</v>
      </c>
      <c r="N11">
        <v>0.97381818200000003</v>
      </c>
    </row>
    <row r="12" spans="1:14" x14ac:dyDescent="0.2">
      <c r="A12" t="s">
        <v>96</v>
      </c>
      <c r="B12" t="s">
        <v>104</v>
      </c>
      <c r="C12">
        <v>54164.56</v>
      </c>
      <c r="D12">
        <v>79271.34</v>
      </c>
      <c r="E12">
        <v>0.68</v>
      </c>
      <c r="F12">
        <v>0.50600000000000001</v>
      </c>
      <c r="G12">
        <v>-115855.5</v>
      </c>
      <c r="H12">
        <v>224184.7</v>
      </c>
      <c r="I12">
        <v>6</v>
      </c>
      <c r="J12">
        <v>2.3076923076923078E-2</v>
      </c>
      <c r="K12" t="s">
        <v>15</v>
      </c>
      <c r="L12">
        <v>4.6153846153846156E-2</v>
      </c>
      <c r="M12" t="s">
        <v>15</v>
      </c>
      <c r="N12">
        <v>0.97381818200000003</v>
      </c>
    </row>
    <row r="13" spans="1:14" x14ac:dyDescent="0.2">
      <c r="B13" t="s">
        <v>72</v>
      </c>
    </row>
    <row r="14" spans="1:14" x14ac:dyDescent="0.2">
      <c r="A14" t="s">
        <v>51</v>
      </c>
      <c r="B14" t="s">
        <v>57</v>
      </c>
      <c r="C14">
        <v>44090.86</v>
      </c>
      <c r="D14">
        <v>24580.93</v>
      </c>
      <c r="E14">
        <v>1.79</v>
      </c>
      <c r="F14">
        <v>9.4E-2</v>
      </c>
      <c r="G14">
        <v>-8629.9989999999998</v>
      </c>
      <c r="H14">
        <v>96811.72</v>
      </c>
      <c r="I14">
        <v>2</v>
      </c>
      <c r="J14">
        <v>7.6923076923076927E-3</v>
      </c>
      <c r="K14" t="s">
        <v>15</v>
      </c>
      <c r="L14">
        <v>1.5384615384615385E-2</v>
      </c>
      <c r="M14" t="s">
        <v>15</v>
      </c>
      <c r="N14">
        <v>0.61099999999999999</v>
      </c>
    </row>
    <row r="15" spans="1:14" x14ac:dyDescent="0.2">
      <c r="A15" t="s">
        <v>52</v>
      </c>
      <c r="B15" t="s">
        <v>58</v>
      </c>
      <c r="C15">
        <v>-15180.87</v>
      </c>
      <c r="D15">
        <v>67067.95</v>
      </c>
      <c r="E15">
        <v>-0.23</v>
      </c>
      <c r="F15">
        <v>0.82399999999999995</v>
      </c>
      <c r="G15">
        <v>-159027.29999999999</v>
      </c>
      <c r="H15">
        <v>128665.60000000001</v>
      </c>
      <c r="I15">
        <v>11</v>
      </c>
      <c r="J15">
        <v>4.230769230769231E-2</v>
      </c>
      <c r="K15" t="s">
        <v>15</v>
      </c>
      <c r="L15">
        <v>8.461538461538462E-2</v>
      </c>
      <c r="M15" t="s">
        <v>15</v>
      </c>
      <c r="N15">
        <v>0.97381818181818181</v>
      </c>
    </row>
    <row r="16" spans="1:14" x14ac:dyDescent="0.2">
      <c r="A16" t="s">
        <v>56</v>
      </c>
      <c r="B16" t="s">
        <v>62</v>
      </c>
      <c r="C16">
        <v>58229.39</v>
      </c>
      <c r="D16">
        <v>51353.05</v>
      </c>
      <c r="E16">
        <v>1.1299999999999999</v>
      </c>
      <c r="F16">
        <v>0.27600000000000002</v>
      </c>
      <c r="G16">
        <v>-51911.96</v>
      </c>
      <c r="H16">
        <v>168370.7</v>
      </c>
      <c r="I16">
        <v>4</v>
      </c>
      <c r="J16">
        <v>1.5384615384615385E-2</v>
      </c>
      <c r="K16" t="s">
        <v>15</v>
      </c>
      <c r="L16">
        <v>3.0769230769230771E-2</v>
      </c>
      <c r="M16" t="s">
        <v>15</v>
      </c>
      <c r="N16">
        <v>0.75139999999999996</v>
      </c>
    </row>
    <row r="17" spans="2:2" x14ac:dyDescent="0.2">
      <c r="B1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1 - Binary</vt:lpstr>
      <vt:lpstr>Model 2 - Binary</vt:lpstr>
      <vt:lpstr>Model 3 - Binary</vt:lpstr>
      <vt:lpstr>Model 1 - Continuous</vt:lpstr>
      <vt:lpstr>Model 2 - Continuous</vt:lpstr>
      <vt:lpstr>Model 3 - 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Cowley</dc:creator>
  <cp:lastModifiedBy>Elise Cowley</cp:lastModifiedBy>
  <dcterms:created xsi:type="dcterms:W3CDTF">2023-03-10T23:25:08Z</dcterms:created>
  <dcterms:modified xsi:type="dcterms:W3CDTF">2023-04-05T20:51:50Z</dcterms:modified>
</cp:coreProperties>
</file>