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P ALMIRON\ENZO-AMS\TEIC\Nueva carpeta\PROG III\TP2\TP2-RepoGus\Documentacion\MatrizMath\"/>
    </mc:Choice>
  </mc:AlternateContent>
  <bookViews>
    <workbookView xWindow="0" yWindow="0" windowWidth="19200" windowHeight="6900"/>
  </bookViews>
  <sheets>
    <sheet name="Métricas" sheetId="1" r:id="rId1"/>
  </sheets>
  <calcPr calcId="162913"/>
</workbook>
</file>

<file path=xl/calcChain.xml><?xml version="1.0" encoding="utf-8"?>
<calcChain xmlns="http://schemas.openxmlformats.org/spreadsheetml/2006/main">
  <c r="J40" i="1" l="1"/>
  <c r="N31" i="1" l="1"/>
  <c r="N32" i="1"/>
  <c r="N33" i="1"/>
  <c r="N34" i="1"/>
  <c r="N35" i="1"/>
  <c r="N36" i="1"/>
  <c r="N37" i="1"/>
  <c r="N38" i="1"/>
  <c r="N39" i="1"/>
  <c r="N40" i="1"/>
  <c r="N41" i="1"/>
  <c r="J32" i="1"/>
  <c r="J33" i="1"/>
  <c r="J34" i="1"/>
  <c r="J35" i="1"/>
  <c r="J36" i="1"/>
  <c r="J37" i="1"/>
  <c r="J38" i="1"/>
  <c r="J39" i="1"/>
  <c r="N30" i="1"/>
  <c r="B30" i="1"/>
  <c r="B31" i="1"/>
  <c r="B32" i="1"/>
  <c r="B33" i="1"/>
  <c r="B34" i="1"/>
  <c r="B35" i="1"/>
  <c r="B36" i="1"/>
  <c r="B37" i="1"/>
  <c r="B38" i="1"/>
  <c r="B39" i="1"/>
  <c r="B40" i="1"/>
  <c r="B41" i="1"/>
  <c r="J30" i="1" l="1"/>
  <c r="J41" i="1"/>
  <c r="J29" i="1"/>
  <c r="N29" i="1" s="1"/>
  <c r="J28" i="1"/>
  <c r="N28" i="1" s="1"/>
  <c r="J31" i="1"/>
  <c r="B28" i="1" l="1"/>
  <c r="B29" i="1"/>
  <c r="B25" i="1"/>
  <c r="B26" i="1"/>
  <c r="B27" i="1"/>
  <c r="J27" i="1"/>
  <c r="N27" i="1" s="1"/>
  <c r="J26" i="1"/>
  <c r="N26" i="1" s="1"/>
  <c r="J25" i="1"/>
  <c r="N25" i="1" s="1"/>
  <c r="J24" i="1"/>
  <c r="N24" i="1" s="1"/>
  <c r="E46" i="1" l="1"/>
  <c r="E56" i="1" s="1"/>
  <c r="F56" i="1" s="1"/>
  <c r="M42" i="1"/>
  <c r="E49" i="1" s="1"/>
  <c r="L42" i="1"/>
  <c r="E57" i="1" s="1"/>
  <c r="K42" i="1"/>
  <c r="G42" i="1"/>
  <c r="F42" i="1"/>
  <c r="B24" i="1"/>
  <c r="J23" i="1"/>
  <c r="N23" i="1" s="1"/>
  <c r="B23" i="1"/>
  <c r="J22" i="1"/>
  <c r="N22" i="1" s="1"/>
  <c r="B22" i="1"/>
  <c r="J21" i="1"/>
  <c r="N21" i="1" s="1"/>
  <c r="B21" i="1"/>
  <c r="J20" i="1"/>
  <c r="N20" i="1" s="1"/>
  <c r="B20" i="1"/>
  <c r="J19" i="1"/>
  <c r="N19" i="1" s="1"/>
  <c r="B19" i="1"/>
  <c r="J18" i="1"/>
  <c r="N18" i="1" s="1"/>
  <c r="B18" i="1"/>
  <c r="E13" i="1"/>
  <c r="E55" i="1" s="1"/>
  <c r="F55" i="1" s="1"/>
  <c r="E9" i="1"/>
  <c r="E54" i="1" s="1"/>
  <c r="F54" i="1" s="1"/>
  <c r="E5" i="1"/>
  <c r="E53" i="1" s="1"/>
  <c r="E52" i="1" l="1"/>
  <c r="E51" i="1"/>
  <c r="J42" i="1"/>
  <c r="E58" i="1" s="1"/>
  <c r="E59" i="1" s="1"/>
  <c r="F57" i="1" s="1"/>
  <c r="N42" i="1"/>
  <c r="E50" i="1" s="1"/>
  <c r="F53" i="1" l="1"/>
  <c r="F58" i="1"/>
</calcChain>
</file>

<file path=xl/sharedStrings.xml><?xml version="1.0" encoding="utf-8"?>
<sst xmlns="http://schemas.openxmlformats.org/spreadsheetml/2006/main" count="75" uniqueCount="58">
  <si>
    <t>PROYECTO:</t>
  </si>
  <si>
    <t>Clase MatrizMath</t>
  </si>
  <si>
    <t>Análisis</t>
  </si>
  <si>
    <t>Tiempo Estimado</t>
  </si>
  <si>
    <t>Hora Inicio</t>
  </si>
  <si>
    <t>Hora Fin</t>
  </si>
  <si>
    <t>Tiempo Real</t>
  </si>
  <si>
    <t>Preparación de la Prueba</t>
  </si>
  <si>
    <t>Diseño</t>
  </si>
  <si>
    <t>Desarrollo y correctivos</t>
  </si>
  <si>
    <t>Nº Incremento</t>
  </si>
  <si>
    <t>Descripción de las tareas del Incremento</t>
  </si>
  <si>
    <t>Estimación</t>
  </si>
  <si>
    <t>Desarrollo</t>
  </si>
  <si>
    <t>Correctivos</t>
  </si>
  <si>
    <t>Líneas Reales</t>
  </si>
  <si>
    <t>Líneas Cód.</t>
  </si>
  <si>
    <t>Tiempo</t>
  </si>
  <si>
    <t>Errores Lógicos</t>
  </si>
  <si>
    <t>Tiempo Correción E.L.</t>
  </si>
  <si>
    <t>ToString()</t>
  </si>
  <si>
    <t>clone()</t>
  </si>
  <si>
    <t>equals()</t>
  </si>
  <si>
    <t>TOTALES Desarrollo</t>
  </si>
  <si>
    <t>-</t>
  </si>
  <si>
    <t>Ejecución de la Prueba</t>
  </si>
  <si>
    <t>Resumen</t>
  </si>
  <si>
    <t>Líneas de Código (LOC)</t>
  </si>
  <si>
    <t>LOC / Hora</t>
  </si>
  <si>
    <t>Errores Lógicos / 100 LOC</t>
  </si>
  <si>
    <t>Porcentaje Errores Lógicos</t>
  </si>
  <si>
    <t>Tiempo de Análisis</t>
  </si>
  <si>
    <t>Tiempo de Preparación de Prueba</t>
  </si>
  <si>
    <t>Tiempo de Diseño</t>
  </si>
  <si>
    <t>Tiempo de Ejecución de Prueba</t>
  </si>
  <si>
    <t>Tiempo Resolución Errores Lógicos</t>
  </si>
  <si>
    <t>Tiempo Efectivo de Desarrollo</t>
  </si>
  <si>
    <t>Tiempo Total</t>
  </si>
  <si>
    <t>atributos, constructores getters y setters</t>
  </si>
  <si>
    <t>productoDeUnaFila()</t>
  </si>
  <si>
    <t>intercambiarFilas()</t>
  </si>
  <si>
    <t>sumarFilas()</t>
  </si>
  <si>
    <t>intercambiarConRenglonNoNuloPorDebajo()</t>
  </si>
  <si>
    <t>intercambiarConRenglonNoNuloPorArriba()</t>
  </si>
  <si>
    <t>llevarACeroPosicionesPorDebajo()</t>
  </si>
  <si>
    <t>sumar() y restar()</t>
  </si>
  <si>
    <t>producto(float)</t>
  </si>
  <si>
    <t>llevarACeroPosicionesPorArriba()</t>
  </si>
  <si>
    <t>determinanteCuadrada()</t>
  </si>
  <si>
    <t>determinante()</t>
  </si>
  <si>
    <t>diferenciaFilaConMultiploDeOtra()</t>
  </si>
  <si>
    <t>producto(VectorMath)</t>
  </si>
  <si>
    <t>tomarMatrizCuadradaALaDerecha()</t>
  </si>
  <si>
    <t>tratarDiagonalPrincipal()</t>
  </si>
  <si>
    <t>adjuntaDerechaIdentidad()</t>
  </si>
  <si>
    <t>producto(MatrizMath)</t>
  </si>
  <si>
    <t>invertir()</t>
  </si>
  <si>
    <t>normaDos()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</si>
</sst>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h]:mm"/>
    <numFmt numFmtId="165" formatCode="0.0%"/>
  </numFmts>
  <fonts count="11">
    <font>
      <sz val="11"/>
      <color rgb="FF000000"/>
      <name val="Calibri"/>
    </font>
    <font>
      <b/>
      <sz val="12"/>
      <color rgb="FFFFFFFF"/>
      <name val="Calibri"/>
    </font>
    <font>
      <b/>
      <sz val="16"/>
      <color rgb="FFFFFFFF"/>
      <name val="Calibri"/>
    </font>
    <font>
      <sz val="11"/>
      <name val="Calibri"/>
    </font>
    <font>
      <sz val="11"/>
      <color rgb="FFFFFFFF"/>
      <name val="Calibri"/>
    </font>
    <font>
      <b/>
      <sz val="11"/>
      <color rgb="FFFFFFFF"/>
      <name val="Calibri"/>
    </font>
    <font>
      <b/>
      <sz val="11"/>
      <color rgb="FF000000"/>
      <name val="Calibri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1F497D"/>
        <bgColor rgb="FF1F497D"/>
      </patternFill>
    </fill>
    <fill>
      <patternFill patternType="solid">
        <fgColor rgb="FF0070C0"/>
        <bgColor rgb="FF0070C0"/>
      </patternFill>
    </fill>
    <fill>
      <patternFill patternType="solid">
        <fgColor rgb="FF548DD4"/>
        <bgColor rgb="FF548DD4"/>
      </patternFill>
    </fill>
    <fill>
      <patternFill patternType="solid">
        <fgColor rgb="FF95B3D7"/>
        <bgColor rgb="FF95B3D7"/>
      </patternFill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  <fill>
      <patternFill patternType="solid">
        <fgColor rgb="FFC6D9F0"/>
        <bgColor rgb="FFC6D9F0"/>
      </patternFill>
    </fill>
    <fill>
      <patternFill patternType="solid">
        <fgColor rgb="FFDBE5F1"/>
        <bgColor indexed="64"/>
      </patternFill>
    </fill>
    <fill>
      <patternFill patternType="solid">
        <fgColor rgb="FF95B3D7"/>
        <bgColor indexed="64"/>
      </patternFill>
    </fill>
  </fills>
  <borders count="4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62">
    <xf numFmtId="0" fontId="0" fillId="0" borderId="0" xfId="0" applyFont="1" applyAlignment="1"/>
    <xf numFmtId="0" fontId="1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164" fontId="0" fillId="7" borderId="9" xfId="0" applyNumberFormat="1" applyFont="1" applyFill="1" applyBorder="1" applyAlignment="1">
      <alignment horizontal="center" vertical="center" wrapText="1"/>
    </xf>
    <xf numFmtId="20" fontId="0" fillId="7" borderId="10" xfId="0" applyNumberFormat="1" applyFont="1" applyFill="1" applyBorder="1" applyAlignment="1">
      <alignment horizontal="center" vertical="center" wrapText="1"/>
    </xf>
    <xf numFmtId="164" fontId="6" fillId="5" borderId="11" xfId="0" applyNumberFormat="1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vertical="center" wrapText="1"/>
    </xf>
    <xf numFmtId="0" fontId="0" fillId="7" borderId="8" xfId="0" applyFont="1" applyFill="1" applyBorder="1" applyAlignment="1">
      <alignment horizontal="center" vertical="center" wrapText="1"/>
    </xf>
    <xf numFmtId="0" fontId="0" fillId="7" borderId="5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vertical="center" wrapText="1"/>
    </xf>
    <xf numFmtId="0" fontId="0" fillId="2" borderId="13" xfId="0" applyFont="1" applyFill="1" applyBorder="1" applyAlignment="1">
      <alignment vertical="center" wrapText="1"/>
    </xf>
    <xf numFmtId="20" fontId="0" fillId="7" borderId="10" xfId="0" applyNumberFormat="1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 wrapText="1"/>
    </xf>
    <xf numFmtId="0" fontId="6" fillId="5" borderId="25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vertical="center" wrapText="1"/>
    </xf>
    <xf numFmtId="1" fontId="6" fillId="5" borderId="4" xfId="0" applyNumberFormat="1" applyFont="1" applyFill="1" applyBorder="1" applyAlignment="1">
      <alignment horizontal="center" vertical="center" wrapText="1"/>
    </xf>
    <xf numFmtId="1" fontId="0" fillId="7" borderId="24" xfId="0" applyNumberFormat="1" applyFont="1" applyFill="1" applyBorder="1" applyAlignment="1">
      <alignment horizontal="center" vertical="center" wrapText="1"/>
    </xf>
    <xf numFmtId="20" fontId="0" fillId="7" borderId="8" xfId="0" applyNumberFormat="1" applyFont="1" applyFill="1" applyBorder="1" applyAlignment="1">
      <alignment horizontal="center" vertical="center" wrapText="1"/>
    </xf>
    <xf numFmtId="20" fontId="0" fillId="7" borderId="5" xfId="0" applyNumberFormat="1" applyFont="1" applyFill="1" applyBorder="1" applyAlignment="1">
      <alignment horizontal="center" vertical="center" wrapText="1"/>
    </xf>
    <xf numFmtId="164" fontId="6" fillId="5" borderId="13" xfId="0" applyNumberFormat="1" applyFont="1" applyFill="1" applyBorder="1" applyAlignment="1">
      <alignment horizontal="center" vertical="center" wrapText="1"/>
    </xf>
    <xf numFmtId="0" fontId="0" fillId="7" borderId="24" xfId="0" applyFont="1" applyFill="1" applyBorder="1" applyAlignment="1">
      <alignment horizontal="center" vertical="center" wrapText="1"/>
    </xf>
    <xf numFmtId="20" fontId="0" fillId="7" borderId="25" xfId="0" applyNumberFormat="1" applyFont="1" applyFill="1" applyBorder="1" applyAlignment="1">
      <alignment horizontal="center" vertical="center" wrapText="1"/>
    </xf>
    <xf numFmtId="1" fontId="0" fillId="7" borderId="8" xfId="0" applyNumberFormat="1" applyFont="1" applyFill="1" applyBorder="1" applyAlignment="1">
      <alignment horizontal="center" vertical="center" wrapText="1"/>
    </xf>
    <xf numFmtId="164" fontId="6" fillId="5" borderId="6" xfId="0" applyNumberFormat="1" applyFont="1" applyFill="1" applyBorder="1" applyAlignment="1">
      <alignment horizontal="center" vertical="center" wrapText="1"/>
    </xf>
    <xf numFmtId="0" fontId="0" fillId="7" borderId="25" xfId="0" applyFont="1" applyFill="1" applyBorder="1" applyAlignment="1">
      <alignment horizontal="center" vertical="center" wrapText="1"/>
    </xf>
    <xf numFmtId="1" fontId="0" fillId="7" borderId="24" xfId="0" applyNumberFormat="1" applyFont="1" applyFill="1" applyBorder="1" applyAlignment="1">
      <alignment horizontal="center" vertical="center" wrapText="1"/>
    </xf>
    <xf numFmtId="20" fontId="0" fillId="7" borderId="8" xfId="0" applyNumberFormat="1" applyFont="1" applyFill="1" applyBorder="1" applyAlignment="1">
      <alignment horizontal="center" vertical="center" wrapText="1"/>
    </xf>
    <xf numFmtId="20" fontId="0" fillId="7" borderId="5" xfId="0" applyNumberFormat="1" applyFont="1" applyFill="1" applyBorder="1" applyAlignment="1">
      <alignment horizontal="center" vertical="center" wrapText="1"/>
    </xf>
    <xf numFmtId="0" fontId="0" fillId="7" borderId="24" xfId="0" applyFont="1" applyFill="1" applyBorder="1" applyAlignment="1">
      <alignment horizontal="center" vertical="center" wrapText="1"/>
    </xf>
    <xf numFmtId="20" fontId="0" fillId="7" borderId="25" xfId="0" applyNumberFormat="1" applyFont="1" applyFill="1" applyBorder="1" applyAlignment="1">
      <alignment horizontal="center" vertical="center" wrapText="1"/>
    </xf>
    <xf numFmtId="1" fontId="0" fillId="7" borderId="8" xfId="0" applyNumberFormat="1" applyFont="1" applyFill="1" applyBorder="1" applyAlignment="1">
      <alignment horizontal="center" vertical="center" wrapText="1"/>
    </xf>
    <xf numFmtId="1" fontId="6" fillId="5" borderId="30" xfId="0" applyNumberFormat="1" applyFont="1" applyFill="1" applyBorder="1" applyAlignment="1">
      <alignment horizontal="center" vertical="center" wrapText="1"/>
    </xf>
    <xf numFmtId="164" fontId="6" fillId="5" borderId="31" xfId="0" applyNumberFormat="1" applyFont="1" applyFill="1" applyBorder="1" applyAlignment="1">
      <alignment horizontal="center" vertical="center" wrapText="1"/>
    </xf>
    <xf numFmtId="164" fontId="6" fillId="5" borderId="32" xfId="0" applyNumberFormat="1" applyFont="1" applyFill="1" applyBorder="1" applyAlignment="1">
      <alignment horizontal="center" vertical="center" wrapText="1"/>
    </xf>
    <xf numFmtId="164" fontId="6" fillId="5" borderId="10" xfId="0" applyNumberFormat="1" applyFont="1" applyFill="1" applyBorder="1" applyAlignment="1">
      <alignment horizontal="center" vertical="center" wrapText="1"/>
    </xf>
    <xf numFmtId="0" fontId="6" fillId="5" borderId="30" xfId="0" applyFont="1" applyFill="1" applyBorder="1" applyAlignment="1">
      <alignment horizontal="center" vertical="center" wrapText="1"/>
    </xf>
    <xf numFmtId="1" fontId="6" fillId="5" borderId="32" xfId="0" applyNumberFormat="1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  <xf numFmtId="164" fontId="0" fillId="7" borderId="9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6" borderId="15" xfId="0" applyFont="1" applyFill="1" applyBorder="1" applyAlignment="1">
      <alignment vertical="center" wrapText="1"/>
    </xf>
    <xf numFmtId="0" fontId="0" fillId="6" borderId="16" xfId="0" applyFont="1" applyFill="1" applyBorder="1" applyAlignment="1">
      <alignment vertical="center" wrapText="1"/>
    </xf>
    <xf numFmtId="0" fontId="0" fillId="6" borderId="35" xfId="0" applyFont="1" applyFill="1" applyBorder="1" applyAlignment="1">
      <alignment vertical="center" wrapText="1"/>
    </xf>
    <xf numFmtId="0" fontId="0" fillId="6" borderId="36" xfId="0" applyFont="1" applyFill="1" applyBorder="1" applyAlignment="1">
      <alignment vertical="center" wrapText="1"/>
    </xf>
    <xf numFmtId="0" fontId="0" fillId="6" borderId="0" xfId="0" applyFont="1" applyFill="1" applyBorder="1" applyAlignment="1">
      <alignment vertical="center" wrapText="1"/>
    </xf>
    <xf numFmtId="0" fontId="0" fillId="6" borderId="37" xfId="0" applyFont="1" applyFill="1" applyBorder="1" applyAlignment="1">
      <alignment vertical="center" wrapText="1"/>
    </xf>
    <xf numFmtId="164" fontId="6" fillId="5" borderId="5" xfId="0" applyNumberFormat="1" applyFont="1" applyFill="1" applyBorder="1" applyAlignment="1">
      <alignment horizontal="center" vertical="center" wrapText="1"/>
    </xf>
    <xf numFmtId="165" fontId="6" fillId="5" borderId="5" xfId="0" applyNumberFormat="1" applyFont="1" applyFill="1" applyBorder="1" applyAlignment="1">
      <alignment horizontal="center" vertical="center" wrapText="1"/>
    </xf>
    <xf numFmtId="0" fontId="0" fillId="6" borderId="38" xfId="0" applyFont="1" applyFill="1" applyBorder="1" applyAlignment="1">
      <alignment vertical="center" wrapText="1"/>
    </xf>
    <xf numFmtId="0" fontId="0" fillId="6" borderId="39" xfId="0" applyFont="1" applyFill="1" applyBorder="1" applyAlignment="1">
      <alignment vertical="center" wrapText="1"/>
    </xf>
    <xf numFmtId="0" fontId="0" fillId="6" borderId="40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" fontId="9" fillId="5" borderId="4" xfId="0" applyNumberFormat="1" applyFont="1" applyFill="1" applyBorder="1" applyAlignment="1">
      <alignment horizontal="center" vertical="center" wrapText="1"/>
    </xf>
    <xf numFmtId="1" fontId="7" fillId="7" borderId="24" xfId="0" applyNumberFormat="1" applyFont="1" applyFill="1" applyBorder="1" applyAlignment="1">
      <alignment horizontal="center" vertical="center" wrapText="1"/>
    </xf>
    <xf numFmtId="20" fontId="7" fillId="7" borderId="8" xfId="0" applyNumberFormat="1" applyFont="1" applyFill="1" applyBorder="1" applyAlignment="1">
      <alignment horizontal="center" vertical="center" wrapText="1"/>
    </xf>
    <xf numFmtId="20" fontId="7" fillId="7" borderId="5" xfId="0" applyNumberFormat="1" applyFont="1" applyFill="1" applyBorder="1" applyAlignment="1">
      <alignment horizontal="center" vertical="center" wrapText="1"/>
    </xf>
    <xf numFmtId="164" fontId="9" fillId="5" borderId="13" xfId="0" applyNumberFormat="1" applyFont="1" applyFill="1" applyBorder="1" applyAlignment="1">
      <alignment horizontal="center" vertical="center" wrapText="1"/>
    </xf>
    <xf numFmtId="0" fontId="7" fillId="7" borderId="24" xfId="0" applyFont="1" applyFill="1" applyBorder="1" applyAlignment="1">
      <alignment horizontal="center" vertical="center" wrapText="1"/>
    </xf>
    <xf numFmtId="20" fontId="7" fillId="7" borderId="25" xfId="0" applyNumberFormat="1" applyFont="1" applyFill="1" applyBorder="1" applyAlignment="1">
      <alignment horizontal="center" vertical="center" wrapText="1"/>
    </xf>
    <xf numFmtId="1" fontId="7" fillId="7" borderId="8" xfId="0" applyNumberFormat="1" applyFont="1" applyFill="1" applyBorder="1" applyAlignment="1">
      <alignment horizontal="center" vertical="center" wrapText="1"/>
    </xf>
    <xf numFmtId="164" fontId="9" fillId="5" borderId="6" xfId="0" applyNumberFormat="1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7" fillId="0" borderId="0" xfId="0" applyFont="1" applyAlignment="1"/>
    <xf numFmtId="0" fontId="0" fillId="2" borderId="0" xfId="0" applyFont="1" applyFill="1" applyBorder="1" applyAlignment="1">
      <alignment horizontal="center" vertical="center" wrapText="1"/>
    </xf>
    <xf numFmtId="1" fontId="0" fillId="7" borderId="24" xfId="0" applyNumberFormat="1" applyFont="1" applyFill="1" applyBorder="1" applyAlignment="1">
      <alignment horizontal="center" vertical="center" wrapText="1"/>
    </xf>
    <xf numFmtId="20" fontId="0" fillId="7" borderId="8" xfId="0" applyNumberFormat="1" applyFont="1" applyFill="1" applyBorder="1" applyAlignment="1">
      <alignment horizontal="center" vertical="center" wrapText="1"/>
    </xf>
    <xf numFmtId="20" fontId="0" fillId="7" borderId="5" xfId="0" applyNumberFormat="1" applyFont="1" applyFill="1" applyBorder="1" applyAlignment="1">
      <alignment horizontal="center" vertical="center" wrapText="1"/>
    </xf>
    <xf numFmtId="164" fontId="10" fillId="5" borderId="13" xfId="0" applyNumberFormat="1" applyFont="1" applyFill="1" applyBorder="1" applyAlignment="1">
      <alignment horizontal="center" vertical="center" wrapText="1"/>
    </xf>
    <xf numFmtId="0" fontId="0" fillId="7" borderId="24" xfId="0" applyFont="1" applyFill="1" applyBorder="1" applyAlignment="1">
      <alignment horizontal="center" vertical="center" wrapText="1"/>
    </xf>
    <xf numFmtId="1" fontId="0" fillId="7" borderId="8" xfId="0" applyNumberFormat="1" applyFont="1" applyFill="1" applyBorder="1" applyAlignment="1">
      <alignment horizontal="center" vertical="center" wrapText="1"/>
    </xf>
    <xf numFmtId="164" fontId="10" fillId="5" borderId="6" xfId="0" applyNumberFormat="1" applyFont="1" applyFill="1" applyBorder="1" applyAlignment="1">
      <alignment horizontal="center" vertical="center" wrapText="1"/>
    </xf>
    <xf numFmtId="20" fontId="0" fillId="7" borderId="25" xfId="0" applyNumberFormat="1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" fontId="7" fillId="7" borderId="24" xfId="0" applyNumberFormat="1" applyFont="1" applyFill="1" applyBorder="1" applyAlignment="1">
      <alignment horizontal="center" vertical="center" wrapText="1"/>
    </xf>
    <xf numFmtId="20" fontId="7" fillId="7" borderId="8" xfId="0" applyNumberFormat="1" applyFont="1" applyFill="1" applyBorder="1" applyAlignment="1">
      <alignment horizontal="center" vertical="center" wrapText="1"/>
    </xf>
    <xf numFmtId="20" fontId="7" fillId="7" borderId="5" xfId="0" applyNumberFormat="1" applyFont="1" applyFill="1" applyBorder="1" applyAlignment="1">
      <alignment horizontal="center" vertical="center" wrapText="1"/>
    </xf>
    <xf numFmtId="0" fontId="7" fillId="7" borderId="24" xfId="0" applyFont="1" applyFill="1" applyBorder="1" applyAlignment="1">
      <alignment horizontal="center" vertical="center" wrapText="1"/>
    </xf>
    <xf numFmtId="20" fontId="7" fillId="7" borderId="25" xfId="0" applyNumberFormat="1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7" fillId="0" borderId="0" xfId="0" applyFont="1" applyAlignment="1"/>
    <xf numFmtId="0" fontId="0" fillId="2" borderId="0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164" fontId="6" fillId="5" borderId="33" xfId="0" applyNumberFormat="1" applyFont="1" applyFill="1" applyBorder="1" applyAlignment="1">
      <alignment horizontal="center" vertical="center" wrapText="1"/>
    </xf>
    <xf numFmtId="20" fontId="7" fillId="7" borderId="24" xfId="0" applyNumberFormat="1" applyFont="1" applyFill="1" applyBorder="1" applyAlignment="1">
      <alignment horizontal="center" vertical="center" wrapText="1"/>
    </xf>
    <xf numFmtId="20" fontId="7" fillId="9" borderId="24" xfId="0" applyNumberFormat="1" applyFont="1" applyFill="1" applyBorder="1" applyAlignment="1">
      <alignment horizontal="center" vertical="center" wrapText="1"/>
    </xf>
    <xf numFmtId="20" fontId="7" fillId="9" borderId="5" xfId="0" applyNumberFormat="1" applyFont="1" applyFill="1" applyBorder="1" applyAlignment="1">
      <alignment horizontal="center" vertical="center" wrapText="1"/>
    </xf>
    <xf numFmtId="0" fontId="7" fillId="9" borderId="24" xfId="0" applyFont="1" applyFill="1" applyBorder="1" applyAlignment="1">
      <alignment horizontal="center" vertical="center" wrapText="1"/>
    </xf>
    <xf numFmtId="20" fontId="7" fillId="9" borderId="25" xfId="0" applyNumberFormat="1" applyFont="1" applyFill="1" applyBorder="1" applyAlignment="1">
      <alignment horizontal="center" vertical="center" wrapText="1"/>
    </xf>
    <xf numFmtId="0" fontId="7" fillId="9" borderId="24" xfId="0" applyFont="1" applyFill="1" applyBorder="1" applyAlignment="1">
      <alignment wrapText="1"/>
    </xf>
    <xf numFmtId="20" fontId="7" fillId="7" borderId="13" xfId="0" applyNumberFormat="1" applyFont="1" applyFill="1" applyBorder="1" applyAlignment="1">
      <alignment horizontal="center" vertical="center" wrapText="1"/>
    </xf>
    <xf numFmtId="0" fontId="7" fillId="9" borderId="13" xfId="0" applyFont="1" applyFill="1" applyBorder="1" applyAlignment="1">
      <alignment wrapText="1"/>
    </xf>
    <xf numFmtId="20" fontId="7" fillId="9" borderId="13" xfId="0" applyNumberFormat="1" applyFont="1" applyFill="1" applyBorder="1" applyAlignment="1">
      <alignment horizontal="center" vertical="center" wrapText="1"/>
    </xf>
    <xf numFmtId="20" fontId="0" fillId="7" borderId="13" xfId="0" applyNumberFormat="1" applyFont="1" applyFill="1" applyBorder="1" applyAlignment="1">
      <alignment horizontal="center" vertical="center" wrapText="1"/>
    </xf>
    <xf numFmtId="1" fontId="6" fillId="5" borderId="34" xfId="0" applyNumberFormat="1" applyFont="1" applyFill="1" applyBorder="1" applyAlignment="1">
      <alignment horizontal="center" vertical="center" wrapText="1"/>
    </xf>
    <xf numFmtId="49" fontId="8" fillId="7" borderId="13" xfId="0" applyNumberFormat="1" applyFont="1" applyFill="1" applyBorder="1" applyAlignment="1">
      <alignment horizontal="left" vertical="center" wrapText="1"/>
    </xf>
    <xf numFmtId="49" fontId="8" fillId="7" borderId="12" xfId="0" applyNumberFormat="1" applyFont="1" applyFill="1" applyBorder="1" applyAlignment="1">
      <alignment horizontal="left" vertical="center" wrapText="1"/>
    </xf>
    <xf numFmtId="49" fontId="8" fillId="7" borderId="18" xfId="0" applyNumberFormat="1" applyFont="1" applyFill="1" applyBorder="1" applyAlignment="1">
      <alignment horizontal="left" vertical="center" wrapText="1"/>
    </xf>
    <xf numFmtId="49" fontId="7" fillId="7" borderId="13" xfId="0" applyNumberFormat="1" applyFont="1" applyFill="1" applyBorder="1" applyAlignment="1">
      <alignment horizontal="left" vertical="center" wrapText="1"/>
    </xf>
    <xf numFmtId="49" fontId="7" fillId="7" borderId="12" xfId="0" applyNumberFormat="1" applyFont="1" applyFill="1" applyBorder="1" applyAlignment="1">
      <alignment horizontal="left" vertical="center" wrapText="1"/>
    </xf>
    <xf numFmtId="49" fontId="7" fillId="7" borderId="18" xfId="0" applyNumberFormat="1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3" fillId="0" borderId="0" xfId="0" applyFont="1" applyBorder="1"/>
    <xf numFmtId="0" fontId="5" fillId="3" borderId="1" xfId="0" applyFont="1" applyFill="1" applyBorder="1" applyAlignment="1">
      <alignment horizontal="left" vertical="center" wrapText="1"/>
    </xf>
    <xf numFmtId="0" fontId="3" fillId="0" borderId="2" xfId="0" applyFont="1" applyBorder="1"/>
    <xf numFmtId="0" fontId="3" fillId="0" borderId="3" xfId="0" applyFont="1" applyBorder="1"/>
    <xf numFmtId="0" fontId="2" fillId="2" borderId="0" xfId="0" applyFont="1" applyFill="1" applyBorder="1" applyAlignment="1">
      <alignment horizontal="right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49" fontId="6" fillId="5" borderId="34" xfId="0" applyNumberFormat="1" applyFont="1" applyFill="1" applyBorder="1" applyAlignment="1">
      <alignment horizontal="left" vertical="center" wrapText="1"/>
    </xf>
    <xf numFmtId="0" fontId="3" fillId="0" borderId="12" xfId="0" applyFont="1" applyBorder="1"/>
    <xf numFmtId="0" fontId="3" fillId="0" borderId="8" xfId="0" applyFont="1" applyBorder="1"/>
    <xf numFmtId="164" fontId="6" fillId="5" borderId="33" xfId="0" applyNumberFormat="1" applyFont="1" applyFill="1" applyBorder="1" applyAlignment="1">
      <alignment horizontal="center" vertical="center" wrapText="1"/>
    </xf>
    <xf numFmtId="0" fontId="3" fillId="0" borderId="32" xfId="0" applyFont="1" applyBorder="1"/>
    <xf numFmtId="49" fontId="6" fillId="5" borderId="28" xfId="0" applyNumberFormat="1" applyFont="1" applyFill="1" applyBorder="1" applyAlignment="1">
      <alignment horizontal="left" vertical="center" wrapText="1"/>
    </xf>
    <xf numFmtId="0" fontId="3" fillId="0" borderId="29" xfId="0" applyFont="1" applyBorder="1"/>
    <xf numFmtId="49" fontId="8" fillId="7" borderId="5" xfId="0" applyNumberFormat="1" applyFont="1" applyFill="1" applyBorder="1" applyAlignment="1">
      <alignment horizontal="left" vertical="center" wrapText="1"/>
    </xf>
    <xf numFmtId="49" fontId="8" fillId="7" borderId="25" xfId="0" applyNumberFormat="1" applyFont="1" applyFill="1" applyBorder="1" applyAlignment="1">
      <alignment horizontal="left" vertical="center" wrapText="1"/>
    </xf>
    <xf numFmtId="165" fontId="6" fillId="5" borderId="13" xfId="0" applyNumberFormat="1" applyFont="1" applyFill="1" applyBorder="1" applyAlignment="1">
      <alignment horizontal="center" vertical="center" wrapText="1"/>
    </xf>
    <xf numFmtId="2" fontId="6" fillId="5" borderId="13" xfId="0" applyNumberFormat="1" applyFont="1" applyFill="1" applyBorder="1" applyAlignment="1">
      <alignment horizontal="center" vertical="center" wrapText="1"/>
    </xf>
    <xf numFmtId="1" fontId="6" fillId="5" borderId="13" xfId="0" applyNumberFormat="1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 vertical="center" wrapText="1"/>
    </xf>
    <xf numFmtId="0" fontId="3" fillId="0" borderId="27" xfId="0" applyFont="1" applyBorder="1"/>
    <xf numFmtId="49" fontId="0" fillId="7" borderId="13" xfId="0" applyNumberFormat="1" applyFont="1" applyFill="1" applyBorder="1" applyAlignment="1">
      <alignment horizontal="left" vertical="center" wrapText="1"/>
    </xf>
    <xf numFmtId="0" fontId="7" fillId="0" borderId="12" xfId="0" applyFont="1" applyBorder="1"/>
    <xf numFmtId="0" fontId="6" fillId="5" borderId="12" xfId="0" applyFont="1" applyFill="1" applyBorder="1" applyAlignment="1">
      <alignment horizontal="center" vertical="center" wrapText="1"/>
    </xf>
    <xf numFmtId="0" fontId="6" fillId="5" borderId="17" xfId="0" applyFont="1" applyFill="1" applyBorder="1" applyAlignment="1">
      <alignment horizontal="center" vertical="center" wrapText="1"/>
    </xf>
    <xf numFmtId="0" fontId="3" fillId="0" borderId="18" xfId="0" applyFont="1" applyBorder="1"/>
    <xf numFmtId="0" fontId="6" fillId="5" borderId="19" xfId="0" applyFont="1" applyFill="1" applyBorder="1" applyAlignment="1">
      <alignment horizontal="center" vertical="center" wrapText="1"/>
    </xf>
    <xf numFmtId="0" fontId="3" fillId="0" borderId="26" xfId="0" applyFont="1" applyBorder="1"/>
    <xf numFmtId="0" fontId="6" fillId="5" borderId="14" xfId="0" applyFont="1" applyFill="1" applyBorder="1" applyAlignment="1">
      <alignment horizontal="center" vertical="center" wrapText="1"/>
    </xf>
    <xf numFmtId="0" fontId="3" fillId="0" borderId="21" xfId="0" applyFont="1" applyBorder="1"/>
    <xf numFmtId="0" fontId="6" fillId="5" borderId="15" xfId="0" applyFont="1" applyFill="1" applyBorder="1" applyAlignment="1">
      <alignment horizontal="center" vertical="center" wrapText="1"/>
    </xf>
    <xf numFmtId="0" fontId="3" fillId="0" borderId="16" xfId="0" applyFont="1" applyBorder="1"/>
    <xf numFmtId="0" fontId="3" fillId="0" borderId="22" xfId="0" applyFont="1" applyBorder="1"/>
    <xf numFmtId="0" fontId="3" fillId="0" borderId="23" xfId="0" applyFont="1" applyBorder="1"/>
    <xf numFmtId="0" fontId="7" fillId="9" borderId="5" xfId="0" applyFont="1" applyFill="1" applyBorder="1" applyAlignment="1">
      <alignment horizontal="left" vertical="center" wrapText="1"/>
    </xf>
    <xf numFmtId="0" fontId="7" fillId="9" borderId="25" xfId="0" applyFont="1" applyFill="1" applyBorder="1" applyAlignment="1">
      <alignment horizontal="left" vertical="center" wrapText="1"/>
    </xf>
    <xf numFmtId="0" fontId="7" fillId="0" borderId="18" xfId="0" applyFont="1" applyBorder="1"/>
    <xf numFmtId="0" fontId="6" fillId="5" borderId="28" xfId="0" applyFont="1" applyFill="1" applyBorder="1" applyAlignment="1">
      <alignment horizontal="right" vertical="center" wrapText="1"/>
    </xf>
    <xf numFmtId="0" fontId="7" fillId="9" borderId="13" xfId="0" applyFont="1" applyFill="1" applyBorder="1" applyAlignment="1">
      <alignment horizontal="left" vertical="center" wrapText="1"/>
    </xf>
    <xf numFmtId="0" fontId="7" fillId="9" borderId="12" xfId="0" applyFont="1" applyFill="1" applyBorder="1" applyAlignment="1">
      <alignment horizontal="left" vertical="center" wrapText="1"/>
    </xf>
    <xf numFmtId="0" fontId="7" fillId="9" borderId="18" xfId="0" applyFont="1" applyFill="1" applyBorder="1" applyAlignment="1">
      <alignment horizontal="left" vertical="center" wrapText="1"/>
    </xf>
    <xf numFmtId="164" fontId="9" fillId="10" borderId="1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6"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3.3565974707706982E-2"/>
          <c:y val="7.4074152627750078E-2"/>
          <c:w val="0.40158680164979427"/>
          <c:h val="0.8518516947445007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49DD-4FD5-A2AE-26863999DE8F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3-49DD-4FD5-A2AE-26863999DE8F}"/>
              </c:ext>
            </c:extLst>
          </c:dPt>
          <c:dPt>
            <c:idx val="2"/>
            <c:bubble3D val="0"/>
            <c:spPr>
              <a:solidFill>
                <a:srgbClr val="0066FF"/>
              </a:solidFill>
            </c:spPr>
            <c:extLst>
              <c:ext xmlns:c16="http://schemas.microsoft.com/office/drawing/2014/chart" uri="{C3380CC4-5D6E-409C-BE32-E72D297353CC}">
                <c16:uniqueId val="{00000005-49DD-4FD5-A2AE-26863999DE8F}"/>
              </c:ext>
            </c:extLst>
          </c:dPt>
          <c:dPt>
            <c:idx val="3"/>
            <c:bubble3D val="0"/>
            <c:spPr>
              <a:solidFill>
                <a:srgbClr val="009900"/>
              </a:solidFill>
            </c:spPr>
            <c:extLst>
              <c:ext xmlns:c16="http://schemas.microsoft.com/office/drawing/2014/chart" uri="{C3380CC4-5D6E-409C-BE32-E72D297353CC}">
                <c16:uniqueId val="{00000007-49DD-4FD5-A2AE-26863999DE8F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9-49DD-4FD5-A2AE-26863999DE8F}"/>
              </c:ext>
            </c:extLst>
          </c:dPt>
          <c:dPt>
            <c:idx val="5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B-49DD-4FD5-A2AE-26863999DE8F}"/>
              </c:ext>
            </c:extLst>
          </c:dPt>
          <c:cat>
            <c:strRef>
              <c:f>Métricas!$B$53:$B$58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Métricas!$C$53:$C$58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C-49DD-4FD5-A2AE-26863999D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48</xdr:row>
      <xdr:rowOff>0</xdr:rowOff>
    </xdr:from>
    <xdr:to>
      <xdr:col>11</xdr:col>
      <xdr:colOff>419100</xdr:colOff>
      <xdr:row>58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6"/>
  <sheetViews>
    <sheetView tabSelected="1" workbookViewId="0">
      <selection activeCell="J42" sqref="J42"/>
    </sheetView>
  </sheetViews>
  <sheetFormatPr baseColWidth="10" defaultColWidth="15.140625" defaultRowHeight="15" customHeight="1"/>
  <cols>
    <col min="1" max="1" width="1" customWidth="1"/>
    <col min="2" max="2" width="10.42578125" customWidth="1"/>
    <col min="3" max="4" width="10" customWidth="1"/>
    <col min="5" max="5" width="22.7109375" customWidth="1"/>
    <col min="6" max="11" width="10" customWidth="1"/>
    <col min="12" max="12" width="11.42578125" customWidth="1"/>
    <col min="13" max="14" width="10" customWidth="1"/>
    <col min="15" max="15" width="1" customWidth="1"/>
    <col min="16" max="16" width="10" hidden="1" customWidth="1"/>
    <col min="17" max="26" width="9.42578125" customWidth="1"/>
  </cols>
  <sheetData>
    <row r="1" spans="1:26" ht="23.25" customHeight="1">
      <c r="A1" s="1"/>
      <c r="B1" s="124" t="s">
        <v>0</v>
      </c>
      <c r="C1" s="120"/>
      <c r="D1" s="119" t="s">
        <v>1</v>
      </c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5.25" customHeight="1">
      <c r="A2" s="1"/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>
      <c r="A3" s="4"/>
      <c r="B3" s="121" t="s">
        <v>2</v>
      </c>
      <c r="C3" s="122"/>
      <c r="D3" s="122"/>
      <c r="E3" s="123"/>
      <c r="F3" s="5"/>
      <c r="G3" s="5"/>
      <c r="H3" s="5"/>
      <c r="I3" s="5"/>
      <c r="J3" s="5"/>
      <c r="K3" s="5"/>
      <c r="L3" s="5"/>
      <c r="M3" s="5"/>
      <c r="N3" s="5"/>
      <c r="O3" s="4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30" customHeight="1">
      <c r="A4" s="7"/>
      <c r="B4" s="8" t="s">
        <v>3</v>
      </c>
      <c r="C4" s="9" t="s">
        <v>4</v>
      </c>
      <c r="D4" s="9" t="s">
        <v>5</v>
      </c>
      <c r="E4" s="10" t="s">
        <v>6</v>
      </c>
      <c r="F4" s="11"/>
      <c r="G4" s="12"/>
      <c r="H4" s="12"/>
      <c r="I4" s="12"/>
      <c r="J4" s="12"/>
      <c r="K4" s="12"/>
      <c r="L4" s="12"/>
      <c r="M4" s="12"/>
      <c r="N4" s="12"/>
      <c r="O4" s="7"/>
      <c r="P4" s="13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.75" customHeight="1">
      <c r="A5" s="15"/>
      <c r="B5" s="16">
        <v>1.0416666666666666E-2</v>
      </c>
      <c r="C5" s="17">
        <v>0.625</v>
      </c>
      <c r="D5" s="17">
        <v>0.63194444444444442</v>
      </c>
      <c r="E5" s="18">
        <f>IFERROR(IF(OR(ISBLANK(C5),ISBLANK(D5)),"Completar",IF(D5&gt;=C5,D5-C5,"Error")),"Error")</f>
        <v>6.9444444444444198E-3</v>
      </c>
      <c r="F5" s="19"/>
      <c r="G5" s="20"/>
      <c r="H5" s="20"/>
      <c r="I5" s="20"/>
      <c r="J5" s="20"/>
      <c r="K5" s="20"/>
      <c r="L5" s="20"/>
      <c r="M5" s="20"/>
      <c r="N5" s="20"/>
      <c r="O5" s="15"/>
      <c r="P5" s="21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6" customHeight="1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3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" customHeight="1">
      <c r="A7" s="4"/>
      <c r="B7" s="121" t="s">
        <v>7</v>
      </c>
      <c r="C7" s="122"/>
      <c r="D7" s="122"/>
      <c r="E7" s="123"/>
      <c r="F7" s="5"/>
      <c r="G7" s="5"/>
      <c r="H7" s="5"/>
      <c r="I7" s="5"/>
      <c r="J7" s="5"/>
      <c r="K7" s="5"/>
      <c r="L7" s="5"/>
      <c r="M7" s="5"/>
      <c r="N7" s="5"/>
      <c r="O7" s="4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30" customHeight="1">
      <c r="A8" s="7"/>
      <c r="B8" s="8" t="s">
        <v>3</v>
      </c>
      <c r="C8" s="9" t="s">
        <v>4</v>
      </c>
      <c r="D8" s="9" t="s">
        <v>5</v>
      </c>
      <c r="E8" s="10" t="s">
        <v>6</v>
      </c>
      <c r="F8" s="125"/>
      <c r="G8" s="120"/>
      <c r="H8" s="120"/>
      <c r="I8" s="120"/>
      <c r="J8" s="120"/>
      <c r="K8" s="120"/>
      <c r="L8" s="120"/>
      <c r="M8" s="120"/>
      <c r="N8" s="120"/>
      <c r="O8" s="7"/>
      <c r="P8" s="13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5.75" customHeight="1">
      <c r="A9" s="15"/>
      <c r="B9" s="16">
        <v>2.0833333333333332E-2</v>
      </c>
      <c r="C9" s="17">
        <v>0.63263888888888886</v>
      </c>
      <c r="D9" s="25"/>
      <c r="E9" s="18" t="str">
        <f>IFERROR(IF(OR(ISBLANK(C9),ISBLANK(D9)),"Completar",IF(D9&gt;=C9,D9-C9,"Error")),"Error")</f>
        <v>Completar</v>
      </c>
      <c r="F9" s="126"/>
      <c r="G9" s="120"/>
      <c r="H9" s="120"/>
      <c r="I9" s="120"/>
      <c r="J9" s="120"/>
      <c r="K9" s="120"/>
      <c r="L9" s="120"/>
      <c r="M9" s="120"/>
      <c r="N9" s="120"/>
      <c r="O9" s="15"/>
      <c r="P9" s="21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6" customHeight="1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3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5" customHeight="1">
      <c r="A11" s="4"/>
      <c r="B11" s="121" t="s">
        <v>8</v>
      </c>
      <c r="C11" s="122"/>
      <c r="D11" s="122"/>
      <c r="E11" s="123"/>
      <c r="F11" s="5"/>
      <c r="G11" s="5"/>
      <c r="H11" s="5"/>
      <c r="I11" s="5"/>
      <c r="J11" s="5"/>
      <c r="K11" s="5"/>
      <c r="L11" s="5"/>
      <c r="M11" s="5"/>
      <c r="N11" s="5"/>
      <c r="O11" s="4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30" customHeight="1">
      <c r="A12" s="7"/>
      <c r="B12" s="8" t="s">
        <v>3</v>
      </c>
      <c r="C12" s="9" t="s">
        <v>4</v>
      </c>
      <c r="D12" s="9" t="s">
        <v>5</v>
      </c>
      <c r="E12" s="10" t="s">
        <v>6</v>
      </c>
      <c r="F12" s="125"/>
      <c r="G12" s="120"/>
      <c r="H12" s="120"/>
      <c r="I12" s="120"/>
      <c r="J12" s="120"/>
      <c r="K12" s="120"/>
      <c r="L12" s="120"/>
      <c r="M12" s="120"/>
      <c r="N12" s="120"/>
      <c r="O12" s="7"/>
      <c r="P12" s="13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5.75" customHeight="1">
      <c r="A13" s="15"/>
      <c r="B13" s="16">
        <v>1.0416666666666666E-2</v>
      </c>
      <c r="C13" s="25"/>
      <c r="D13" s="25"/>
      <c r="E13" s="18" t="str">
        <f>IFERROR(IF(OR(ISBLANK(C13),ISBLANK(D13)),"Completar",IF(D13&gt;=C13,D13-C13,"Error")),"Error")</f>
        <v>Completar</v>
      </c>
      <c r="F13" s="126"/>
      <c r="G13" s="120"/>
      <c r="H13" s="120"/>
      <c r="I13" s="120"/>
      <c r="J13" s="120"/>
      <c r="K13" s="120"/>
      <c r="L13" s="120"/>
      <c r="M13" s="120"/>
      <c r="N13" s="120"/>
      <c r="O13" s="15"/>
      <c r="P13" s="21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6" customHeight="1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3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5" customHeight="1">
      <c r="A15" s="4"/>
      <c r="B15" s="121" t="s">
        <v>9</v>
      </c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M15" s="122"/>
      <c r="N15" s="123"/>
      <c r="O15" s="4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.5" customHeight="1">
      <c r="A16" s="7"/>
      <c r="B16" s="148" t="s">
        <v>10</v>
      </c>
      <c r="C16" s="150" t="s">
        <v>11</v>
      </c>
      <c r="D16" s="151"/>
      <c r="E16" s="151"/>
      <c r="F16" s="144" t="s">
        <v>12</v>
      </c>
      <c r="G16" s="145"/>
      <c r="H16" s="143" t="s">
        <v>13</v>
      </c>
      <c r="I16" s="128"/>
      <c r="J16" s="128"/>
      <c r="K16" s="144" t="s">
        <v>14</v>
      </c>
      <c r="L16" s="145"/>
      <c r="M16" s="146" t="s">
        <v>15</v>
      </c>
      <c r="N16" s="139" t="s">
        <v>6</v>
      </c>
      <c r="O16" s="7"/>
      <c r="P16" s="13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30" customHeight="1">
      <c r="A17" s="7"/>
      <c r="B17" s="149"/>
      <c r="C17" s="152"/>
      <c r="D17" s="153"/>
      <c r="E17" s="153"/>
      <c r="F17" s="26" t="s">
        <v>16</v>
      </c>
      <c r="G17" s="27" t="s">
        <v>17</v>
      </c>
      <c r="H17" s="28" t="s">
        <v>4</v>
      </c>
      <c r="I17" s="9" t="s">
        <v>5</v>
      </c>
      <c r="J17" s="29" t="s">
        <v>17</v>
      </c>
      <c r="K17" s="26" t="s">
        <v>18</v>
      </c>
      <c r="L17" s="27" t="s">
        <v>19</v>
      </c>
      <c r="M17" s="147"/>
      <c r="N17" s="140"/>
      <c r="O17" s="7"/>
      <c r="P17" s="13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>
      <c r="A18" s="15"/>
      <c r="B18" s="30">
        <f t="shared" ref="B18:B41" si="0">ROW($B18)-16</f>
        <v>2</v>
      </c>
      <c r="C18" s="141" t="s">
        <v>38</v>
      </c>
      <c r="D18" s="128"/>
      <c r="E18" s="128"/>
      <c r="F18" s="31">
        <v>60</v>
      </c>
      <c r="G18" s="89">
        <v>1.7361111111111112E-2</v>
      </c>
      <c r="H18" s="32">
        <v>0.66666666666666663</v>
      </c>
      <c r="I18" s="33">
        <v>0.68819444444444444</v>
      </c>
      <c r="J18" s="34">
        <f t="shared" ref="J18:J27" si="1">IFERROR(IF(OR(ISBLANK(H18),ISBLANK(I18)),"",IF(I18&gt;=H18,I18-H18,"Error")),"Error")</f>
        <v>2.1527777777777812E-2</v>
      </c>
      <c r="K18" s="35">
        <v>4</v>
      </c>
      <c r="L18" s="36">
        <v>7.6388888888888886E-3</v>
      </c>
      <c r="M18" s="37">
        <v>60</v>
      </c>
      <c r="N18" s="38">
        <f t="shared" ref="N18:N27" si="2">IFERROR(IF(OR(J18="",ISBLANK(L18)),"",J18+L18),"Error")</f>
        <v>2.9166666666666702E-2</v>
      </c>
      <c r="O18" s="15"/>
      <c r="P18" s="21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>
      <c r="A19" s="15"/>
      <c r="B19" s="30">
        <f t="shared" si="0"/>
        <v>3</v>
      </c>
      <c r="C19" s="141" t="s">
        <v>20</v>
      </c>
      <c r="D19" s="128"/>
      <c r="E19" s="128"/>
      <c r="F19" s="31">
        <v>4</v>
      </c>
      <c r="G19" s="89">
        <v>3.472222222222222E-3</v>
      </c>
      <c r="H19" s="32">
        <v>0.69097222222222221</v>
      </c>
      <c r="I19" s="33">
        <v>0.69513888888888886</v>
      </c>
      <c r="J19" s="34">
        <f t="shared" si="1"/>
        <v>4.1666666666666519E-3</v>
      </c>
      <c r="K19" s="35">
        <v>0</v>
      </c>
      <c r="L19" s="39">
        <v>0</v>
      </c>
      <c r="M19" s="37">
        <v>14</v>
      </c>
      <c r="N19" s="38">
        <f t="shared" si="2"/>
        <v>4.1666666666666519E-3</v>
      </c>
      <c r="O19" s="15"/>
      <c r="P19" s="21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>
      <c r="A20" s="15"/>
      <c r="B20" s="30">
        <f t="shared" si="0"/>
        <v>4</v>
      </c>
      <c r="C20" s="141" t="s">
        <v>21</v>
      </c>
      <c r="D20" s="128"/>
      <c r="E20" s="128"/>
      <c r="F20" s="31">
        <v>8</v>
      </c>
      <c r="G20" s="89">
        <v>6.9444444444444441E-3</v>
      </c>
      <c r="H20" s="32">
        <v>0.70347222222222228</v>
      </c>
      <c r="I20" s="33">
        <v>0.70694444444444449</v>
      </c>
      <c r="J20" s="34">
        <f t="shared" si="1"/>
        <v>3.4722222222222099E-3</v>
      </c>
      <c r="K20" s="35">
        <v>0</v>
      </c>
      <c r="L20" s="39">
        <v>0</v>
      </c>
      <c r="M20" s="37">
        <v>5</v>
      </c>
      <c r="N20" s="38">
        <f t="shared" si="2"/>
        <v>3.4722222222222099E-3</v>
      </c>
      <c r="O20" s="15"/>
      <c r="P20" s="21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>
      <c r="A21" s="15"/>
      <c r="B21" s="30">
        <f t="shared" si="0"/>
        <v>5</v>
      </c>
      <c r="C21" s="141" t="s">
        <v>22</v>
      </c>
      <c r="D21" s="128"/>
      <c r="E21" s="128"/>
      <c r="F21" s="31">
        <v>10</v>
      </c>
      <c r="G21" s="89">
        <v>6.9444444444444441E-3</v>
      </c>
      <c r="H21" s="32">
        <v>0.71180555555555558</v>
      </c>
      <c r="I21" s="33">
        <v>0.71736111111111112</v>
      </c>
      <c r="J21" s="34">
        <f t="shared" si="1"/>
        <v>5.5555555555555358E-3</v>
      </c>
      <c r="K21" s="35">
        <v>0</v>
      </c>
      <c r="L21" s="39">
        <v>0</v>
      </c>
      <c r="M21" s="37">
        <v>16</v>
      </c>
      <c r="N21" s="38">
        <f t="shared" si="2"/>
        <v>5.5555555555555358E-3</v>
      </c>
      <c r="O21" s="15"/>
      <c r="P21" s="21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s="80" customFormat="1">
      <c r="A22" s="68"/>
      <c r="B22" s="69">
        <f t="shared" si="0"/>
        <v>6</v>
      </c>
      <c r="C22" s="116" t="s">
        <v>39</v>
      </c>
      <c r="D22" s="142"/>
      <c r="E22" s="142"/>
      <c r="F22" s="70">
        <v>8</v>
      </c>
      <c r="G22" s="95">
        <v>1.0416666666666666E-2</v>
      </c>
      <c r="H22" s="71">
        <v>0.6777777777777777</v>
      </c>
      <c r="I22" s="72">
        <v>0.69097222222222221</v>
      </c>
      <c r="J22" s="73">
        <f t="shared" si="1"/>
        <v>1.3194444444444509E-2</v>
      </c>
      <c r="K22" s="74">
        <v>1</v>
      </c>
      <c r="L22" s="75">
        <v>3.472222222222222E-3</v>
      </c>
      <c r="M22" s="76">
        <v>12</v>
      </c>
      <c r="N22" s="77">
        <f t="shared" si="2"/>
        <v>1.6666666666666732E-2</v>
      </c>
      <c r="O22" s="68"/>
      <c r="P22" s="78"/>
      <c r="Q22" s="79"/>
      <c r="R22" s="79"/>
      <c r="S22" s="79"/>
      <c r="T22" s="79"/>
      <c r="U22" s="79"/>
      <c r="V22" s="79"/>
      <c r="W22" s="79"/>
      <c r="X22" s="79"/>
      <c r="Y22" s="79"/>
      <c r="Z22" s="79"/>
    </row>
    <row r="23" spans="1:26">
      <c r="A23" s="15"/>
      <c r="B23" s="30">
        <f t="shared" si="0"/>
        <v>7</v>
      </c>
      <c r="C23" s="113" t="s">
        <v>40</v>
      </c>
      <c r="D23" s="128"/>
      <c r="E23" s="128"/>
      <c r="F23" s="40">
        <v>13</v>
      </c>
      <c r="G23" s="89">
        <v>1.2499999999999999E-2</v>
      </c>
      <c r="H23" s="41">
        <v>0.6958333333333333</v>
      </c>
      <c r="I23" s="42">
        <v>0.7055555555555556</v>
      </c>
      <c r="J23" s="34">
        <f t="shared" si="1"/>
        <v>9.7222222222222987E-3</v>
      </c>
      <c r="K23" s="43">
        <v>0</v>
      </c>
      <c r="L23" s="44">
        <v>0</v>
      </c>
      <c r="M23" s="45">
        <v>16</v>
      </c>
      <c r="N23" s="38">
        <f t="shared" si="2"/>
        <v>9.7222222222222987E-3</v>
      </c>
      <c r="O23" s="15"/>
      <c r="P23" s="21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>
      <c r="A24" s="15"/>
      <c r="B24" s="30">
        <f t="shared" si="0"/>
        <v>8</v>
      </c>
      <c r="C24" s="113" t="s">
        <v>41</v>
      </c>
      <c r="D24" s="128"/>
      <c r="E24" s="128"/>
      <c r="F24" s="40">
        <v>25</v>
      </c>
      <c r="G24" s="89">
        <v>1.3888888888888888E-2</v>
      </c>
      <c r="H24" s="41">
        <v>0.71250000000000002</v>
      </c>
      <c r="I24" s="42">
        <v>0.72222222222222221</v>
      </c>
      <c r="J24" s="34">
        <f t="shared" si="1"/>
        <v>9.7222222222221877E-3</v>
      </c>
      <c r="K24" s="43">
        <v>2</v>
      </c>
      <c r="L24" s="44">
        <v>5.5555555555555558E-3</v>
      </c>
      <c r="M24" s="45">
        <v>13</v>
      </c>
      <c r="N24" s="38">
        <f t="shared" si="2"/>
        <v>1.5277777777777744E-2</v>
      </c>
      <c r="O24" s="15"/>
      <c r="P24" s="21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>
      <c r="A25" s="67"/>
      <c r="B25" s="30">
        <f t="shared" si="0"/>
        <v>9</v>
      </c>
      <c r="C25" s="113" t="s">
        <v>43</v>
      </c>
      <c r="D25" s="128"/>
      <c r="E25" s="128"/>
      <c r="F25" s="40">
        <v>20</v>
      </c>
      <c r="G25" s="89">
        <v>1.3888888888888888E-2</v>
      </c>
      <c r="H25" s="41">
        <v>0.7368055555555556</v>
      </c>
      <c r="I25" s="42">
        <v>0.74930555555555556</v>
      </c>
      <c r="J25" s="34">
        <f t="shared" si="1"/>
        <v>1.2499999999999956E-2</v>
      </c>
      <c r="K25" s="43">
        <v>0</v>
      </c>
      <c r="L25" s="44">
        <v>0</v>
      </c>
      <c r="M25" s="45">
        <v>16</v>
      </c>
      <c r="N25" s="38">
        <f t="shared" si="2"/>
        <v>1.2499999999999956E-2</v>
      </c>
      <c r="O25" s="67"/>
      <c r="P25" s="21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5" customHeight="1">
      <c r="A26" s="67"/>
      <c r="B26" s="30">
        <f t="shared" si="0"/>
        <v>10</v>
      </c>
      <c r="C26" s="113" t="s">
        <v>42</v>
      </c>
      <c r="D26" s="128"/>
      <c r="E26" s="128"/>
      <c r="F26" s="40">
        <v>16</v>
      </c>
      <c r="G26" s="89">
        <v>1.3888888888888888E-2</v>
      </c>
      <c r="H26" s="41">
        <v>0.75069444444444444</v>
      </c>
      <c r="I26" s="42">
        <v>0.75694444444444453</v>
      </c>
      <c r="J26" s="34">
        <f t="shared" si="1"/>
        <v>6.2500000000000888E-3</v>
      </c>
      <c r="K26" s="43">
        <v>1</v>
      </c>
      <c r="L26" s="44">
        <v>6.9444444444444447E-4</v>
      </c>
      <c r="M26" s="45">
        <v>16</v>
      </c>
      <c r="N26" s="38">
        <f t="shared" si="2"/>
        <v>6.9444444444445334E-3</v>
      </c>
      <c r="O26" s="67"/>
      <c r="P26" s="21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5" customHeight="1">
      <c r="A27" s="67"/>
      <c r="B27" s="30">
        <f t="shared" si="0"/>
        <v>11</v>
      </c>
      <c r="C27" s="113" t="s">
        <v>44</v>
      </c>
      <c r="D27" s="128"/>
      <c r="E27" s="128"/>
      <c r="F27" s="40">
        <v>30</v>
      </c>
      <c r="G27" s="89">
        <v>2.4305555555555556E-2</v>
      </c>
      <c r="H27" s="41">
        <v>0.75902777777777775</v>
      </c>
      <c r="I27" s="42">
        <v>0.77430555555555547</v>
      </c>
      <c r="J27" s="34">
        <f t="shared" si="1"/>
        <v>1.5277777777777724E-2</v>
      </c>
      <c r="K27" s="43">
        <v>0</v>
      </c>
      <c r="L27" s="44">
        <v>0</v>
      </c>
      <c r="M27" s="45">
        <v>17</v>
      </c>
      <c r="N27" s="38">
        <f t="shared" si="2"/>
        <v>1.5277777777777724E-2</v>
      </c>
      <c r="O27" s="67"/>
      <c r="P27" s="21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5" customHeight="1">
      <c r="A28" s="67"/>
      <c r="B28" s="30">
        <f t="shared" si="0"/>
        <v>12</v>
      </c>
      <c r="C28" s="113" t="s">
        <v>45</v>
      </c>
      <c r="D28" s="114"/>
      <c r="E28" s="115"/>
      <c r="F28" s="82">
        <v>30</v>
      </c>
      <c r="G28" s="89">
        <v>2.7777777777777776E-2</v>
      </c>
      <c r="H28" s="83">
        <v>0.91527777777777775</v>
      </c>
      <c r="I28" s="84">
        <v>0.95208333333333339</v>
      </c>
      <c r="J28" s="34">
        <f>IFERROR(IF(OR(ISBLANK(H28),ISBLANK(I28)),"",IF(I28&gt;=H28,I28-H28,"Error")),"Error")</f>
        <v>3.6805555555555647E-2</v>
      </c>
      <c r="K28" s="86">
        <v>2</v>
      </c>
      <c r="L28" s="89">
        <v>6.9444444444444441E-3</v>
      </c>
      <c r="M28" s="87">
        <v>30</v>
      </c>
      <c r="N28" s="38">
        <f>IFERROR(IF(OR(J28="",ISBLANK(L28)),"",J28+L28),"Error")</f>
        <v>4.3750000000000094E-2</v>
      </c>
      <c r="O28" s="67"/>
      <c r="P28" s="21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5" customHeight="1">
      <c r="A29" s="67"/>
      <c r="B29" s="30">
        <f t="shared" si="0"/>
        <v>13</v>
      </c>
      <c r="C29" s="113" t="s">
        <v>46</v>
      </c>
      <c r="D29" s="114"/>
      <c r="E29" s="115"/>
      <c r="F29" s="82">
        <v>15</v>
      </c>
      <c r="G29" s="89">
        <v>3.472222222222222E-3</v>
      </c>
      <c r="H29" s="83">
        <v>0.99375000000000002</v>
      </c>
      <c r="I29" s="84">
        <v>0.99791666666666667</v>
      </c>
      <c r="J29" s="34">
        <f>IFERROR(IF(OR(ISBLANK(H29),ISBLANK(I29)),"",IF(I29&gt;=H29,I29-H29,"Error")),"Error")</f>
        <v>4.1666666666666519E-3</v>
      </c>
      <c r="K29" s="86">
        <v>0</v>
      </c>
      <c r="L29" s="89">
        <v>0</v>
      </c>
      <c r="M29" s="87">
        <v>7</v>
      </c>
      <c r="N29" s="88">
        <f>IFERROR(IF(OR(J29="",ISBLANK(L29)),"",J29+L29),"Error")</f>
        <v>4.1666666666666519E-3</v>
      </c>
      <c r="O29" s="67"/>
      <c r="P29" s="21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5" customHeight="1">
      <c r="A30" s="100"/>
      <c r="B30" s="30">
        <f t="shared" si="0"/>
        <v>14</v>
      </c>
      <c r="C30" s="113" t="s">
        <v>51</v>
      </c>
      <c r="D30" s="114"/>
      <c r="E30" s="115"/>
      <c r="F30" s="82">
        <v>25</v>
      </c>
      <c r="G30" s="89">
        <v>2.7777777777777776E-2</v>
      </c>
      <c r="H30" s="83">
        <v>2.0833333333333332E-2</v>
      </c>
      <c r="I30" s="84">
        <v>6.25E-2</v>
      </c>
      <c r="J30" s="34">
        <f>IFERROR(IF(OR(ISBLANK(H30),ISBLANK(I30)),"",IF(I30&gt;=H30,I30-H30,"Error")),"Error")</f>
        <v>4.1666666666666671E-2</v>
      </c>
      <c r="K30" s="86">
        <v>2</v>
      </c>
      <c r="L30" s="89">
        <v>1.3888888888888888E-2</v>
      </c>
      <c r="M30" s="87">
        <v>16</v>
      </c>
      <c r="N30" s="88">
        <f t="shared" ref="N30:N41" si="3">IFERROR(IF(OR(J30="",ISBLANK(L30)),"",J30+L30),"Error")</f>
        <v>5.5555555555555559E-2</v>
      </c>
      <c r="O30" s="100"/>
      <c r="P30" s="21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5" customHeight="1">
      <c r="A31" s="100"/>
      <c r="B31" s="30">
        <f t="shared" si="0"/>
        <v>15</v>
      </c>
      <c r="C31" s="113" t="s">
        <v>55</v>
      </c>
      <c r="D31" s="114"/>
      <c r="E31" s="115"/>
      <c r="F31" s="82">
        <v>18</v>
      </c>
      <c r="G31" s="89">
        <v>9.0277777777777787E-3</v>
      </c>
      <c r="H31" s="83">
        <v>0.77430555555555547</v>
      </c>
      <c r="I31" s="84">
        <v>0.78472222222222221</v>
      </c>
      <c r="J31" s="85">
        <f>IFERROR(IF(OR(ISBLANK(H31),ISBLANK(I31)),"",IF(I31&gt;=H31,I31-H31,"Error")),"Error")</f>
        <v>1.0416666666666741E-2</v>
      </c>
      <c r="K31" s="86">
        <v>2</v>
      </c>
      <c r="L31" s="89">
        <v>2.7777777777777779E-3</v>
      </c>
      <c r="M31" s="87">
        <v>21</v>
      </c>
      <c r="N31" s="88">
        <f t="shared" si="3"/>
        <v>1.3194444444444519E-2</v>
      </c>
      <c r="O31" s="100"/>
      <c r="P31" s="21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5" customHeight="1">
      <c r="A32" s="100"/>
      <c r="B32" s="30">
        <f t="shared" si="0"/>
        <v>16</v>
      </c>
      <c r="C32" s="113" t="s">
        <v>47</v>
      </c>
      <c r="D32" s="114"/>
      <c r="E32" s="115"/>
      <c r="F32" s="82">
        <v>17</v>
      </c>
      <c r="G32" s="89">
        <v>2.4305555555555556E-2</v>
      </c>
      <c r="H32" s="83">
        <v>0.86388888888888893</v>
      </c>
      <c r="I32" s="84">
        <v>0.87847222222222221</v>
      </c>
      <c r="J32" s="85">
        <f t="shared" ref="J32:J40" si="4">IFERROR(IF(OR(ISBLANK(H32),ISBLANK(I32)),"",IF(I32&gt;=H32,I32-H32,"Error")),"Error")</f>
        <v>1.4583333333333282E-2</v>
      </c>
      <c r="K32" s="86">
        <v>0</v>
      </c>
      <c r="L32" s="89">
        <v>0</v>
      </c>
      <c r="M32" s="87">
        <v>17</v>
      </c>
      <c r="N32" s="88">
        <f t="shared" si="3"/>
        <v>1.4583333333333282E-2</v>
      </c>
      <c r="O32" s="81"/>
      <c r="P32" s="21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s="98" customFormat="1" ht="15" customHeight="1">
      <c r="A33" s="90"/>
      <c r="B33" s="112">
        <f t="shared" si="0"/>
        <v>17</v>
      </c>
      <c r="C33" s="116" t="s">
        <v>48</v>
      </c>
      <c r="D33" s="117"/>
      <c r="E33" s="118"/>
      <c r="F33" s="91">
        <v>20</v>
      </c>
      <c r="G33" s="95">
        <v>2.0833333333333332E-2</v>
      </c>
      <c r="H33" s="92">
        <v>0.91388888888888886</v>
      </c>
      <c r="I33" s="93">
        <v>0.93541666666666667</v>
      </c>
      <c r="J33" s="85">
        <f t="shared" si="4"/>
        <v>2.1527777777777812E-2</v>
      </c>
      <c r="K33" s="94">
        <v>1</v>
      </c>
      <c r="L33" s="108">
        <v>1.3888888888888889E-3</v>
      </c>
      <c r="M33" s="91">
        <v>13</v>
      </c>
      <c r="N33" s="88">
        <f t="shared" si="3"/>
        <v>2.29166666666667E-2</v>
      </c>
      <c r="O33" s="90"/>
      <c r="P33" s="96"/>
      <c r="Q33" s="97"/>
      <c r="R33" s="97"/>
      <c r="S33" s="97"/>
      <c r="T33" s="97"/>
      <c r="U33" s="97"/>
      <c r="V33" s="97"/>
      <c r="W33" s="97"/>
      <c r="X33" s="97"/>
      <c r="Y33" s="97"/>
      <c r="Z33" s="97"/>
    </row>
    <row r="34" spans="1:26" s="98" customFormat="1" ht="15" customHeight="1">
      <c r="A34" s="90"/>
      <c r="B34" s="112">
        <f t="shared" si="0"/>
        <v>18</v>
      </c>
      <c r="C34" s="116" t="s">
        <v>49</v>
      </c>
      <c r="D34" s="117"/>
      <c r="E34" s="118"/>
      <c r="F34" s="91">
        <v>18</v>
      </c>
      <c r="G34" s="95">
        <v>1.3888888888888888E-2</v>
      </c>
      <c r="H34" s="92">
        <v>0.93611111111111101</v>
      </c>
      <c r="I34" s="93">
        <v>0.95972222222222225</v>
      </c>
      <c r="J34" s="85">
        <f t="shared" si="4"/>
        <v>2.3611111111111249E-2</v>
      </c>
      <c r="K34" s="94">
        <v>0</v>
      </c>
      <c r="L34" s="108">
        <v>0</v>
      </c>
      <c r="M34" s="91">
        <v>14</v>
      </c>
      <c r="N34" s="88">
        <f t="shared" si="3"/>
        <v>2.3611111111111249E-2</v>
      </c>
      <c r="O34" s="90"/>
      <c r="P34" s="96"/>
      <c r="Q34" s="97"/>
      <c r="R34" s="97"/>
      <c r="S34" s="97"/>
      <c r="T34" s="97"/>
      <c r="U34" s="97"/>
      <c r="V34" s="97"/>
      <c r="W34" s="97"/>
      <c r="X34" s="97"/>
      <c r="Y34" s="97"/>
      <c r="Z34" s="97"/>
    </row>
    <row r="35" spans="1:26" s="98" customFormat="1" ht="15" customHeight="1">
      <c r="A35" s="90"/>
      <c r="B35" s="112">
        <f t="shared" si="0"/>
        <v>19</v>
      </c>
      <c r="C35" s="116" t="s">
        <v>50</v>
      </c>
      <c r="D35" s="142"/>
      <c r="E35" s="156"/>
      <c r="F35" s="91">
        <v>20</v>
      </c>
      <c r="G35" s="95">
        <v>2.0833333333333332E-2</v>
      </c>
      <c r="H35" s="102">
        <v>0.96527777777777779</v>
      </c>
      <c r="I35" s="93">
        <v>0.98263888888888884</v>
      </c>
      <c r="J35" s="85">
        <f t="shared" si="4"/>
        <v>1.7361111111111049E-2</v>
      </c>
      <c r="K35" s="94">
        <v>1</v>
      </c>
      <c r="L35" s="108">
        <v>2.0833333333333333E-3</v>
      </c>
      <c r="M35" s="91">
        <v>15</v>
      </c>
      <c r="N35" s="88">
        <f t="shared" si="3"/>
        <v>1.9444444444444382E-2</v>
      </c>
      <c r="O35" s="90"/>
      <c r="P35" s="96"/>
      <c r="Q35" s="97"/>
      <c r="R35" s="97"/>
      <c r="S35" s="97"/>
      <c r="T35" s="97"/>
      <c r="U35" s="97"/>
      <c r="V35" s="97"/>
      <c r="W35" s="97"/>
      <c r="X35" s="97"/>
      <c r="Y35" s="97"/>
      <c r="Z35" s="97"/>
    </row>
    <row r="36" spans="1:26" ht="15.75" customHeight="1">
      <c r="A36" s="81"/>
      <c r="B36" s="112">
        <f t="shared" si="0"/>
        <v>20</v>
      </c>
      <c r="C36" s="158" t="s">
        <v>54</v>
      </c>
      <c r="D36" s="159"/>
      <c r="E36" s="160"/>
      <c r="F36" s="105">
        <v>20</v>
      </c>
      <c r="G36" s="106">
        <v>2.0833333333333332E-2</v>
      </c>
      <c r="H36" s="103">
        <v>0</v>
      </c>
      <c r="I36" s="104">
        <v>2.4999999999999998E-2</v>
      </c>
      <c r="J36" s="85">
        <f t="shared" si="4"/>
        <v>2.4999999999999998E-2</v>
      </c>
      <c r="K36" s="107"/>
      <c r="L36" s="109"/>
      <c r="M36" s="107"/>
      <c r="N36" s="88" t="str">
        <f t="shared" si="3"/>
        <v/>
      </c>
      <c r="O36" s="81"/>
      <c r="P36" s="21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5.75" customHeight="1">
      <c r="A37" s="81"/>
      <c r="B37" s="112">
        <f t="shared" si="0"/>
        <v>21</v>
      </c>
      <c r="C37" s="158" t="s">
        <v>52</v>
      </c>
      <c r="D37" s="159"/>
      <c r="E37" s="160"/>
      <c r="F37" s="105">
        <v>20</v>
      </c>
      <c r="G37" s="106">
        <v>1.7361111111111112E-2</v>
      </c>
      <c r="H37" s="103">
        <v>4.0972222222222222E-2</v>
      </c>
      <c r="I37" s="104">
        <v>5.486111111111111E-2</v>
      </c>
      <c r="J37" s="85">
        <f t="shared" si="4"/>
        <v>1.3888888888888888E-2</v>
      </c>
      <c r="K37" s="105">
        <v>2</v>
      </c>
      <c r="L37" s="110">
        <v>9.7222222222222224E-3</v>
      </c>
      <c r="M37" s="105">
        <v>15</v>
      </c>
      <c r="N37" s="88">
        <f t="shared" si="3"/>
        <v>2.361111111111111E-2</v>
      </c>
      <c r="O37" s="81"/>
      <c r="P37" s="21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5.75" customHeight="1">
      <c r="A38" s="99"/>
      <c r="B38" s="112">
        <f t="shared" si="0"/>
        <v>22</v>
      </c>
      <c r="C38" s="154" t="s">
        <v>53</v>
      </c>
      <c r="D38" s="154"/>
      <c r="E38" s="155"/>
      <c r="F38" s="105">
        <v>25</v>
      </c>
      <c r="G38" s="106">
        <v>2.0833333333333332E-2</v>
      </c>
      <c r="H38" s="103">
        <v>5.6944444444444443E-2</v>
      </c>
      <c r="I38" s="104">
        <v>7.6388888888888895E-2</v>
      </c>
      <c r="J38" s="85">
        <f t="shared" si="4"/>
        <v>1.9444444444444452E-2</v>
      </c>
      <c r="K38" s="105">
        <v>2</v>
      </c>
      <c r="L38" s="110">
        <v>1.3888888888888888E-2</v>
      </c>
      <c r="M38" s="105">
        <v>16</v>
      </c>
      <c r="N38" s="88">
        <f t="shared" si="3"/>
        <v>3.333333333333334E-2</v>
      </c>
      <c r="O38" s="99"/>
      <c r="P38" s="21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5.75" customHeight="1">
      <c r="A39" s="99"/>
      <c r="B39" s="112">
        <f t="shared" si="0"/>
        <v>23</v>
      </c>
      <c r="C39" s="154" t="s">
        <v>56</v>
      </c>
      <c r="D39" s="154"/>
      <c r="E39" s="155"/>
      <c r="F39" s="105">
        <v>25</v>
      </c>
      <c r="G39" s="106">
        <v>2.0833333333333332E-2</v>
      </c>
      <c r="H39" s="103">
        <v>0.37013888888888885</v>
      </c>
      <c r="I39" s="104">
        <v>0.39166666666666666</v>
      </c>
      <c r="J39" s="73">
        <f t="shared" si="4"/>
        <v>2.1527777777777812E-2</v>
      </c>
      <c r="K39" s="105">
        <v>3</v>
      </c>
      <c r="L39" s="110">
        <v>3.472222222222222E-3</v>
      </c>
      <c r="M39" s="105">
        <v>62</v>
      </c>
      <c r="N39" s="77">
        <f t="shared" si="3"/>
        <v>2.5000000000000036E-2</v>
      </c>
      <c r="O39" s="99"/>
      <c r="P39" s="21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5.75" customHeight="1">
      <c r="A40" s="99"/>
      <c r="B40" s="30">
        <f t="shared" si="0"/>
        <v>24</v>
      </c>
      <c r="C40" s="158" t="s">
        <v>57</v>
      </c>
      <c r="D40" s="159"/>
      <c r="E40" s="160"/>
      <c r="F40" s="105">
        <v>25</v>
      </c>
      <c r="G40" s="106">
        <v>1.7361111111111112E-2</v>
      </c>
      <c r="H40" s="103">
        <v>0.40208333333333335</v>
      </c>
      <c r="I40" s="104">
        <v>0.40972222222222227</v>
      </c>
      <c r="J40" s="161">
        <f t="shared" si="4"/>
        <v>7.6388888888889173E-3</v>
      </c>
      <c r="K40" s="105">
        <v>0</v>
      </c>
      <c r="L40" s="110">
        <v>0</v>
      </c>
      <c r="M40" s="105">
        <v>9</v>
      </c>
      <c r="N40" s="77">
        <f t="shared" si="3"/>
        <v>7.6388888888889173E-3</v>
      </c>
      <c r="O40" s="99"/>
      <c r="P40" s="21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5" customHeight="1">
      <c r="A41" s="67"/>
      <c r="B41" s="30">
        <f t="shared" si="0"/>
        <v>25</v>
      </c>
      <c r="C41" s="134"/>
      <c r="D41" s="134"/>
      <c r="E41" s="135"/>
      <c r="F41" s="82"/>
      <c r="G41" s="89"/>
      <c r="H41" s="41"/>
      <c r="I41" s="42"/>
      <c r="J41" s="85" t="str">
        <f t="shared" ref="J41" si="5">IFERROR(IF(OR(ISBLANK(H41),ISBLANK(I41)),"",IF(I41&gt;=H41,I41-H41,"Error")),"Error")</f>
        <v/>
      </c>
      <c r="K41" s="86"/>
      <c r="L41" s="111"/>
      <c r="M41" s="82"/>
      <c r="N41" s="88" t="str">
        <f t="shared" si="3"/>
        <v/>
      </c>
      <c r="O41" s="67"/>
      <c r="P41" s="21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5.75" customHeight="1" thickBot="1">
      <c r="A42" s="7"/>
      <c r="B42" s="157" t="s">
        <v>23</v>
      </c>
      <c r="C42" s="133"/>
      <c r="D42" s="133"/>
      <c r="E42" s="133"/>
      <c r="F42" s="46">
        <f>IF(SUM(F18:F41)=0,"Completar",SUM(F18:F41))</f>
        <v>472</v>
      </c>
      <c r="G42" s="47">
        <f>IF(SUM(G18:G41)=0,"Completar",SUM(G18:G41))</f>
        <v>0.36874999999999991</v>
      </c>
      <c r="H42" s="48" t="s">
        <v>24</v>
      </c>
      <c r="I42" s="49" t="s">
        <v>24</v>
      </c>
      <c r="J42" s="101">
        <f>IF(OR(COUNTIF(J18:J41,"Error")&gt;0,COUNTIF(J18:J41,"Completar")&gt;0),"Error",IF(SUM(J18:J41)=0,"Completar",SUM(J18:J41)))</f>
        <v>0.35902777777777817</v>
      </c>
      <c r="K42" s="50">
        <f>SUM(K18:K41)</f>
        <v>23</v>
      </c>
      <c r="L42" s="47">
        <f>SUM(L18:L41)</f>
        <v>7.1527777777777787E-2</v>
      </c>
      <c r="M42" s="51">
        <f>IF(SUM(M18:M41)=0,"Completar",SUM(M18:M41))</f>
        <v>420</v>
      </c>
      <c r="N42" s="18">
        <f>IF(OR(COUNTIF(N18:N41,"Error")&gt;0,COUNTIF(N18:N41,"Completar")&gt;0),"Error",IF(SUM(N18:N41)=0,"Completar",SUM(N18:N41)))</f>
        <v>0.40555555555555584</v>
      </c>
      <c r="O42" s="7"/>
      <c r="P42" s="52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spans="1:26" ht="6" customHeight="1">
      <c r="A43" s="20"/>
      <c r="B43" s="15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5" customHeight="1">
      <c r="A44" s="4"/>
      <c r="B44" s="121" t="s">
        <v>25</v>
      </c>
      <c r="C44" s="122"/>
      <c r="D44" s="122"/>
      <c r="E44" s="123"/>
      <c r="F44" s="5"/>
      <c r="G44" s="5"/>
      <c r="H44" s="5"/>
      <c r="I44" s="5"/>
      <c r="J44" s="5"/>
      <c r="K44" s="5"/>
      <c r="L44" s="5"/>
      <c r="M44" s="5"/>
      <c r="N44" s="5"/>
      <c r="O44" s="4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30" customHeight="1">
      <c r="A45" s="7"/>
      <c r="B45" s="8" t="s">
        <v>3</v>
      </c>
      <c r="C45" s="9" t="s">
        <v>4</v>
      </c>
      <c r="D45" s="9" t="s">
        <v>5</v>
      </c>
      <c r="E45" s="10" t="s">
        <v>6</v>
      </c>
      <c r="F45" s="7"/>
      <c r="G45" s="7"/>
      <c r="H45" s="7"/>
      <c r="I45" s="7"/>
      <c r="J45" s="7"/>
      <c r="K45" s="7"/>
      <c r="L45" s="7"/>
      <c r="M45" s="7"/>
      <c r="N45" s="7"/>
      <c r="O45" s="7"/>
      <c r="P45" s="13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5.75" customHeight="1">
      <c r="A46" s="15"/>
      <c r="B46" s="54"/>
      <c r="C46" s="25"/>
      <c r="D46" s="25"/>
      <c r="E46" s="18" t="str">
        <f>IFERROR(IF(OR(ISBLANK(C46),ISBLANK(D46)),"Completar",IF(D46&gt;=C46,D46-C46,"Error")),"Error")</f>
        <v>Completar</v>
      </c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21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6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>
      <c r="A48" s="20"/>
      <c r="B48" s="121" t="s">
        <v>26</v>
      </c>
      <c r="C48" s="122"/>
      <c r="D48" s="122"/>
      <c r="E48" s="122"/>
      <c r="F48" s="122"/>
      <c r="G48" s="122"/>
      <c r="H48" s="122"/>
      <c r="I48" s="122"/>
      <c r="J48" s="122"/>
      <c r="K48" s="122"/>
      <c r="L48" s="122"/>
      <c r="M48" s="122"/>
      <c r="N48" s="123"/>
      <c r="O48" s="20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 spans="1:26" ht="15" customHeight="1">
      <c r="A49" s="20"/>
      <c r="B49" s="127" t="s">
        <v>27</v>
      </c>
      <c r="C49" s="128"/>
      <c r="D49" s="129"/>
      <c r="E49" s="138">
        <f>M42</f>
        <v>420</v>
      </c>
      <c r="F49" s="129"/>
      <c r="G49" s="56"/>
      <c r="H49" s="57"/>
      <c r="I49" s="57"/>
      <c r="J49" s="57"/>
      <c r="K49" s="57"/>
      <c r="L49" s="57"/>
      <c r="M49" s="57"/>
      <c r="N49" s="58"/>
      <c r="O49" s="20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 spans="1:26">
      <c r="A50" s="20"/>
      <c r="B50" s="127" t="s">
        <v>28</v>
      </c>
      <c r="C50" s="128"/>
      <c r="D50" s="129"/>
      <c r="E50" s="137">
        <f>IF(M42="Completar","Completar",IFERROR(M42/(N42*24),"Error"))</f>
        <v>43.150684931506824</v>
      </c>
      <c r="F50" s="129"/>
      <c r="G50" s="59"/>
      <c r="H50" s="60"/>
      <c r="I50" s="60"/>
      <c r="J50" s="60"/>
      <c r="K50" s="60"/>
      <c r="L50" s="60"/>
      <c r="M50" s="60"/>
      <c r="N50" s="61"/>
      <c r="O50" s="20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 spans="1:26" ht="15" customHeight="1">
      <c r="A51" s="20"/>
      <c r="B51" s="127" t="s">
        <v>29</v>
      </c>
      <c r="C51" s="128"/>
      <c r="D51" s="129"/>
      <c r="E51" s="138">
        <f>IF(K42=0,0,IFERROR(ROUNDUP(K42/(M42/100),0),"Error"))</f>
        <v>6</v>
      </c>
      <c r="F51" s="129"/>
      <c r="G51" s="59"/>
      <c r="H51" s="60"/>
      <c r="I51" s="60"/>
      <c r="J51" s="60"/>
      <c r="K51" s="60"/>
      <c r="L51" s="60"/>
      <c r="M51" s="60"/>
      <c r="N51" s="61"/>
      <c r="O51" s="20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 spans="1:26" ht="15" customHeight="1">
      <c r="A52" s="20"/>
      <c r="B52" s="127" t="s">
        <v>30</v>
      </c>
      <c r="C52" s="128"/>
      <c r="D52" s="129"/>
      <c r="E52" s="136">
        <f>IF(K42=0,0,IFERROR(K42/M42,"Error"))</f>
        <v>5.4761904761904762E-2</v>
      </c>
      <c r="F52" s="129"/>
      <c r="G52" s="59"/>
      <c r="H52" s="60"/>
      <c r="I52" s="60"/>
      <c r="J52" s="60"/>
      <c r="K52" s="60"/>
      <c r="L52" s="60"/>
      <c r="M52" s="60"/>
      <c r="N52" s="61"/>
      <c r="O52" s="20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</row>
    <row r="53" spans="1:26" ht="15" customHeight="1">
      <c r="A53" s="20"/>
      <c r="B53" s="127" t="s">
        <v>31</v>
      </c>
      <c r="C53" s="128"/>
      <c r="D53" s="129"/>
      <c r="E53" s="62">
        <f>E5</f>
        <v>6.9444444444444198E-3</v>
      </c>
      <c r="F53" s="63">
        <f t="shared" ref="F53:F56" si="6">IF(E53="Completar",E53,IFERROR(E53/$E$59,"Error"))</f>
        <v>1.5873015873015803E-2</v>
      </c>
      <c r="G53" s="59"/>
      <c r="H53" s="60"/>
      <c r="I53" s="60"/>
      <c r="J53" s="60"/>
      <c r="K53" s="60"/>
      <c r="L53" s="60"/>
      <c r="M53" s="60"/>
      <c r="N53" s="61"/>
      <c r="O53" s="20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 spans="1:26" ht="15" customHeight="1">
      <c r="A54" s="20"/>
      <c r="B54" s="127" t="s">
        <v>32</v>
      </c>
      <c r="C54" s="128"/>
      <c r="D54" s="129"/>
      <c r="E54" s="62" t="str">
        <f>E9</f>
        <v>Completar</v>
      </c>
      <c r="F54" s="63" t="str">
        <f t="shared" si="6"/>
        <v>Completar</v>
      </c>
      <c r="G54" s="59"/>
      <c r="H54" s="60"/>
      <c r="I54" s="60"/>
      <c r="J54" s="60"/>
      <c r="K54" s="60"/>
      <c r="L54" s="60"/>
      <c r="M54" s="60"/>
      <c r="N54" s="61"/>
      <c r="O54" s="20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 spans="1:26" ht="15" customHeight="1">
      <c r="A55" s="20"/>
      <c r="B55" s="127" t="s">
        <v>33</v>
      </c>
      <c r="C55" s="128"/>
      <c r="D55" s="129"/>
      <c r="E55" s="62" t="str">
        <f>E13</f>
        <v>Completar</v>
      </c>
      <c r="F55" s="63" t="str">
        <f t="shared" si="6"/>
        <v>Completar</v>
      </c>
      <c r="G55" s="59"/>
      <c r="H55" s="60"/>
      <c r="I55" s="60"/>
      <c r="J55" s="60"/>
      <c r="K55" s="60"/>
      <c r="L55" s="60"/>
      <c r="M55" s="60"/>
      <c r="N55" s="61"/>
      <c r="O55" s="20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 spans="1:26" ht="15" customHeight="1">
      <c r="A56" s="20"/>
      <c r="B56" s="127" t="s">
        <v>34</v>
      </c>
      <c r="C56" s="128"/>
      <c r="D56" s="129"/>
      <c r="E56" s="62" t="str">
        <f>E46</f>
        <v>Completar</v>
      </c>
      <c r="F56" s="63" t="str">
        <f t="shared" si="6"/>
        <v>Completar</v>
      </c>
      <c r="G56" s="59"/>
      <c r="H56" s="60"/>
      <c r="I56" s="60"/>
      <c r="J56" s="60"/>
      <c r="K56" s="60"/>
      <c r="L56" s="60"/>
      <c r="M56" s="60"/>
      <c r="N56" s="61"/>
      <c r="O56" s="20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 spans="1:26" ht="15" customHeight="1">
      <c r="A57" s="20"/>
      <c r="B57" s="127" t="s">
        <v>35</v>
      </c>
      <c r="C57" s="128"/>
      <c r="D57" s="129"/>
      <c r="E57" s="62">
        <f>L42</f>
        <v>7.1527777777777787E-2</v>
      </c>
      <c r="F57" s="63">
        <f t="shared" ref="F57:F58" si="7">IF(E57="Completar",E57,IFERROR(E57/$E$59,"Completar"))</f>
        <v>0.16349206349206336</v>
      </c>
      <c r="G57" s="59"/>
      <c r="H57" s="60"/>
      <c r="I57" s="60"/>
      <c r="J57" s="60"/>
      <c r="K57" s="60"/>
      <c r="L57" s="60"/>
      <c r="M57" s="60"/>
      <c r="N57" s="61"/>
      <c r="O57" s="20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</row>
    <row r="58" spans="1:26" ht="15" customHeight="1">
      <c r="A58" s="20"/>
      <c r="B58" s="127" t="s">
        <v>36</v>
      </c>
      <c r="C58" s="128"/>
      <c r="D58" s="129"/>
      <c r="E58" s="62">
        <f>J42</f>
        <v>0.35902777777777817</v>
      </c>
      <c r="F58" s="63">
        <f t="shared" si="7"/>
        <v>0.82063492063492083</v>
      </c>
      <c r="G58" s="59"/>
      <c r="H58" s="60"/>
      <c r="I58" s="60"/>
      <c r="J58" s="60"/>
      <c r="K58" s="60"/>
      <c r="L58" s="60"/>
      <c r="M58" s="60"/>
      <c r="N58" s="61"/>
      <c r="O58" s="20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 spans="1:26" ht="15" customHeight="1">
      <c r="A59" s="20"/>
      <c r="B59" s="132" t="s">
        <v>37</v>
      </c>
      <c r="C59" s="133"/>
      <c r="D59" s="131"/>
      <c r="E59" s="130">
        <f>IF(COUNTIF(E53:E58,"Error")&gt;0,"Error",IF(SUM(E53:E58)=0,"Completar",SUM(E53:E58)))</f>
        <v>0.43750000000000039</v>
      </c>
      <c r="F59" s="131"/>
      <c r="G59" s="64"/>
      <c r="H59" s="65"/>
      <c r="I59" s="65"/>
      <c r="J59" s="65"/>
      <c r="K59" s="65"/>
      <c r="L59" s="65"/>
      <c r="M59" s="65"/>
      <c r="N59" s="66"/>
      <c r="O59" s="20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 spans="1:26" ht="6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 hidden="1">
      <c r="A61" s="20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20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</row>
    <row r="62" spans="1:26">
      <c r="A62" s="20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20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 spans="1:26">
      <c r="A63" s="20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20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 spans="1:26">
      <c r="A64" s="20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20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 spans="1:26">
      <c r="A65" s="20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20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 spans="1:26">
      <c r="A66" s="20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20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 spans="1:26">
      <c r="A67" s="20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20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 spans="1:26">
      <c r="A68" s="20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20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 spans="1:26">
      <c r="A69" s="20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20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 spans="1:26">
      <c r="A70" s="20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20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 spans="1:26">
      <c r="A71" s="20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20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 spans="1:26">
      <c r="A72" s="20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20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 spans="1:26">
      <c r="A73" s="20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20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 spans="1:26">
      <c r="A74" s="20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20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 spans="1:26">
      <c r="A75" s="20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20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 spans="1:26">
      <c r="A76" s="20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20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 spans="1:26">
      <c r="A77" s="20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20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 spans="1:26">
      <c r="A78" s="20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20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</row>
    <row r="79" spans="1:26">
      <c r="A79" s="20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20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 spans="1:26">
      <c r="A80" s="20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20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 spans="1:26">
      <c r="A81" s="20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20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 spans="1:26">
      <c r="A82" s="20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20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 spans="1:26">
      <c r="A83" s="20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20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 spans="1:26">
      <c r="A84" s="20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20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</row>
    <row r="85" spans="1:26">
      <c r="A85" s="20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20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 spans="1:26">
      <c r="A86" s="20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20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</row>
    <row r="87" spans="1:26">
      <c r="A87" s="20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20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 spans="1:26">
      <c r="A88" s="20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20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 spans="1:26">
      <c r="A89" s="20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20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 spans="1:26">
      <c r="A90" s="20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20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</row>
    <row r="91" spans="1:26">
      <c r="A91" s="20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20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</row>
    <row r="92" spans="1:26">
      <c r="A92" s="20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20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</row>
    <row r="93" spans="1:26">
      <c r="A93" s="20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20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</row>
    <row r="94" spans="1:26">
      <c r="A94" s="20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20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 spans="1:26">
      <c r="A95" s="20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20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 spans="1:26">
      <c r="A96" s="20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20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</row>
    <row r="97" spans="1:26">
      <c r="A97" s="20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20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</row>
    <row r="98" spans="1:26">
      <c r="A98" s="20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0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</row>
    <row r="99" spans="1:26">
      <c r="A99" s="20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20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</row>
    <row r="100" spans="1:26">
      <c r="A100" s="20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20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 spans="1:26">
      <c r="A101" s="20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20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 spans="1:26">
      <c r="A102" s="20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20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</row>
    <row r="103" spans="1:26">
      <c r="A103" s="20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20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</row>
    <row r="104" spans="1:26">
      <c r="A104" s="20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20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</row>
    <row r="105" spans="1:26">
      <c r="A105" s="20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20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</row>
    <row r="106" spans="1:26">
      <c r="A106" s="20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20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</row>
    <row r="107" spans="1:26">
      <c r="A107" s="20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20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</row>
    <row r="108" spans="1:26">
      <c r="A108" s="20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20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</row>
    <row r="109" spans="1:26">
      <c r="A109" s="20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20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</row>
    <row r="110" spans="1:26">
      <c r="A110" s="20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20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</row>
    <row r="111" spans="1:26">
      <c r="A111" s="20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20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</row>
    <row r="112" spans="1:26">
      <c r="A112" s="20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20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</row>
    <row r="113" spans="1:26">
      <c r="A113" s="20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20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</row>
    <row r="114" spans="1:26">
      <c r="A114" s="20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20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</row>
    <row r="115" spans="1:26">
      <c r="A115" s="20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20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</row>
    <row r="116" spans="1:26">
      <c r="A116" s="20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20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</row>
    <row r="117" spans="1:26">
      <c r="A117" s="20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20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</row>
    <row r="118" spans="1:26">
      <c r="A118" s="20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20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</row>
    <row r="119" spans="1:26">
      <c r="A119" s="20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20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 spans="1:26">
      <c r="A120" s="20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20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</row>
    <row r="121" spans="1:26">
      <c r="A121" s="20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20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</row>
    <row r="122" spans="1:26">
      <c r="A122" s="20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20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</row>
    <row r="123" spans="1:26">
      <c r="A123" s="20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20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</row>
    <row r="124" spans="1:26">
      <c r="A124" s="20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20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</row>
    <row r="125" spans="1:26">
      <c r="A125" s="20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20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</row>
    <row r="126" spans="1:26">
      <c r="A126" s="20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20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</row>
    <row r="127" spans="1:26">
      <c r="A127" s="20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20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</row>
    <row r="128" spans="1:26">
      <c r="A128" s="20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20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</row>
    <row r="129" spans="1:26">
      <c r="A129" s="20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20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 spans="1:26">
      <c r="A130" s="20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20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</row>
    <row r="131" spans="1:26">
      <c r="A131" s="20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20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</row>
    <row r="132" spans="1:26">
      <c r="A132" s="20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20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</row>
    <row r="133" spans="1:26">
      <c r="A133" s="20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20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</row>
    <row r="134" spans="1:26">
      <c r="A134" s="20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20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</row>
    <row r="135" spans="1:26">
      <c r="A135" s="20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20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</row>
    <row r="136" spans="1:26">
      <c r="A136" s="20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20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</row>
    <row r="137" spans="1:26">
      <c r="A137" s="20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20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</row>
    <row r="138" spans="1:26">
      <c r="A138" s="20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20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</row>
    <row r="139" spans="1:26">
      <c r="A139" s="20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20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</row>
    <row r="140" spans="1:26">
      <c r="A140" s="20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20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</row>
    <row r="141" spans="1:26">
      <c r="A141" s="20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20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</row>
    <row r="142" spans="1:26">
      <c r="A142" s="20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20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</row>
    <row r="143" spans="1:26">
      <c r="A143" s="20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20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</row>
    <row r="144" spans="1:26">
      <c r="A144" s="20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20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</row>
    <row r="145" spans="1:26">
      <c r="A145" s="20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20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</row>
    <row r="146" spans="1:26">
      <c r="A146" s="20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20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</row>
    <row r="147" spans="1:26">
      <c r="A147" s="20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20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</row>
    <row r="148" spans="1:26">
      <c r="A148" s="20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20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</row>
    <row r="149" spans="1:26">
      <c r="A149" s="20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20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</row>
    <row r="150" spans="1:26">
      <c r="A150" s="20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20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</row>
    <row r="151" spans="1:26">
      <c r="A151" s="20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20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</row>
    <row r="152" spans="1:26">
      <c r="A152" s="20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20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</row>
    <row r="153" spans="1:26">
      <c r="A153" s="20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20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</row>
    <row r="154" spans="1:26">
      <c r="A154" s="20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20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</row>
    <row r="155" spans="1:26">
      <c r="A155" s="20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20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</row>
    <row r="156" spans="1:26">
      <c r="A156" s="20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20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</row>
    <row r="157" spans="1:26">
      <c r="A157" s="20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20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</row>
    <row r="158" spans="1:26">
      <c r="A158" s="20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20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</row>
    <row r="159" spans="1:26">
      <c r="A159" s="20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20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</row>
    <row r="160" spans="1:26">
      <c r="A160" s="20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20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</row>
    <row r="161" spans="1:26">
      <c r="A161" s="20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20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</row>
    <row r="162" spans="1:26">
      <c r="A162" s="20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20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</row>
    <row r="163" spans="1:26">
      <c r="A163" s="20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20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</row>
    <row r="164" spans="1:26">
      <c r="A164" s="20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20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</row>
    <row r="165" spans="1:26">
      <c r="A165" s="20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20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</row>
    <row r="166" spans="1:26">
      <c r="A166" s="20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20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</row>
    <row r="167" spans="1:26">
      <c r="A167" s="20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20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</row>
    <row r="168" spans="1:26">
      <c r="A168" s="20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20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</row>
    <row r="169" spans="1:26">
      <c r="A169" s="20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20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</row>
    <row r="170" spans="1:26">
      <c r="A170" s="20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20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</row>
    <row r="171" spans="1:26">
      <c r="A171" s="20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20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</row>
    <row r="172" spans="1:26">
      <c r="A172" s="20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20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</row>
    <row r="173" spans="1:26">
      <c r="A173" s="20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20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</row>
    <row r="174" spans="1:26">
      <c r="A174" s="20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20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</row>
    <row r="175" spans="1:26">
      <c r="A175" s="20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20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</row>
    <row r="176" spans="1:26">
      <c r="A176" s="20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20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</row>
    <row r="177" spans="1:26">
      <c r="A177" s="20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20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</row>
    <row r="178" spans="1:26">
      <c r="A178" s="20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20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</row>
    <row r="179" spans="1:26">
      <c r="A179" s="20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20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</row>
    <row r="180" spans="1:26">
      <c r="A180" s="20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20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</row>
    <row r="181" spans="1:26">
      <c r="A181" s="20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20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</row>
    <row r="182" spans="1:26">
      <c r="A182" s="20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20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</row>
    <row r="183" spans="1:26">
      <c r="A183" s="20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20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</row>
    <row r="184" spans="1:26">
      <c r="A184" s="20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20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</row>
    <row r="185" spans="1:26">
      <c r="A185" s="20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20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</row>
    <row r="186" spans="1:26">
      <c r="A186" s="20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20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</row>
    <row r="187" spans="1:26">
      <c r="A187" s="20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20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</row>
    <row r="188" spans="1:26">
      <c r="A188" s="20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20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</row>
    <row r="189" spans="1:26">
      <c r="A189" s="20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20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</row>
    <row r="190" spans="1:26">
      <c r="A190" s="20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20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</row>
    <row r="191" spans="1:26">
      <c r="A191" s="20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20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</row>
    <row r="192" spans="1:26">
      <c r="A192" s="20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20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</row>
    <row r="193" spans="1:26">
      <c r="A193" s="20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20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</row>
    <row r="194" spans="1:26">
      <c r="A194" s="20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20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</row>
    <row r="195" spans="1:26">
      <c r="A195" s="20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20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</row>
    <row r="196" spans="1:26">
      <c r="A196" s="20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20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</row>
    <row r="197" spans="1:26">
      <c r="A197" s="20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20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</row>
    <row r="198" spans="1:26">
      <c r="A198" s="20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20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</row>
    <row r="199" spans="1:26">
      <c r="A199" s="20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20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</row>
    <row r="200" spans="1:26">
      <c r="A200" s="20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20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</row>
    <row r="201" spans="1:26">
      <c r="A201" s="20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20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</row>
    <row r="202" spans="1:26">
      <c r="A202" s="20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20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</row>
    <row r="203" spans="1:26">
      <c r="A203" s="20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20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</row>
    <row r="204" spans="1:26">
      <c r="A204" s="20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20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</row>
    <row r="205" spans="1:26">
      <c r="A205" s="20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20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</row>
    <row r="206" spans="1:26">
      <c r="A206" s="20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20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</row>
    <row r="207" spans="1:26">
      <c r="A207" s="20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20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</row>
    <row r="208" spans="1:26">
      <c r="A208" s="20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20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</row>
    <row r="209" spans="1:26">
      <c r="A209" s="20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20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</row>
    <row r="210" spans="1:26">
      <c r="A210" s="20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20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</row>
    <row r="211" spans="1:26">
      <c r="A211" s="20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20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</row>
    <row r="212" spans="1:26">
      <c r="A212" s="20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20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</row>
    <row r="213" spans="1:26">
      <c r="A213" s="20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20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</row>
    <row r="214" spans="1:26">
      <c r="A214" s="20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20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</row>
    <row r="215" spans="1:26">
      <c r="A215" s="20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20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</row>
    <row r="216" spans="1:26">
      <c r="A216" s="20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20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</row>
    <row r="217" spans="1:26">
      <c r="A217" s="20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20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</row>
    <row r="218" spans="1:26">
      <c r="A218" s="20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20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</row>
    <row r="219" spans="1:26">
      <c r="A219" s="20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20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</row>
    <row r="220" spans="1:26">
      <c r="A220" s="20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20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</row>
    <row r="221" spans="1:26">
      <c r="A221" s="20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20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</row>
    <row r="222" spans="1:26">
      <c r="A222" s="20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20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</row>
    <row r="223" spans="1:26">
      <c r="A223" s="20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20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</row>
    <row r="224" spans="1:26">
      <c r="A224" s="20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20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</row>
    <row r="225" spans="1:26">
      <c r="A225" s="20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20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</row>
    <row r="226" spans="1:26">
      <c r="A226" s="20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20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</row>
    <row r="227" spans="1:26">
      <c r="A227" s="20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20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</row>
    <row r="228" spans="1:26">
      <c r="A228" s="20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20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</row>
    <row r="229" spans="1:26">
      <c r="A229" s="20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20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</row>
    <row r="230" spans="1:26">
      <c r="A230" s="20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20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</row>
    <row r="231" spans="1:26">
      <c r="A231" s="20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20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</row>
    <row r="232" spans="1:26">
      <c r="A232" s="20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20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</row>
    <row r="233" spans="1:26">
      <c r="A233" s="20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20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</row>
    <row r="234" spans="1:26">
      <c r="A234" s="20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20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</row>
    <row r="235" spans="1:26">
      <c r="A235" s="20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20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</row>
    <row r="236" spans="1:26">
      <c r="A236" s="20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20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</row>
    <row r="237" spans="1:26">
      <c r="A237" s="20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20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</row>
    <row r="238" spans="1:26">
      <c r="A238" s="20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20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</row>
    <row r="239" spans="1:26">
      <c r="A239" s="20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20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</row>
    <row r="240" spans="1:26">
      <c r="A240" s="20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20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</row>
    <row r="241" spans="1:26">
      <c r="A241" s="20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20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</row>
    <row r="242" spans="1:26">
      <c r="A242" s="20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20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</row>
    <row r="243" spans="1:26">
      <c r="A243" s="20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20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</row>
    <row r="244" spans="1:26">
      <c r="A244" s="20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20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</row>
    <row r="245" spans="1:26">
      <c r="A245" s="20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20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</row>
    <row r="246" spans="1:26">
      <c r="A246" s="20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20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</row>
    <row r="247" spans="1:26">
      <c r="A247" s="20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20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</row>
    <row r="248" spans="1:26">
      <c r="A248" s="20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20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</row>
    <row r="249" spans="1:26">
      <c r="A249" s="20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20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</row>
    <row r="250" spans="1:26">
      <c r="A250" s="20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20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</row>
    <row r="251" spans="1:26">
      <c r="A251" s="20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20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</row>
    <row r="252" spans="1:26">
      <c r="A252" s="20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20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</row>
    <row r="253" spans="1:26">
      <c r="A253" s="20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20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</row>
    <row r="254" spans="1:26">
      <c r="A254" s="20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20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</row>
    <row r="255" spans="1:26">
      <c r="A255" s="20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20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</row>
    <row r="256" spans="1:26">
      <c r="A256" s="20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20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</row>
    <row r="257" spans="1:26">
      <c r="A257" s="20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20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</row>
    <row r="258" spans="1:26">
      <c r="A258" s="20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20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</row>
    <row r="259" spans="1:26">
      <c r="A259" s="20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20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</row>
    <row r="260" spans="1:26">
      <c r="A260" s="20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20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</row>
    <row r="261" spans="1:26">
      <c r="A261" s="20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20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</row>
    <row r="262" spans="1:26">
      <c r="A262" s="20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20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</row>
    <row r="263" spans="1:26">
      <c r="A263" s="20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20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</row>
    <row r="264" spans="1:26">
      <c r="A264" s="20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20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</row>
    <row r="265" spans="1:26">
      <c r="A265" s="20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20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</row>
    <row r="266" spans="1:26">
      <c r="A266" s="20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20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</row>
    <row r="267" spans="1:26">
      <c r="A267" s="20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20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</row>
    <row r="268" spans="1:26">
      <c r="A268" s="20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20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</row>
    <row r="269" spans="1:26">
      <c r="A269" s="20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20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</row>
    <row r="270" spans="1:26">
      <c r="A270" s="20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20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</row>
    <row r="271" spans="1:26">
      <c r="A271" s="20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20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</row>
    <row r="272" spans="1:26">
      <c r="A272" s="20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20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</row>
    <row r="273" spans="1:26">
      <c r="A273" s="20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20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</row>
    <row r="274" spans="1:26">
      <c r="A274" s="20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20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</row>
    <row r="275" spans="1:26">
      <c r="A275" s="20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20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</row>
    <row r="276" spans="1:26">
      <c r="A276" s="20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20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</row>
    <row r="277" spans="1:26">
      <c r="A277" s="20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20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</row>
    <row r="278" spans="1:26">
      <c r="A278" s="20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20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</row>
    <row r="279" spans="1:26">
      <c r="A279" s="20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20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</row>
    <row r="280" spans="1:26">
      <c r="A280" s="20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20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</row>
    <row r="281" spans="1:26">
      <c r="A281" s="20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20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</row>
    <row r="282" spans="1:26">
      <c r="A282" s="20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20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</row>
    <row r="283" spans="1:26">
      <c r="A283" s="20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20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</row>
    <row r="284" spans="1:26">
      <c r="A284" s="20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20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</row>
    <row r="285" spans="1:26">
      <c r="A285" s="20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20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</row>
    <row r="286" spans="1:26">
      <c r="A286" s="20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20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</row>
    <row r="287" spans="1:26">
      <c r="A287" s="20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20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</row>
    <row r="288" spans="1:26">
      <c r="A288" s="20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20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</row>
    <row r="289" spans="1:26">
      <c r="A289" s="20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20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</row>
    <row r="290" spans="1:26">
      <c r="A290" s="20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20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</row>
    <row r="291" spans="1:26">
      <c r="A291" s="20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20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</row>
    <row r="292" spans="1:26">
      <c r="A292" s="20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20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</row>
    <row r="293" spans="1:26">
      <c r="A293" s="20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20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</row>
    <row r="294" spans="1:26">
      <c r="A294" s="20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20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</row>
    <row r="295" spans="1:26">
      <c r="A295" s="20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20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</row>
    <row r="296" spans="1:26">
      <c r="A296" s="20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20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</row>
    <row r="297" spans="1:26">
      <c r="A297" s="20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20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</row>
    <row r="298" spans="1:26">
      <c r="A298" s="20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20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</row>
    <row r="299" spans="1:26">
      <c r="A299" s="20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20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</row>
    <row r="300" spans="1:26">
      <c r="A300" s="20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20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</row>
    <row r="301" spans="1:26">
      <c r="A301" s="20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20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</row>
    <row r="302" spans="1:26">
      <c r="A302" s="20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20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</row>
    <row r="303" spans="1:26">
      <c r="A303" s="20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20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</row>
    <row r="304" spans="1:26">
      <c r="A304" s="20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20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</row>
    <row r="305" spans="1:26">
      <c r="A305" s="20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20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</row>
    <row r="306" spans="1:26">
      <c r="A306" s="20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20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</row>
    <row r="307" spans="1:26">
      <c r="A307" s="20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20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</row>
    <row r="308" spans="1:26">
      <c r="A308" s="20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20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</row>
    <row r="309" spans="1:26">
      <c r="A309" s="20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20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</row>
    <row r="310" spans="1:26">
      <c r="A310" s="20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20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</row>
    <row r="311" spans="1:26">
      <c r="A311" s="20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20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</row>
    <row r="312" spans="1:26">
      <c r="A312" s="20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20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</row>
    <row r="313" spans="1:26">
      <c r="A313" s="20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20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</row>
    <row r="314" spans="1:26">
      <c r="A314" s="20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20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</row>
    <row r="315" spans="1:26">
      <c r="A315" s="20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20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</row>
    <row r="316" spans="1:26">
      <c r="A316" s="20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20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</row>
    <row r="317" spans="1:26">
      <c r="A317" s="20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20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</row>
    <row r="318" spans="1:26">
      <c r="A318" s="20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20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</row>
    <row r="319" spans="1:26">
      <c r="A319" s="20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20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</row>
    <row r="320" spans="1:26">
      <c r="A320" s="20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20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</row>
    <row r="321" spans="1:26">
      <c r="A321" s="20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20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</row>
    <row r="322" spans="1:26">
      <c r="A322" s="20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20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</row>
    <row r="323" spans="1:26">
      <c r="A323" s="20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20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</row>
    <row r="324" spans="1:26">
      <c r="A324" s="20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20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</row>
    <row r="325" spans="1:26">
      <c r="A325" s="20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20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</row>
    <row r="326" spans="1:26">
      <c r="A326" s="20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20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</row>
    <row r="327" spans="1:26">
      <c r="A327" s="20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20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</row>
    <row r="328" spans="1:26">
      <c r="A328" s="20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20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</row>
    <row r="329" spans="1:26">
      <c r="A329" s="20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20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</row>
    <row r="330" spans="1:26">
      <c r="A330" s="20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20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</row>
    <row r="331" spans="1:26">
      <c r="A331" s="20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20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</row>
    <row r="332" spans="1:26">
      <c r="A332" s="20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20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</row>
    <row r="333" spans="1:26">
      <c r="A333" s="20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20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</row>
    <row r="334" spans="1:26">
      <c r="A334" s="20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20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</row>
    <row r="335" spans="1:26">
      <c r="A335" s="20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20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</row>
    <row r="336" spans="1:26">
      <c r="A336" s="20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20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</row>
    <row r="337" spans="1:26">
      <c r="A337" s="20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20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</row>
    <row r="338" spans="1:26">
      <c r="A338" s="20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20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</row>
    <row r="339" spans="1:26">
      <c r="A339" s="20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20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</row>
    <row r="340" spans="1:26">
      <c r="A340" s="20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20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</row>
    <row r="341" spans="1:26">
      <c r="A341" s="20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20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</row>
    <row r="342" spans="1:26">
      <c r="A342" s="20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20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</row>
    <row r="343" spans="1:26">
      <c r="A343" s="20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20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</row>
    <row r="344" spans="1:26">
      <c r="A344" s="20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20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</row>
    <row r="345" spans="1:26">
      <c r="A345" s="20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20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</row>
    <row r="346" spans="1:26">
      <c r="A346" s="20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20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</row>
    <row r="347" spans="1:26">
      <c r="A347" s="20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20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</row>
    <row r="348" spans="1:26">
      <c r="A348" s="20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20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</row>
    <row r="349" spans="1:26">
      <c r="A349" s="20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20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</row>
    <row r="350" spans="1:26">
      <c r="A350" s="20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20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</row>
    <row r="351" spans="1:26">
      <c r="A351" s="20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20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</row>
    <row r="352" spans="1:26">
      <c r="A352" s="20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20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</row>
    <row r="353" spans="1:26">
      <c r="A353" s="20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20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</row>
    <row r="354" spans="1:26">
      <c r="A354" s="20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20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</row>
    <row r="355" spans="1:26">
      <c r="A355" s="20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20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</row>
    <row r="356" spans="1:26">
      <c r="A356" s="20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20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</row>
    <row r="357" spans="1:26">
      <c r="A357" s="20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20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</row>
    <row r="358" spans="1:26">
      <c r="A358" s="20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20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</row>
    <row r="359" spans="1:26">
      <c r="A359" s="20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20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</row>
    <row r="360" spans="1:26">
      <c r="A360" s="20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20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</row>
    <row r="361" spans="1:26">
      <c r="A361" s="20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20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</row>
    <row r="362" spans="1:26">
      <c r="A362" s="20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20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</row>
    <row r="363" spans="1:26">
      <c r="A363" s="20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20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</row>
    <row r="364" spans="1:26">
      <c r="A364" s="20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20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</row>
    <row r="365" spans="1:26">
      <c r="A365" s="20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20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</row>
    <row r="366" spans="1:26">
      <c r="A366" s="20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20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</row>
    <row r="367" spans="1:26">
      <c r="A367" s="20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20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</row>
    <row r="368" spans="1:26">
      <c r="A368" s="20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20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</row>
    <row r="369" spans="1:26">
      <c r="A369" s="20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20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</row>
    <row r="370" spans="1:26">
      <c r="A370" s="20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20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</row>
    <row r="371" spans="1:26">
      <c r="A371" s="20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20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</row>
    <row r="372" spans="1:26">
      <c r="A372" s="20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20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</row>
    <row r="373" spans="1:26">
      <c r="A373" s="20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20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</row>
    <row r="374" spans="1:26">
      <c r="A374" s="20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20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</row>
    <row r="375" spans="1:26">
      <c r="A375" s="20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20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</row>
    <row r="376" spans="1:26">
      <c r="A376" s="20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20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</row>
    <row r="377" spans="1:26">
      <c r="A377" s="20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20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</row>
    <row r="378" spans="1:26">
      <c r="A378" s="20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20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</row>
    <row r="379" spans="1:26">
      <c r="A379" s="20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20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</row>
    <row r="380" spans="1:26">
      <c r="A380" s="20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20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</row>
    <row r="381" spans="1:26">
      <c r="A381" s="20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20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</row>
    <row r="382" spans="1:26">
      <c r="A382" s="20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20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</row>
    <row r="383" spans="1:26">
      <c r="A383" s="20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20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</row>
    <row r="384" spans="1:26">
      <c r="A384" s="20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20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</row>
    <row r="385" spans="1:26">
      <c r="A385" s="20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20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</row>
    <row r="386" spans="1:26">
      <c r="A386" s="20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20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</row>
    <row r="387" spans="1:26">
      <c r="A387" s="20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20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</row>
    <row r="388" spans="1:26">
      <c r="A388" s="20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20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</row>
    <row r="389" spans="1:26">
      <c r="A389" s="20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20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</row>
    <row r="390" spans="1:26">
      <c r="A390" s="20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20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</row>
    <row r="391" spans="1:26">
      <c r="A391" s="20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20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</row>
    <row r="392" spans="1:26">
      <c r="A392" s="20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20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</row>
    <row r="393" spans="1:26">
      <c r="A393" s="20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20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</row>
    <row r="394" spans="1:26">
      <c r="A394" s="20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20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</row>
    <row r="395" spans="1:26">
      <c r="A395" s="20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20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</row>
    <row r="396" spans="1:26">
      <c r="A396" s="20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20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</row>
    <row r="397" spans="1:26">
      <c r="A397" s="20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20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</row>
    <row r="398" spans="1:26">
      <c r="A398" s="20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20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</row>
    <row r="399" spans="1:26">
      <c r="A399" s="20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20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</row>
    <row r="400" spans="1:26">
      <c r="A400" s="20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20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</row>
    <row r="401" spans="1:26">
      <c r="A401" s="20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20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</row>
    <row r="402" spans="1:26">
      <c r="A402" s="20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20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</row>
    <row r="403" spans="1:26">
      <c r="A403" s="20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20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</row>
    <row r="404" spans="1:26">
      <c r="A404" s="20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20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</row>
    <row r="405" spans="1:26">
      <c r="A405" s="20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20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</row>
    <row r="406" spans="1:26">
      <c r="A406" s="20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20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</row>
    <row r="407" spans="1:26">
      <c r="A407" s="20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20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</row>
    <row r="408" spans="1:26">
      <c r="A408" s="20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20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</row>
    <row r="409" spans="1:26">
      <c r="A409" s="20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20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</row>
    <row r="410" spans="1:26">
      <c r="A410" s="20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20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</row>
    <row r="411" spans="1:26">
      <c r="A411" s="20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20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</row>
    <row r="412" spans="1:26">
      <c r="A412" s="20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20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</row>
    <row r="413" spans="1:26">
      <c r="A413" s="20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20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</row>
    <row r="414" spans="1:26">
      <c r="A414" s="20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20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</row>
    <row r="415" spans="1:26">
      <c r="A415" s="20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20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</row>
    <row r="416" spans="1:26">
      <c r="A416" s="20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20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</row>
    <row r="417" spans="1:26">
      <c r="A417" s="20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20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</row>
    <row r="418" spans="1:26">
      <c r="A418" s="20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20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</row>
    <row r="419" spans="1:26">
      <c r="A419" s="20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20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</row>
    <row r="420" spans="1:26">
      <c r="A420" s="20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20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</row>
    <row r="421" spans="1:26">
      <c r="A421" s="20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20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</row>
    <row r="422" spans="1:26">
      <c r="A422" s="20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20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</row>
    <row r="423" spans="1:26">
      <c r="A423" s="20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20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</row>
    <row r="424" spans="1:26">
      <c r="A424" s="20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20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</row>
    <row r="425" spans="1:26">
      <c r="A425" s="20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20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</row>
    <row r="426" spans="1:26">
      <c r="A426" s="20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20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</row>
    <row r="427" spans="1:26">
      <c r="A427" s="20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20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</row>
    <row r="428" spans="1:26">
      <c r="A428" s="20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20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</row>
    <row r="429" spans="1:26">
      <c r="A429" s="20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20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</row>
    <row r="430" spans="1:26">
      <c r="A430" s="20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20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</row>
    <row r="431" spans="1:26">
      <c r="A431" s="20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20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</row>
    <row r="432" spans="1:26">
      <c r="A432" s="20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20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</row>
    <row r="433" spans="1:26">
      <c r="A433" s="20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20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</row>
    <row r="434" spans="1:26">
      <c r="A434" s="20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20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</row>
    <row r="435" spans="1:26">
      <c r="A435" s="20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20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</row>
    <row r="436" spans="1:26">
      <c r="A436" s="20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20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</row>
    <row r="437" spans="1:26">
      <c r="A437" s="20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20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</row>
    <row r="438" spans="1:26">
      <c r="A438" s="20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20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</row>
    <row r="439" spans="1:26">
      <c r="A439" s="20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20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</row>
    <row r="440" spans="1:26">
      <c r="A440" s="20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20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</row>
    <row r="441" spans="1:26">
      <c r="A441" s="20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20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</row>
    <row r="442" spans="1:26">
      <c r="A442" s="20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20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</row>
    <row r="443" spans="1:26">
      <c r="A443" s="20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20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</row>
    <row r="444" spans="1:26">
      <c r="A444" s="20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20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</row>
    <row r="445" spans="1:26">
      <c r="A445" s="20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20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</row>
    <row r="446" spans="1:26">
      <c r="A446" s="20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20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</row>
    <row r="447" spans="1:26">
      <c r="A447" s="20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20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</row>
    <row r="448" spans="1:26">
      <c r="A448" s="20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20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</row>
    <row r="449" spans="1:26">
      <c r="A449" s="20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20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</row>
    <row r="450" spans="1:26">
      <c r="A450" s="20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20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</row>
    <row r="451" spans="1:26">
      <c r="A451" s="20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20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</row>
    <row r="452" spans="1:26">
      <c r="A452" s="20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20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</row>
    <row r="453" spans="1:26">
      <c r="A453" s="20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20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</row>
    <row r="454" spans="1:26">
      <c r="A454" s="20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20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</row>
    <row r="455" spans="1:26">
      <c r="A455" s="20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20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</row>
    <row r="456" spans="1:26">
      <c r="A456" s="20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20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</row>
    <row r="457" spans="1:26">
      <c r="A457" s="20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20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</row>
    <row r="458" spans="1:26">
      <c r="A458" s="20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20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</row>
    <row r="459" spans="1:26">
      <c r="A459" s="20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20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</row>
    <row r="460" spans="1:26">
      <c r="A460" s="20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20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</row>
    <row r="461" spans="1:26">
      <c r="A461" s="20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20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</row>
    <row r="462" spans="1:26">
      <c r="A462" s="20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20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</row>
    <row r="463" spans="1:26">
      <c r="A463" s="20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20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</row>
    <row r="464" spans="1:26">
      <c r="A464" s="20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20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</row>
    <row r="465" spans="1:26">
      <c r="A465" s="20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20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</row>
    <row r="466" spans="1:26">
      <c r="A466" s="20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20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</row>
    <row r="467" spans="1:26">
      <c r="A467" s="20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20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</row>
    <row r="468" spans="1:26">
      <c r="A468" s="20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20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</row>
    <row r="469" spans="1:26">
      <c r="A469" s="20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20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</row>
    <row r="470" spans="1:26">
      <c r="A470" s="20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20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</row>
    <row r="471" spans="1:26">
      <c r="A471" s="20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20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</row>
    <row r="472" spans="1:26">
      <c r="A472" s="20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20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</row>
    <row r="473" spans="1:26">
      <c r="A473" s="20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20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</row>
    <row r="474" spans="1:26">
      <c r="A474" s="20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20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</row>
    <row r="475" spans="1:26">
      <c r="A475" s="20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20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</row>
    <row r="476" spans="1:26">
      <c r="A476" s="20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20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</row>
    <row r="477" spans="1:26">
      <c r="A477" s="20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20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</row>
    <row r="478" spans="1:26">
      <c r="A478" s="20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20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</row>
    <row r="479" spans="1:26">
      <c r="A479" s="20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20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</row>
    <row r="480" spans="1:26">
      <c r="A480" s="20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20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</row>
    <row r="481" spans="1:26">
      <c r="A481" s="20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20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</row>
    <row r="482" spans="1:26">
      <c r="A482" s="20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20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</row>
    <row r="483" spans="1:26">
      <c r="A483" s="20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20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</row>
    <row r="484" spans="1:26">
      <c r="A484" s="20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20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</row>
    <row r="485" spans="1:26">
      <c r="A485" s="20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20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</row>
    <row r="486" spans="1:26">
      <c r="A486" s="20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20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</row>
    <row r="487" spans="1:26">
      <c r="A487" s="20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20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</row>
    <row r="488" spans="1:26">
      <c r="A488" s="20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20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</row>
    <row r="489" spans="1:26">
      <c r="A489" s="20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20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</row>
    <row r="490" spans="1:26">
      <c r="A490" s="20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20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</row>
    <row r="491" spans="1:26">
      <c r="A491" s="20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20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</row>
    <row r="492" spans="1:26">
      <c r="A492" s="20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20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</row>
    <row r="493" spans="1:26">
      <c r="A493" s="20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20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</row>
    <row r="494" spans="1:26">
      <c r="A494" s="20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20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</row>
    <row r="495" spans="1:26">
      <c r="A495" s="20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20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</row>
    <row r="496" spans="1:26">
      <c r="A496" s="20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20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</row>
    <row r="497" spans="1:26">
      <c r="A497" s="20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20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</row>
    <row r="498" spans="1:26">
      <c r="A498" s="20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20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</row>
    <row r="499" spans="1:26">
      <c r="A499" s="20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20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</row>
    <row r="500" spans="1:26">
      <c r="A500" s="20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20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</row>
    <row r="501" spans="1:26">
      <c r="A501" s="20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20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</row>
    <row r="502" spans="1:26">
      <c r="A502" s="20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20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</row>
    <row r="503" spans="1:26">
      <c r="A503" s="20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20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</row>
    <row r="504" spans="1:26">
      <c r="A504" s="20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20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</row>
    <row r="505" spans="1:26">
      <c r="A505" s="20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20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</row>
    <row r="506" spans="1:26">
      <c r="A506" s="20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20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</row>
    <row r="507" spans="1:26">
      <c r="A507" s="20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20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</row>
    <row r="508" spans="1:26">
      <c r="A508" s="20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20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</row>
    <row r="509" spans="1:26">
      <c r="A509" s="20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20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</row>
    <row r="510" spans="1:26">
      <c r="A510" s="20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20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</row>
    <row r="511" spans="1:26">
      <c r="A511" s="20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20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</row>
    <row r="512" spans="1:26">
      <c r="A512" s="20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20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</row>
    <row r="513" spans="1:26">
      <c r="A513" s="20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20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</row>
    <row r="514" spans="1:26">
      <c r="A514" s="20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20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</row>
    <row r="515" spans="1:26">
      <c r="A515" s="20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20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</row>
    <row r="516" spans="1:26">
      <c r="A516" s="20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20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</row>
    <row r="517" spans="1:26">
      <c r="A517" s="20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20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</row>
    <row r="518" spans="1:26">
      <c r="A518" s="20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20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</row>
    <row r="519" spans="1:26">
      <c r="A519" s="20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20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</row>
    <row r="520" spans="1:26">
      <c r="A520" s="20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20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</row>
    <row r="521" spans="1:26">
      <c r="A521" s="20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20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</row>
    <row r="522" spans="1:26">
      <c r="A522" s="20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20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</row>
    <row r="523" spans="1:26">
      <c r="A523" s="20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20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</row>
    <row r="524" spans="1:26">
      <c r="A524" s="20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20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</row>
    <row r="525" spans="1:26">
      <c r="A525" s="20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20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</row>
    <row r="526" spans="1:26">
      <c r="A526" s="20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20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</row>
    <row r="527" spans="1:26">
      <c r="A527" s="20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20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</row>
    <row r="528" spans="1:26">
      <c r="A528" s="20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20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</row>
    <row r="529" spans="1:26">
      <c r="A529" s="20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20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</row>
    <row r="530" spans="1:26">
      <c r="A530" s="20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20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</row>
    <row r="531" spans="1:26">
      <c r="A531" s="20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20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</row>
    <row r="532" spans="1:26">
      <c r="A532" s="20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20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</row>
    <row r="533" spans="1:26">
      <c r="A533" s="20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20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</row>
    <row r="534" spans="1:26">
      <c r="A534" s="20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20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</row>
    <row r="535" spans="1:26">
      <c r="A535" s="20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20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</row>
    <row r="536" spans="1:26">
      <c r="A536" s="20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20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</row>
    <row r="537" spans="1:26">
      <c r="A537" s="20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20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</row>
    <row r="538" spans="1:26">
      <c r="A538" s="20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20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</row>
    <row r="539" spans="1:26">
      <c r="A539" s="20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20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</row>
    <row r="540" spans="1:26">
      <c r="A540" s="20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20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</row>
    <row r="541" spans="1:26">
      <c r="A541" s="20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20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</row>
    <row r="542" spans="1:26">
      <c r="A542" s="20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20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</row>
    <row r="543" spans="1:26">
      <c r="A543" s="20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20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</row>
    <row r="544" spans="1:26">
      <c r="A544" s="20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20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</row>
    <row r="545" spans="1:26">
      <c r="A545" s="20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20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</row>
    <row r="546" spans="1:26">
      <c r="A546" s="20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20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</row>
    <row r="547" spans="1:26">
      <c r="A547" s="20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20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</row>
    <row r="548" spans="1:26">
      <c r="A548" s="20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20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</row>
    <row r="549" spans="1:26">
      <c r="A549" s="20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20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</row>
    <row r="550" spans="1:26">
      <c r="A550" s="20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20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</row>
    <row r="551" spans="1:26">
      <c r="A551" s="20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20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</row>
    <row r="552" spans="1:26">
      <c r="A552" s="20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20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</row>
    <row r="553" spans="1:26">
      <c r="A553" s="20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20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</row>
    <row r="554" spans="1:26">
      <c r="A554" s="20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20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</row>
    <row r="555" spans="1:26">
      <c r="A555" s="20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20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</row>
    <row r="556" spans="1:26">
      <c r="A556" s="20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20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</row>
    <row r="557" spans="1:26">
      <c r="A557" s="20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20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</row>
    <row r="558" spans="1:26">
      <c r="A558" s="20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20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</row>
    <row r="559" spans="1:26">
      <c r="A559" s="20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20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</row>
    <row r="560" spans="1:26">
      <c r="A560" s="20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20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</row>
    <row r="561" spans="1:26">
      <c r="A561" s="20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20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</row>
    <row r="562" spans="1:26">
      <c r="A562" s="20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20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</row>
    <row r="563" spans="1:26">
      <c r="A563" s="20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20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</row>
    <row r="564" spans="1:26">
      <c r="A564" s="20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20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</row>
    <row r="565" spans="1:26">
      <c r="A565" s="20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20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</row>
    <row r="566" spans="1:26">
      <c r="A566" s="20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20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</row>
    <row r="567" spans="1:26">
      <c r="A567" s="20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20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</row>
    <row r="568" spans="1:26">
      <c r="A568" s="20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20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</row>
    <row r="569" spans="1:26">
      <c r="A569" s="20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20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</row>
    <row r="570" spans="1:26">
      <c r="A570" s="20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20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</row>
    <row r="571" spans="1:26">
      <c r="A571" s="20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20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</row>
    <row r="572" spans="1:26">
      <c r="A572" s="20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20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</row>
    <row r="573" spans="1:26">
      <c r="A573" s="20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20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</row>
    <row r="574" spans="1:26">
      <c r="A574" s="20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20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</row>
    <row r="575" spans="1:26">
      <c r="A575" s="20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20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</row>
    <row r="576" spans="1:26">
      <c r="A576" s="20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20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</row>
    <row r="577" spans="1:26">
      <c r="A577" s="20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20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</row>
    <row r="578" spans="1:26">
      <c r="A578" s="20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20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</row>
    <row r="579" spans="1:26">
      <c r="A579" s="20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20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</row>
    <row r="580" spans="1:26">
      <c r="A580" s="20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20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</row>
    <row r="581" spans="1:26">
      <c r="A581" s="20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20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</row>
    <row r="582" spans="1:26">
      <c r="A582" s="20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20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</row>
    <row r="583" spans="1:26">
      <c r="A583" s="20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20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</row>
    <row r="584" spans="1:26">
      <c r="A584" s="20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20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</row>
    <row r="585" spans="1:26">
      <c r="A585" s="20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20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</row>
    <row r="586" spans="1:26">
      <c r="A586" s="20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20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</row>
    <row r="587" spans="1:26">
      <c r="A587" s="20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20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</row>
    <row r="588" spans="1:26">
      <c r="A588" s="20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20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</row>
    <row r="589" spans="1:26">
      <c r="A589" s="20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20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</row>
    <row r="590" spans="1:26">
      <c r="A590" s="20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20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</row>
    <row r="591" spans="1:26">
      <c r="A591" s="20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20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</row>
    <row r="592" spans="1:26">
      <c r="A592" s="20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20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</row>
    <row r="593" spans="1:26">
      <c r="A593" s="20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20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</row>
    <row r="594" spans="1:26">
      <c r="A594" s="20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20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</row>
    <row r="595" spans="1:26">
      <c r="A595" s="20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20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</row>
    <row r="596" spans="1:26">
      <c r="A596" s="20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20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</row>
    <row r="597" spans="1:26">
      <c r="A597" s="20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20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</row>
    <row r="598" spans="1:26">
      <c r="A598" s="20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20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</row>
    <row r="599" spans="1:26">
      <c r="A599" s="20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20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</row>
    <row r="600" spans="1:26">
      <c r="A600" s="20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20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</row>
    <row r="601" spans="1:26">
      <c r="A601" s="20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20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</row>
    <row r="602" spans="1:26">
      <c r="A602" s="20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20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</row>
    <row r="603" spans="1:26">
      <c r="A603" s="20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20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</row>
    <row r="604" spans="1:26">
      <c r="A604" s="20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20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</row>
    <row r="605" spans="1:26">
      <c r="A605" s="20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20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</row>
    <row r="606" spans="1:26">
      <c r="A606" s="20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20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</row>
    <row r="607" spans="1:26">
      <c r="A607" s="20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20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</row>
    <row r="608" spans="1:26">
      <c r="A608" s="20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20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</row>
    <row r="609" spans="1:26">
      <c r="A609" s="20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20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</row>
    <row r="610" spans="1:26">
      <c r="A610" s="20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20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</row>
    <row r="611" spans="1:26">
      <c r="A611" s="20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20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</row>
    <row r="612" spans="1:26">
      <c r="A612" s="20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20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</row>
    <row r="613" spans="1:26">
      <c r="A613" s="20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20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</row>
    <row r="614" spans="1:26">
      <c r="A614" s="20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20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</row>
    <row r="615" spans="1:26">
      <c r="A615" s="20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20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</row>
    <row r="616" spans="1:26">
      <c r="A616" s="20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20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</row>
    <row r="617" spans="1:26">
      <c r="A617" s="20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20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</row>
    <row r="618" spans="1:26">
      <c r="A618" s="20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20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</row>
    <row r="619" spans="1:26">
      <c r="A619" s="20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20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</row>
    <row r="620" spans="1:26">
      <c r="A620" s="20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20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</row>
    <row r="621" spans="1:26">
      <c r="A621" s="20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20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</row>
    <row r="622" spans="1:26">
      <c r="A622" s="20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20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</row>
    <row r="623" spans="1:26">
      <c r="A623" s="20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20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</row>
    <row r="624" spans="1:26">
      <c r="A624" s="20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20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</row>
    <row r="625" spans="1:26">
      <c r="A625" s="20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20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</row>
    <row r="626" spans="1:26">
      <c r="A626" s="20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20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</row>
    <row r="627" spans="1:26">
      <c r="A627" s="20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20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</row>
    <row r="628" spans="1:26">
      <c r="A628" s="20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20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</row>
    <row r="629" spans="1:26">
      <c r="A629" s="20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20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</row>
    <row r="630" spans="1:26">
      <c r="A630" s="20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20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</row>
    <row r="631" spans="1:26">
      <c r="A631" s="20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20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</row>
    <row r="632" spans="1:26">
      <c r="A632" s="20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20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</row>
    <row r="633" spans="1:26">
      <c r="A633" s="20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20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</row>
    <row r="634" spans="1:26">
      <c r="A634" s="20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20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</row>
    <row r="635" spans="1:26">
      <c r="A635" s="20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20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</row>
    <row r="636" spans="1:26">
      <c r="A636" s="20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20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</row>
    <row r="637" spans="1:26">
      <c r="A637" s="20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20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</row>
    <row r="638" spans="1:26">
      <c r="A638" s="20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20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</row>
    <row r="639" spans="1:26">
      <c r="A639" s="20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20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</row>
    <row r="640" spans="1:26">
      <c r="A640" s="20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20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</row>
    <row r="641" spans="1:26">
      <c r="A641" s="20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20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</row>
    <row r="642" spans="1:26">
      <c r="A642" s="20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20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</row>
    <row r="643" spans="1:26">
      <c r="A643" s="20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20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</row>
    <row r="644" spans="1:26">
      <c r="A644" s="20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20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</row>
    <row r="645" spans="1:26">
      <c r="A645" s="20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20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</row>
    <row r="646" spans="1:26">
      <c r="A646" s="20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20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</row>
    <row r="647" spans="1:26">
      <c r="A647" s="20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20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</row>
    <row r="648" spans="1:26">
      <c r="A648" s="20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20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</row>
    <row r="649" spans="1:26">
      <c r="A649" s="20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20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</row>
    <row r="650" spans="1:26">
      <c r="A650" s="20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20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</row>
    <row r="651" spans="1:26">
      <c r="A651" s="20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20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</row>
    <row r="652" spans="1:26">
      <c r="A652" s="20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20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</row>
    <row r="653" spans="1:26">
      <c r="A653" s="20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20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</row>
    <row r="654" spans="1:26">
      <c r="A654" s="20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20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</row>
    <row r="655" spans="1:26">
      <c r="A655" s="20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20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</row>
    <row r="656" spans="1:26">
      <c r="A656" s="20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20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</row>
    <row r="657" spans="1:26">
      <c r="A657" s="20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20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</row>
    <row r="658" spans="1:26">
      <c r="A658" s="20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20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</row>
    <row r="659" spans="1:26">
      <c r="A659" s="20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20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</row>
    <row r="660" spans="1:26">
      <c r="A660" s="20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20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</row>
    <row r="661" spans="1:26">
      <c r="A661" s="20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20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</row>
    <row r="662" spans="1:26">
      <c r="A662" s="20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20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</row>
    <row r="663" spans="1:26">
      <c r="A663" s="20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20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</row>
    <row r="664" spans="1:26">
      <c r="A664" s="20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20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</row>
    <row r="665" spans="1:26">
      <c r="A665" s="20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20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</row>
    <row r="666" spans="1:26">
      <c r="A666" s="20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20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</row>
    <row r="667" spans="1:26">
      <c r="A667" s="20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20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</row>
    <row r="668" spans="1:26">
      <c r="A668" s="20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20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</row>
    <row r="669" spans="1:26">
      <c r="A669" s="20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20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</row>
    <row r="670" spans="1:26">
      <c r="A670" s="20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20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</row>
    <row r="671" spans="1:26">
      <c r="A671" s="20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20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</row>
    <row r="672" spans="1:26">
      <c r="A672" s="20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20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</row>
    <row r="673" spans="1:26">
      <c r="A673" s="20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20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</row>
    <row r="674" spans="1:26">
      <c r="A674" s="20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20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</row>
    <row r="675" spans="1:26">
      <c r="A675" s="20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20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</row>
    <row r="676" spans="1:26">
      <c r="A676" s="20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20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</row>
    <row r="677" spans="1:26">
      <c r="A677" s="20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20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</row>
    <row r="678" spans="1:26">
      <c r="A678" s="20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20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</row>
    <row r="679" spans="1:26">
      <c r="A679" s="20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20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</row>
    <row r="680" spans="1:26">
      <c r="A680" s="20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20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</row>
    <row r="681" spans="1:26">
      <c r="A681" s="20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20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</row>
    <row r="682" spans="1:26">
      <c r="A682" s="20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20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</row>
    <row r="683" spans="1:26">
      <c r="A683" s="20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20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</row>
    <row r="684" spans="1:26">
      <c r="A684" s="20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20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</row>
    <row r="685" spans="1:26">
      <c r="A685" s="20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20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</row>
    <row r="686" spans="1:26">
      <c r="A686" s="20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20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</row>
    <row r="687" spans="1:26">
      <c r="A687" s="20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20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</row>
    <row r="688" spans="1:26">
      <c r="A688" s="20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20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</row>
    <row r="689" spans="1:26">
      <c r="A689" s="20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20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</row>
    <row r="690" spans="1:26">
      <c r="A690" s="20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20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</row>
    <row r="691" spans="1:26">
      <c r="A691" s="20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20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</row>
    <row r="692" spans="1:26">
      <c r="A692" s="20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20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</row>
    <row r="693" spans="1:26">
      <c r="A693" s="20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20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</row>
    <row r="694" spans="1:26">
      <c r="A694" s="20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20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</row>
    <row r="695" spans="1:26">
      <c r="A695" s="20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20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</row>
    <row r="696" spans="1:26">
      <c r="A696" s="20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20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</row>
    <row r="697" spans="1:26">
      <c r="A697" s="20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20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</row>
    <row r="698" spans="1:26">
      <c r="A698" s="20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20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</row>
    <row r="699" spans="1:26">
      <c r="A699" s="20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20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</row>
    <row r="700" spans="1:26">
      <c r="A700" s="20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20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</row>
    <row r="701" spans="1:26">
      <c r="A701" s="20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20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</row>
    <row r="702" spans="1:26">
      <c r="A702" s="20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20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</row>
    <row r="703" spans="1:26">
      <c r="A703" s="20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20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</row>
    <row r="704" spans="1:26">
      <c r="A704" s="20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20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</row>
    <row r="705" spans="1:26">
      <c r="A705" s="20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20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</row>
    <row r="706" spans="1:26">
      <c r="A706" s="20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20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</row>
    <row r="707" spans="1:26">
      <c r="A707" s="20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20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</row>
    <row r="708" spans="1:26">
      <c r="A708" s="20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20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</row>
    <row r="709" spans="1:26">
      <c r="A709" s="20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20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</row>
    <row r="710" spans="1:26">
      <c r="A710" s="20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20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</row>
    <row r="711" spans="1:26">
      <c r="A711" s="20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20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</row>
    <row r="712" spans="1:26">
      <c r="A712" s="20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20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</row>
    <row r="713" spans="1:26">
      <c r="A713" s="20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20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</row>
    <row r="714" spans="1:26">
      <c r="A714" s="20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20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</row>
    <row r="715" spans="1:26">
      <c r="A715" s="20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20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</row>
    <row r="716" spans="1:26">
      <c r="A716" s="20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20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</row>
    <row r="717" spans="1:26">
      <c r="A717" s="20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20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</row>
    <row r="718" spans="1:26">
      <c r="A718" s="20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20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</row>
    <row r="719" spans="1:26">
      <c r="A719" s="20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20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</row>
    <row r="720" spans="1:26">
      <c r="A720" s="20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20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</row>
    <row r="721" spans="1:26">
      <c r="A721" s="20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20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</row>
    <row r="722" spans="1:26">
      <c r="A722" s="20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20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</row>
    <row r="723" spans="1:26">
      <c r="A723" s="20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20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</row>
    <row r="724" spans="1:26">
      <c r="A724" s="20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20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</row>
    <row r="725" spans="1:26">
      <c r="A725" s="20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20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</row>
    <row r="726" spans="1:26">
      <c r="A726" s="20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20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</row>
    <row r="727" spans="1:26">
      <c r="A727" s="20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20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</row>
    <row r="728" spans="1:26">
      <c r="A728" s="20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20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</row>
    <row r="729" spans="1:26">
      <c r="A729" s="20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20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</row>
    <row r="730" spans="1:26">
      <c r="A730" s="20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20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</row>
    <row r="731" spans="1:26">
      <c r="A731" s="20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20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</row>
    <row r="732" spans="1:26">
      <c r="A732" s="20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20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</row>
    <row r="733" spans="1:26">
      <c r="A733" s="20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20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</row>
    <row r="734" spans="1:26">
      <c r="A734" s="20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20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</row>
    <row r="735" spans="1:26">
      <c r="A735" s="20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20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</row>
    <row r="736" spans="1:26">
      <c r="A736" s="20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20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</row>
    <row r="737" spans="1:26">
      <c r="A737" s="20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20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</row>
    <row r="738" spans="1:26">
      <c r="A738" s="20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20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</row>
    <row r="739" spans="1:26">
      <c r="A739" s="20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20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</row>
    <row r="740" spans="1:26">
      <c r="A740" s="20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20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</row>
    <row r="741" spans="1:26">
      <c r="A741" s="20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20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</row>
    <row r="742" spans="1:26">
      <c r="A742" s="20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20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</row>
    <row r="743" spans="1:26">
      <c r="A743" s="20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20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</row>
    <row r="744" spans="1:26">
      <c r="A744" s="20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20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</row>
    <row r="745" spans="1:26">
      <c r="A745" s="20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20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</row>
    <row r="746" spans="1:26">
      <c r="A746" s="20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20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</row>
    <row r="747" spans="1:26">
      <c r="A747" s="20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20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</row>
    <row r="748" spans="1:26">
      <c r="A748" s="20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20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</row>
    <row r="749" spans="1:26">
      <c r="A749" s="20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20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</row>
    <row r="750" spans="1:26">
      <c r="A750" s="20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20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</row>
    <row r="751" spans="1:26">
      <c r="A751" s="20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20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</row>
    <row r="752" spans="1:26">
      <c r="A752" s="20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20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</row>
    <row r="753" spans="1:26">
      <c r="A753" s="20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20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</row>
    <row r="754" spans="1:26">
      <c r="A754" s="20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20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</row>
    <row r="755" spans="1:26">
      <c r="A755" s="20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20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</row>
    <row r="756" spans="1:26">
      <c r="A756" s="20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20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</row>
    <row r="757" spans="1:26">
      <c r="A757" s="20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20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</row>
    <row r="758" spans="1:26">
      <c r="A758" s="20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20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</row>
    <row r="759" spans="1:26">
      <c r="A759" s="20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20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</row>
    <row r="760" spans="1:26">
      <c r="A760" s="20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20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</row>
    <row r="761" spans="1:26">
      <c r="A761" s="20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20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</row>
    <row r="762" spans="1:26">
      <c r="A762" s="20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20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</row>
    <row r="763" spans="1:26">
      <c r="A763" s="20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20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</row>
    <row r="764" spans="1:26">
      <c r="A764" s="20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20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</row>
    <row r="765" spans="1:26">
      <c r="A765" s="20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20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</row>
    <row r="766" spans="1:26">
      <c r="A766" s="20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20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</row>
    <row r="767" spans="1:26">
      <c r="A767" s="20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20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</row>
    <row r="768" spans="1:26">
      <c r="A768" s="20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20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</row>
    <row r="769" spans="1:26">
      <c r="A769" s="20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20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</row>
    <row r="770" spans="1:26">
      <c r="A770" s="20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20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</row>
    <row r="771" spans="1:26">
      <c r="A771" s="20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20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</row>
    <row r="772" spans="1:26">
      <c r="A772" s="20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20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</row>
    <row r="773" spans="1:26">
      <c r="A773" s="20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20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</row>
    <row r="774" spans="1:26">
      <c r="A774" s="20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20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</row>
    <row r="775" spans="1:26">
      <c r="A775" s="20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20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</row>
    <row r="776" spans="1:26">
      <c r="A776" s="20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20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</row>
    <row r="777" spans="1:26">
      <c r="A777" s="20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20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</row>
    <row r="778" spans="1:26">
      <c r="A778" s="20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20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</row>
    <row r="779" spans="1:26">
      <c r="A779" s="20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20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</row>
    <row r="780" spans="1:26">
      <c r="A780" s="20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20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</row>
    <row r="781" spans="1:26">
      <c r="A781" s="20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20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</row>
    <row r="782" spans="1:26">
      <c r="A782" s="20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20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</row>
    <row r="783" spans="1:26">
      <c r="A783" s="20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20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</row>
    <row r="784" spans="1:26">
      <c r="A784" s="20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20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</row>
    <row r="785" spans="1:26">
      <c r="A785" s="20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20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</row>
    <row r="786" spans="1:26">
      <c r="A786" s="20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20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</row>
    <row r="787" spans="1:26">
      <c r="A787" s="20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20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</row>
    <row r="788" spans="1:26">
      <c r="A788" s="20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20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</row>
    <row r="789" spans="1:26">
      <c r="A789" s="20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20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</row>
    <row r="790" spans="1:26">
      <c r="A790" s="20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20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</row>
    <row r="791" spans="1:26">
      <c r="A791" s="20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20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</row>
    <row r="792" spans="1:26">
      <c r="A792" s="20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20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</row>
    <row r="793" spans="1:26">
      <c r="A793" s="20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20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</row>
    <row r="794" spans="1:26">
      <c r="A794" s="20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20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</row>
    <row r="795" spans="1:26">
      <c r="A795" s="20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20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</row>
    <row r="796" spans="1:26">
      <c r="A796" s="20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20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</row>
    <row r="797" spans="1:26">
      <c r="A797" s="20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20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</row>
    <row r="798" spans="1:26">
      <c r="A798" s="20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20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</row>
    <row r="799" spans="1:26">
      <c r="A799" s="20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20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</row>
    <row r="800" spans="1:26">
      <c r="A800" s="20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20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</row>
    <row r="801" spans="1:26">
      <c r="A801" s="20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20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</row>
    <row r="802" spans="1:26">
      <c r="A802" s="20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20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</row>
    <row r="803" spans="1:26">
      <c r="A803" s="20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20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</row>
    <row r="804" spans="1:26">
      <c r="A804" s="20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20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</row>
    <row r="805" spans="1:26">
      <c r="A805" s="20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20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</row>
    <row r="806" spans="1:26">
      <c r="A806" s="20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20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</row>
    <row r="807" spans="1:26">
      <c r="A807" s="20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20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</row>
    <row r="808" spans="1:26">
      <c r="A808" s="20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20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</row>
    <row r="809" spans="1:26">
      <c r="A809" s="20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20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</row>
    <row r="810" spans="1:26">
      <c r="A810" s="20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20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</row>
    <row r="811" spans="1:26">
      <c r="A811" s="20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20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</row>
    <row r="812" spans="1:26">
      <c r="A812" s="20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20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</row>
    <row r="813" spans="1:26">
      <c r="A813" s="20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20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</row>
    <row r="814" spans="1:26">
      <c r="A814" s="20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20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</row>
    <row r="815" spans="1:26">
      <c r="A815" s="20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20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</row>
    <row r="816" spans="1:26">
      <c r="A816" s="20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20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</row>
    <row r="817" spans="1:26">
      <c r="A817" s="20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20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</row>
    <row r="818" spans="1:26">
      <c r="A818" s="20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20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</row>
    <row r="819" spans="1:26">
      <c r="A819" s="20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20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</row>
    <row r="820" spans="1:26">
      <c r="A820" s="20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20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</row>
    <row r="821" spans="1:26">
      <c r="A821" s="20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20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</row>
    <row r="822" spans="1:26">
      <c r="A822" s="20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20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</row>
    <row r="823" spans="1:26">
      <c r="A823" s="20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20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</row>
    <row r="824" spans="1:26">
      <c r="A824" s="20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20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</row>
    <row r="825" spans="1:26">
      <c r="A825" s="20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20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</row>
    <row r="826" spans="1:26">
      <c r="A826" s="20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20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</row>
    <row r="827" spans="1:26">
      <c r="A827" s="20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20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</row>
    <row r="828" spans="1:26">
      <c r="A828" s="20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20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</row>
    <row r="829" spans="1:26">
      <c r="A829" s="20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20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</row>
    <row r="830" spans="1:26">
      <c r="A830" s="20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20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</row>
    <row r="831" spans="1:26">
      <c r="A831" s="20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20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</row>
    <row r="832" spans="1:26">
      <c r="A832" s="20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20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</row>
    <row r="833" spans="1:26">
      <c r="A833" s="20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20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</row>
    <row r="834" spans="1:26">
      <c r="A834" s="20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20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</row>
    <row r="835" spans="1:26">
      <c r="A835" s="20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20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</row>
    <row r="836" spans="1:26">
      <c r="A836" s="20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20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</row>
    <row r="837" spans="1:26">
      <c r="A837" s="20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20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</row>
    <row r="838" spans="1:26">
      <c r="A838" s="20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20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</row>
    <row r="839" spans="1:26">
      <c r="A839" s="20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20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</row>
    <row r="840" spans="1:26">
      <c r="A840" s="20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20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</row>
    <row r="841" spans="1:26">
      <c r="A841" s="20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20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</row>
    <row r="842" spans="1:26">
      <c r="A842" s="20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20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</row>
    <row r="843" spans="1:26">
      <c r="A843" s="20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20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</row>
    <row r="844" spans="1:26">
      <c r="A844" s="20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20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</row>
    <row r="845" spans="1:26">
      <c r="A845" s="20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20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</row>
    <row r="846" spans="1:26">
      <c r="A846" s="20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20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</row>
    <row r="847" spans="1:26">
      <c r="A847" s="20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20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</row>
    <row r="848" spans="1:26">
      <c r="A848" s="20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20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</row>
    <row r="849" spans="1:26">
      <c r="A849" s="20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20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</row>
    <row r="850" spans="1:26">
      <c r="A850" s="20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20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</row>
    <row r="851" spans="1:26">
      <c r="A851" s="20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20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</row>
    <row r="852" spans="1:26">
      <c r="A852" s="20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20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</row>
    <row r="853" spans="1:26">
      <c r="A853" s="20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20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</row>
    <row r="854" spans="1:26">
      <c r="A854" s="20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20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</row>
    <row r="855" spans="1:26">
      <c r="A855" s="20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20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</row>
    <row r="856" spans="1:26">
      <c r="A856" s="20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20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</row>
    <row r="857" spans="1:26">
      <c r="A857" s="20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20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</row>
    <row r="858" spans="1:26">
      <c r="A858" s="20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20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</row>
    <row r="859" spans="1:26">
      <c r="A859" s="20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20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</row>
    <row r="860" spans="1:26">
      <c r="A860" s="20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20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</row>
    <row r="861" spans="1:26">
      <c r="A861" s="20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20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</row>
    <row r="862" spans="1:26">
      <c r="A862" s="20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20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</row>
    <row r="863" spans="1:26">
      <c r="A863" s="20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20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</row>
    <row r="864" spans="1:26">
      <c r="A864" s="20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20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</row>
    <row r="865" spans="1:26">
      <c r="A865" s="20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20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</row>
    <row r="866" spans="1:26">
      <c r="A866" s="20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20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</row>
    <row r="867" spans="1:26">
      <c r="A867" s="20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20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</row>
    <row r="868" spans="1:26">
      <c r="A868" s="20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20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</row>
    <row r="869" spans="1:26">
      <c r="A869" s="20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20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</row>
    <row r="870" spans="1:26">
      <c r="A870" s="20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20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</row>
    <row r="871" spans="1:26">
      <c r="A871" s="20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20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</row>
    <row r="872" spans="1:26">
      <c r="A872" s="20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20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</row>
    <row r="873" spans="1:26">
      <c r="A873" s="20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20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</row>
    <row r="874" spans="1:26">
      <c r="A874" s="20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20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</row>
    <row r="875" spans="1:26">
      <c r="A875" s="20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20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</row>
    <row r="876" spans="1:26">
      <c r="A876" s="20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20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</row>
    <row r="877" spans="1:26">
      <c r="A877" s="20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20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</row>
    <row r="878" spans="1:26">
      <c r="A878" s="20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20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</row>
    <row r="879" spans="1:26">
      <c r="A879" s="20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20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</row>
    <row r="880" spans="1:26">
      <c r="A880" s="20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20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</row>
    <row r="881" spans="1:26">
      <c r="A881" s="20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20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</row>
    <row r="882" spans="1:26">
      <c r="A882" s="20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20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</row>
    <row r="883" spans="1:26">
      <c r="A883" s="20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20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</row>
    <row r="884" spans="1:26">
      <c r="A884" s="20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20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</row>
    <row r="885" spans="1:26">
      <c r="A885" s="20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20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</row>
    <row r="886" spans="1:26">
      <c r="A886" s="20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20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</row>
    <row r="887" spans="1:26">
      <c r="A887" s="20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20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</row>
    <row r="888" spans="1:26">
      <c r="A888" s="20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20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</row>
    <row r="889" spans="1:26">
      <c r="A889" s="20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20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</row>
    <row r="890" spans="1:26">
      <c r="A890" s="20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20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</row>
    <row r="891" spans="1:26">
      <c r="A891" s="20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20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</row>
    <row r="892" spans="1:26">
      <c r="A892" s="20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20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</row>
    <row r="893" spans="1:26">
      <c r="A893" s="20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20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</row>
    <row r="894" spans="1:26">
      <c r="A894" s="20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20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</row>
    <row r="895" spans="1:26">
      <c r="A895" s="20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20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</row>
    <row r="896" spans="1:26">
      <c r="A896" s="20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20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</row>
    <row r="897" spans="1:26">
      <c r="A897" s="20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20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</row>
    <row r="898" spans="1:26">
      <c r="A898" s="20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20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</row>
    <row r="899" spans="1:26">
      <c r="A899" s="20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20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</row>
    <row r="900" spans="1:26">
      <c r="A900" s="20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20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</row>
    <row r="901" spans="1:26">
      <c r="A901" s="20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20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</row>
    <row r="902" spans="1:26">
      <c r="A902" s="20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20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</row>
    <row r="903" spans="1:26">
      <c r="A903" s="20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20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</row>
    <row r="904" spans="1:26">
      <c r="A904" s="20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20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</row>
    <row r="905" spans="1:26">
      <c r="A905" s="20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20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</row>
    <row r="906" spans="1:26">
      <c r="A906" s="20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20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</row>
    <row r="907" spans="1:26">
      <c r="A907" s="20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20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</row>
    <row r="908" spans="1:26">
      <c r="A908" s="20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20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</row>
    <row r="909" spans="1:26">
      <c r="A909" s="20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20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</row>
    <row r="910" spans="1:26">
      <c r="A910" s="20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20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</row>
    <row r="911" spans="1:26">
      <c r="A911" s="20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20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</row>
    <row r="912" spans="1:26">
      <c r="A912" s="20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20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</row>
    <row r="913" spans="1:26">
      <c r="A913" s="20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20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</row>
    <row r="914" spans="1:26">
      <c r="A914" s="20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20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</row>
    <row r="915" spans="1:26">
      <c r="A915" s="20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20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</row>
    <row r="916" spans="1:26">
      <c r="A916" s="20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20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</row>
    <row r="917" spans="1:26">
      <c r="A917" s="20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20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</row>
    <row r="918" spans="1:26">
      <c r="A918" s="20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20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</row>
    <row r="919" spans="1:26">
      <c r="A919" s="20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20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</row>
    <row r="920" spans="1:26">
      <c r="A920" s="20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20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</row>
    <row r="921" spans="1:26">
      <c r="A921" s="20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20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</row>
    <row r="922" spans="1:26">
      <c r="A922" s="20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20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</row>
    <row r="923" spans="1:26">
      <c r="A923" s="20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20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</row>
    <row r="924" spans="1:26">
      <c r="A924" s="20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20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</row>
    <row r="925" spans="1:26">
      <c r="A925" s="20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20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</row>
    <row r="926" spans="1:26">
      <c r="A926" s="20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20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</row>
    <row r="927" spans="1:26">
      <c r="A927" s="20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20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</row>
    <row r="928" spans="1:26">
      <c r="A928" s="20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20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</row>
    <row r="929" spans="1:26">
      <c r="A929" s="20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20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</row>
    <row r="930" spans="1:26">
      <c r="A930" s="20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20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</row>
    <row r="931" spans="1:26">
      <c r="A931" s="20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20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</row>
    <row r="932" spans="1:26">
      <c r="A932" s="20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20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</row>
    <row r="933" spans="1:26">
      <c r="A933" s="20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20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</row>
    <row r="934" spans="1:26">
      <c r="A934" s="20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20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</row>
    <row r="935" spans="1:26">
      <c r="A935" s="20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20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</row>
    <row r="936" spans="1:26">
      <c r="A936" s="20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20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</row>
    <row r="937" spans="1:26">
      <c r="A937" s="20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20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</row>
    <row r="938" spans="1:26">
      <c r="A938" s="20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20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</row>
    <row r="939" spans="1:26">
      <c r="A939" s="20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20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</row>
    <row r="940" spans="1:26">
      <c r="A940" s="20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20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</row>
    <row r="941" spans="1:26">
      <c r="A941" s="20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20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</row>
    <row r="942" spans="1:26">
      <c r="A942" s="20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20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</row>
    <row r="943" spans="1:26">
      <c r="A943" s="20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20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</row>
    <row r="944" spans="1:26">
      <c r="A944" s="20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20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</row>
    <row r="945" spans="1:26">
      <c r="A945" s="20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20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</row>
    <row r="946" spans="1:26">
      <c r="A946" s="20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20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</row>
    <row r="947" spans="1:26">
      <c r="A947" s="20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20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</row>
    <row r="948" spans="1:26">
      <c r="A948" s="20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20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</row>
    <row r="949" spans="1:26">
      <c r="A949" s="20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20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</row>
    <row r="950" spans="1:26">
      <c r="A950" s="20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20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</row>
    <row r="951" spans="1:26">
      <c r="A951" s="20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20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</row>
    <row r="952" spans="1:26">
      <c r="A952" s="20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20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</row>
    <row r="953" spans="1:26">
      <c r="A953" s="20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20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</row>
    <row r="954" spans="1:26">
      <c r="A954" s="20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20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</row>
    <row r="955" spans="1:26">
      <c r="A955" s="20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20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</row>
    <row r="956" spans="1:26">
      <c r="A956" s="20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20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</row>
    <row r="957" spans="1:26">
      <c r="A957" s="20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20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</row>
    <row r="958" spans="1:26">
      <c r="A958" s="20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20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</row>
    <row r="959" spans="1:26">
      <c r="A959" s="20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20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</row>
    <row r="960" spans="1:26">
      <c r="A960" s="20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20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</row>
    <row r="961" spans="1:26">
      <c r="A961" s="20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20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</row>
    <row r="962" spans="1:26">
      <c r="A962" s="20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20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</row>
    <row r="963" spans="1:26">
      <c r="A963" s="20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20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</row>
    <row r="964" spans="1:26">
      <c r="A964" s="20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20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</row>
    <row r="965" spans="1:26">
      <c r="A965" s="20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20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</row>
    <row r="966" spans="1:26">
      <c r="A966" s="20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20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</row>
    <row r="967" spans="1:26">
      <c r="A967" s="20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20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</row>
    <row r="968" spans="1:26">
      <c r="A968" s="20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20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</row>
    <row r="969" spans="1:26">
      <c r="A969" s="20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20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</row>
    <row r="970" spans="1:26">
      <c r="A970" s="20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20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</row>
    <row r="971" spans="1:26">
      <c r="A971" s="20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20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</row>
    <row r="972" spans="1:26">
      <c r="A972" s="20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20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</row>
    <row r="973" spans="1:26">
      <c r="A973" s="20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20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</row>
    <row r="974" spans="1:26">
      <c r="A974" s="20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20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</row>
    <row r="975" spans="1:26">
      <c r="A975" s="20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20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</row>
    <row r="976" spans="1:26">
      <c r="A976" s="20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20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</row>
    <row r="977" spans="1:26">
      <c r="A977" s="20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20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</row>
    <row r="978" spans="1:26">
      <c r="A978" s="20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20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</row>
    <row r="979" spans="1:26">
      <c r="A979" s="20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20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</row>
    <row r="980" spans="1:26">
      <c r="A980" s="20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20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</row>
    <row r="981" spans="1:26">
      <c r="A981" s="20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20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</row>
    <row r="982" spans="1:26">
      <c r="A982" s="20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20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</row>
    <row r="983" spans="1:26">
      <c r="A983" s="20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20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</row>
    <row r="984" spans="1:26">
      <c r="A984" s="20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20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</row>
    <row r="985" spans="1:26">
      <c r="A985" s="20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20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</row>
    <row r="986" spans="1:26">
      <c r="A986" s="20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20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</row>
    <row r="987" spans="1:26">
      <c r="A987" s="20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20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</row>
    <row r="988" spans="1:26">
      <c r="A988" s="20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20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</row>
    <row r="989" spans="1:26">
      <c r="A989" s="20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20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</row>
    <row r="990" spans="1:26">
      <c r="A990" s="20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20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</row>
    <row r="991" spans="1:26">
      <c r="A991" s="20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20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</row>
    <row r="992" spans="1:26">
      <c r="A992" s="20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20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</row>
    <row r="993" spans="1:26">
      <c r="A993" s="20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20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</row>
    <row r="994" spans="1:26">
      <c r="A994" s="20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20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</row>
    <row r="995" spans="1:26">
      <c r="A995" s="20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20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</row>
    <row r="996" spans="1:26">
      <c r="A996" s="20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20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</row>
    <row r="997" spans="1:26">
      <c r="A997" s="20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20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</row>
    <row r="998" spans="1:26">
      <c r="A998" s="20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20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</row>
    <row r="999" spans="1:26">
      <c r="A999" s="20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20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</row>
    <row r="1000" spans="1:26">
      <c r="A1000" s="20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20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</row>
    <row r="1001" spans="1:26">
      <c r="A1001" s="20"/>
      <c r="B1001" s="55"/>
      <c r="C1001" s="55"/>
      <c r="D1001" s="55"/>
      <c r="E1001" s="55"/>
      <c r="F1001" s="55"/>
      <c r="G1001" s="55"/>
      <c r="H1001" s="55"/>
      <c r="I1001" s="55"/>
      <c r="J1001" s="55"/>
      <c r="K1001" s="55"/>
      <c r="L1001" s="55"/>
      <c r="M1001" s="55"/>
      <c r="N1001" s="55"/>
      <c r="O1001" s="20"/>
      <c r="P1001" s="55"/>
      <c r="Q1001" s="55"/>
      <c r="R1001" s="55"/>
      <c r="S1001" s="55"/>
      <c r="T1001" s="55"/>
      <c r="U1001" s="55"/>
      <c r="V1001" s="55"/>
      <c r="W1001" s="55"/>
      <c r="X1001" s="55"/>
      <c r="Y1001" s="55"/>
      <c r="Z1001" s="55"/>
    </row>
    <row r="1002" spans="1:26">
      <c r="A1002" s="20"/>
      <c r="B1002" s="55"/>
      <c r="C1002" s="55"/>
      <c r="D1002" s="55"/>
      <c r="E1002" s="55"/>
      <c r="F1002" s="55"/>
      <c r="G1002" s="55"/>
      <c r="H1002" s="55"/>
      <c r="I1002" s="55"/>
      <c r="J1002" s="55"/>
      <c r="K1002" s="55"/>
      <c r="L1002" s="55"/>
      <c r="M1002" s="55"/>
      <c r="N1002" s="55"/>
      <c r="O1002" s="20"/>
      <c r="P1002" s="55"/>
      <c r="Q1002" s="55"/>
      <c r="R1002" s="55"/>
      <c r="S1002" s="55"/>
      <c r="T1002" s="55"/>
      <c r="U1002" s="55"/>
      <c r="V1002" s="55"/>
      <c r="W1002" s="55"/>
      <c r="X1002" s="55"/>
      <c r="Y1002" s="55"/>
      <c r="Z1002" s="55"/>
    </row>
    <row r="1003" spans="1:26">
      <c r="A1003" s="20"/>
      <c r="B1003" s="55"/>
      <c r="C1003" s="55"/>
      <c r="D1003" s="55"/>
      <c r="E1003" s="55"/>
      <c r="F1003" s="55"/>
      <c r="G1003" s="55"/>
      <c r="H1003" s="55"/>
      <c r="I1003" s="55"/>
      <c r="J1003" s="55"/>
      <c r="K1003" s="55"/>
      <c r="L1003" s="55"/>
      <c r="M1003" s="55"/>
      <c r="N1003" s="55"/>
      <c r="O1003" s="20"/>
      <c r="P1003" s="55"/>
      <c r="Q1003" s="55"/>
      <c r="R1003" s="55"/>
      <c r="S1003" s="55"/>
      <c r="T1003" s="55"/>
      <c r="U1003" s="55"/>
      <c r="V1003" s="55"/>
      <c r="W1003" s="55"/>
      <c r="X1003" s="55"/>
      <c r="Y1003" s="55"/>
      <c r="Z1003" s="55"/>
    </row>
    <row r="1004" spans="1:26">
      <c r="A1004" s="20"/>
      <c r="B1004" s="55"/>
      <c r="C1004" s="55"/>
      <c r="D1004" s="55"/>
      <c r="E1004" s="55"/>
      <c r="F1004" s="55"/>
      <c r="G1004" s="55"/>
      <c r="H1004" s="55"/>
      <c r="I1004" s="55"/>
      <c r="J1004" s="55"/>
      <c r="K1004" s="55"/>
      <c r="L1004" s="55"/>
      <c r="M1004" s="55"/>
      <c r="N1004" s="55"/>
      <c r="O1004" s="20"/>
      <c r="P1004" s="55"/>
      <c r="Q1004" s="55"/>
      <c r="R1004" s="55"/>
      <c r="S1004" s="55"/>
      <c r="T1004" s="55"/>
      <c r="U1004" s="55"/>
      <c r="V1004" s="55"/>
      <c r="W1004" s="55"/>
      <c r="X1004" s="55"/>
      <c r="Y1004" s="55"/>
      <c r="Z1004" s="55"/>
    </row>
    <row r="1005" spans="1:26">
      <c r="A1005" s="20"/>
      <c r="B1005" s="55"/>
      <c r="C1005" s="55"/>
      <c r="D1005" s="55"/>
      <c r="E1005" s="55"/>
      <c r="F1005" s="55"/>
      <c r="G1005" s="55"/>
      <c r="H1005" s="55"/>
      <c r="I1005" s="55"/>
      <c r="J1005" s="55"/>
      <c r="K1005" s="55"/>
      <c r="L1005" s="55"/>
      <c r="M1005" s="55"/>
      <c r="N1005" s="55"/>
      <c r="O1005" s="20"/>
      <c r="P1005" s="55"/>
      <c r="Q1005" s="55"/>
      <c r="R1005" s="55"/>
      <c r="S1005" s="55"/>
      <c r="T1005" s="55"/>
      <c r="U1005" s="55"/>
      <c r="V1005" s="55"/>
      <c r="W1005" s="55"/>
      <c r="X1005" s="55"/>
      <c r="Y1005" s="55"/>
      <c r="Z1005" s="55"/>
    </row>
    <row r="1006" spans="1:26">
      <c r="A1006" s="20"/>
      <c r="B1006" s="55"/>
      <c r="C1006" s="55"/>
      <c r="D1006" s="55"/>
      <c r="E1006" s="55"/>
      <c r="F1006" s="55"/>
      <c r="G1006" s="55"/>
      <c r="H1006" s="55"/>
      <c r="I1006" s="55"/>
      <c r="J1006" s="55"/>
      <c r="K1006" s="55"/>
      <c r="L1006" s="55"/>
      <c r="M1006" s="55"/>
      <c r="N1006" s="55"/>
      <c r="O1006" s="20"/>
      <c r="P1006" s="55"/>
      <c r="Q1006" s="55"/>
      <c r="R1006" s="55"/>
      <c r="S1006" s="55"/>
      <c r="T1006" s="55"/>
      <c r="U1006" s="55"/>
      <c r="V1006" s="55"/>
      <c r="W1006" s="55"/>
      <c r="X1006" s="55"/>
      <c r="Y1006" s="55"/>
      <c r="Z1006" s="55"/>
    </row>
    <row r="1007" spans="1:26">
      <c r="A1007" s="20"/>
      <c r="B1007" s="55"/>
      <c r="C1007" s="55"/>
      <c r="D1007" s="55"/>
      <c r="E1007" s="55"/>
      <c r="F1007" s="55"/>
      <c r="G1007" s="55"/>
      <c r="H1007" s="55"/>
      <c r="I1007" s="55"/>
      <c r="J1007" s="55"/>
      <c r="K1007" s="55"/>
      <c r="L1007" s="55"/>
      <c r="M1007" s="55"/>
      <c r="N1007" s="55"/>
      <c r="O1007" s="20"/>
      <c r="P1007" s="55"/>
      <c r="Q1007" s="55"/>
      <c r="R1007" s="55"/>
      <c r="S1007" s="55"/>
      <c r="T1007" s="55"/>
      <c r="U1007" s="55"/>
      <c r="V1007" s="55"/>
      <c r="W1007" s="55"/>
      <c r="X1007" s="55"/>
      <c r="Y1007" s="55"/>
      <c r="Z1007" s="55"/>
    </row>
    <row r="1008" spans="1:26">
      <c r="A1008" s="20"/>
      <c r="B1008" s="55"/>
      <c r="C1008" s="55"/>
      <c r="D1008" s="55"/>
      <c r="E1008" s="55"/>
      <c r="F1008" s="55"/>
      <c r="G1008" s="55"/>
      <c r="H1008" s="55"/>
      <c r="I1008" s="55"/>
      <c r="J1008" s="55"/>
      <c r="K1008" s="55"/>
      <c r="L1008" s="55"/>
      <c r="M1008" s="55"/>
      <c r="N1008" s="55"/>
      <c r="O1008" s="20"/>
      <c r="P1008" s="55"/>
      <c r="Q1008" s="55"/>
      <c r="R1008" s="55"/>
      <c r="S1008" s="55"/>
      <c r="T1008" s="55"/>
      <c r="U1008" s="55"/>
      <c r="V1008" s="55"/>
      <c r="W1008" s="55"/>
      <c r="X1008" s="55"/>
      <c r="Y1008" s="55"/>
      <c r="Z1008" s="55"/>
    </row>
    <row r="1009" spans="1:26">
      <c r="A1009" s="20"/>
      <c r="B1009" s="55"/>
      <c r="C1009" s="55"/>
      <c r="D1009" s="55"/>
      <c r="E1009" s="55"/>
      <c r="F1009" s="55"/>
      <c r="G1009" s="55"/>
      <c r="H1009" s="55"/>
      <c r="I1009" s="55"/>
      <c r="J1009" s="55"/>
      <c r="K1009" s="55"/>
      <c r="L1009" s="55"/>
      <c r="M1009" s="55"/>
      <c r="N1009" s="55"/>
      <c r="O1009" s="20"/>
      <c r="P1009" s="55"/>
      <c r="Q1009" s="55"/>
      <c r="R1009" s="55"/>
      <c r="S1009" s="55"/>
      <c r="T1009" s="55"/>
      <c r="U1009" s="55"/>
      <c r="V1009" s="55"/>
      <c r="W1009" s="55"/>
      <c r="X1009" s="55"/>
      <c r="Y1009" s="55"/>
      <c r="Z1009" s="55"/>
    </row>
    <row r="1010" spans="1:26">
      <c r="A1010" s="20"/>
      <c r="B1010" s="55"/>
      <c r="C1010" s="55"/>
      <c r="D1010" s="55"/>
      <c r="E1010" s="55"/>
      <c r="F1010" s="55"/>
      <c r="G1010" s="55"/>
      <c r="H1010" s="55"/>
      <c r="I1010" s="55"/>
      <c r="J1010" s="55"/>
      <c r="K1010" s="55"/>
      <c r="L1010" s="55"/>
      <c r="M1010" s="55"/>
      <c r="N1010" s="55"/>
      <c r="O1010" s="20"/>
      <c r="P1010" s="55"/>
      <c r="Q1010" s="55"/>
      <c r="R1010" s="55"/>
      <c r="S1010" s="55"/>
      <c r="T1010" s="55"/>
      <c r="U1010" s="55"/>
      <c r="V1010" s="55"/>
      <c r="W1010" s="55"/>
      <c r="X1010" s="55"/>
      <c r="Y1010" s="55"/>
      <c r="Z1010" s="55"/>
    </row>
    <row r="1011" spans="1:26">
      <c r="A1011" s="20"/>
      <c r="B1011" s="55"/>
      <c r="C1011" s="55"/>
      <c r="D1011" s="55"/>
      <c r="E1011" s="55"/>
      <c r="F1011" s="55"/>
      <c r="G1011" s="55"/>
      <c r="H1011" s="55"/>
      <c r="I1011" s="55"/>
      <c r="J1011" s="55"/>
      <c r="K1011" s="55"/>
      <c r="L1011" s="55"/>
      <c r="M1011" s="55"/>
      <c r="N1011" s="55"/>
      <c r="O1011" s="20"/>
      <c r="P1011" s="55"/>
      <c r="Q1011" s="55"/>
      <c r="R1011" s="55"/>
      <c r="S1011" s="55"/>
      <c r="T1011" s="55"/>
      <c r="U1011" s="55"/>
      <c r="V1011" s="55"/>
      <c r="W1011" s="55"/>
      <c r="X1011" s="55"/>
      <c r="Y1011" s="55"/>
      <c r="Z1011" s="55"/>
    </row>
    <row r="1012" spans="1:26">
      <c r="A1012" s="20"/>
      <c r="B1012" s="55"/>
      <c r="C1012" s="55"/>
      <c r="D1012" s="55"/>
      <c r="E1012" s="55"/>
      <c r="F1012" s="55"/>
      <c r="G1012" s="55"/>
      <c r="H1012" s="55"/>
      <c r="I1012" s="55"/>
      <c r="J1012" s="55"/>
      <c r="K1012" s="55"/>
      <c r="L1012" s="55"/>
      <c r="M1012" s="55"/>
      <c r="N1012" s="55"/>
      <c r="O1012" s="20"/>
      <c r="P1012" s="55"/>
      <c r="Q1012" s="55"/>
      <c r="R1012" s="55"/>
      <c r="S1012" s="55"/>
      <c r="T1012" s="55"/>
      <c r="U1012" s="55"/>
      <c r="V1012" s="55"/>
      <c r="W1012" s="55"/>
      <c r="X1012" s="55"/>
      <c r="Y1012" s="55"/>
      <c r="Z1012" s="55"/>
    </row>
    <row r="1013" spans="1:26">
      <c r="A1013" s="20"/>
      <c r="B1013" s="55"/>
      <c r="C1013" s="55"/>
      <c r="D1013" s="55"/>
      <c r="E1013" s="55"/>
      <c r="F1013" s="55"/>
      <c r="G1013" s="55"/>
      <c r="H1013" s="55"/>
      <c r="I1013" s="55"/>
      <c r="J1013" s="55"/>
      <c r="K1013" s="55"/>
      <c r="L1013" s="55"/>
      <c r="M1013" s="55"/>
      <c r="N1013" s="55"/>
      <c r="O1013" s="20"/>
      <c r="P1013" s="55"/>
      <c r="Q1013" s="55"/>
      <c r="R1013" s="55"/>
      <c r="S1013" s="55"/>
      <c r="T1013" s="55"/>
      <c r="U1013" s="55"/>
      <c r="V1013" s="55"/>
      <c r="W1013" s="55"/>
      <c r="X1013" s="55"/>
      <c r="Y1013" s="55"/>
      <c r="Z1013" s="55"/>
    </row>
    <row r="1014" spans="1:26">
      <c r="A1014" s="20"/>
      <c r="B1014" s="55"/>
      <c r="C1014" s="55"/>
      <c r="D1014" s="55"/>
      <c r="E1014" s="55"/>
      <c r="F1014" s="55"/>
      <c r="G1014" s="55"/>
      <c r="H1014" s="55"/>
      <c r="I1014" s="55"/>
      <c r="J1014" s="55"/>
      <c r="K1014" s="55"/>
      <c r="L1014" s="55"/>
      <c r="M1014" s="55"/>
      <c r="N1014" s="55"/>
      <c r="O1014" s="20"/>
      <c r="P1014" s="55"/>
      <c r="Q1014" s="55"/>
      <c r="R1014" s="55"/>
      <c r="S1014" s="55"/>
      <c r="T1014" s="55"/>
      <c r="U1014" s="55"/>
      <c r="V1014" s="55"/>
      <c r="W1014" s="55"/>
      <c r="X1014" s="55"/>
      <c r="Y1014" s="55"/>
      <c r="Z1014" s="55"/>
    </row>
    <row r="1015" spans="1:26">
      <c r="A1015" s="20"/>
      <c r="B1015" s="55"/>
      <c r="C1015" s="55"/>
      <c r="D1015" s="55"/>
      <c r="E1015" s="55"/>
      <c r="F1015" s="55"/>
      <c r="G1015" s="55"/>
      <c r="H1015" s="55"/>
      <c r="I1015" s="55"/>
      <c r="J1015" s="55"/>
      <c r="K1015" s="55"/>
      <c r="L1015" s="55"/>
      <c r="M1015" s="55"/>
      <c r="N1015" s="55"/>
      <c r="O1015" s="20"/>
      <c r="P1015" s="55"/>
      <c r="Q1015" s="55"/>
      <c r="R1015" s="55"/>
      <c r="S1015" s="55"/>
      <c r="T1015" s="55"/>
      <c r="U1015" s="55"/>
      <c r="V1015" s="55"/>
      <c r="W1015" s="55"/>
      <c r="X1015" s="55"/>
      <c r="Y1015" s="55"/>
      <c r="Z1015" s="55"/>
    </row>
    <row r="1016" spans="1:26">
      <c r="A1016" s="20"/>
      <c r="B1016" s="55"/>
      <c r="C1016" s="55"/>
      <c r="D1016" s="55"/>
      <c r="E1016" s="55"/>
      <c r="F1016" s="55"/>
      <c r="G1016" s="55"/>
      <c r="H1016" s="55"/>
      <c r="I1016" s="55"/>
      <c r="J1016" s="55"/>
      <c r="K1016" s="55"/>
      <c r="L1016" s="55"/>
      <c r="M1016" s="55"/>
      <c r="N1016" s="55"/>
      <c r="O1016" s="20"/>
      <c r="P1016" s="55"/>
      <c r="Q1016" s="55"/>
      <c r="R1016" s="55"/>
      <c r="S1016" s="55"/>
      <c r="T1016" s="55"/>
      <c r="U1016" s="55"/>
      <c r="V1016" s="55"/>
      <c r="W1016" s="55"/>
      <c r="X1016" s="55"/>
      <c r="Y1016" s="55"/>
      <c r="Z1016" s="55"/>
    </row>
  </sheetData>
  <mergeCells count="60">
    <mergeCell ref="B44:E44"/>
    <mergeCell ref="B42:E42"/>
    <mergeCell ref="C37:E37"/>
    <mergeCell ref="C30:E30"/>
    <mergeCell ref="C36:E36"/>
    <mergeCell ref="C40:E40"/>
    <mergeCell ref="C27:E27"/>
    <mergeCell ref="C34:E34"/>
    <mergeCell ref="C38:E38"/>
    <mergeCell ref="C39:E39"/>
    <mergeCell ref="C35:E35"/>
    <mergeCell ref="B16:B17"/>
    <mergeCell ref="C16:E17"/>
    <mergeCell ref="C18:E18"/>
    <mergeCell ref="C25:E25"/>
    <mergeCell ref="C26:E26"/>
    <mergeCell ref="N16:N17"/>
    <mergeCell ref="C21:E21"/>
    <mergeCell ref="C20:E20"/>
    <mergeCell ref="C22:E22"/>
    <mergeCell ref="C23:E23"/>
    <mergeCell ref="H16:J16"/>
    <mergeCell ref="K16:L16"/>
    <mergeCell ref="C19:E19"/>
    <mergeCell ref="M16:M17"/>
    <mergeCell ref="F16:G16"/>
    <mergeCell ref="B50:D50"/>
    <mergeCell ref="B49:D49"/>
    <mergeCell ref="B48:N48"/>
    <mergeCell ref="E49:F49"/>
    <mergeCell ref="E51:F51"/>
    <mergeCell ref="B51:D51"/>
    <mergeCell ref="B15:N15"/>
    <mergeCell ref="F12:N12"/>
    <mergeCell ref="F13:N13"/>
    <mergeCell ref="B56:D56"/>
    <mergeCell ref="E59:F59"/>
    <mergeCell ref="B59:D59"/>
    <mergeCell ref="B57:D57"/>
    <mergeCell ref="B58:D58"/>
    <mergeCell ref="B55:D55"/>
    <mergeCell ref="B53:D53"/>
    <mergeCell ref="B54:D54"/>
    <mergeCell ref="C24:E24"/>
    <mergeCell ref="C41:E41"/>
    <mergeCell ref="E52:F52"/>
    <mergeCell ref="B52:D52"/>
    <mergeCell ref="E50:F50"/>
    <mergeCell ref="D1:N1"/>
    <mergeCell ref="B3:E3"/>
    <mergeCell ref="B7:E7"/>
    <mergeCell ref="B11:E11"/>
    <mergeCell ref="B1:C1"/>
    <mergeCell ref="F8:N8"/>
    <mergeCell ref="F9:N9"/>
    <mergeCell ref="C28:E28"/>
    <mergeCell ref="C31:E31"/>
    <mergeCell ref="C29:E29"/>
    <mergeCell ref="C33:E33"/>
    <mergeCell ref="C32:E32"/>
  </mergeCells>
  <conditionalFormatting sqref="D1:XFD24 C3:C24 A42:XFD1048576 C29:I29 K29:M29 J41 C30:M30 C32:I35 J27:J29 A1:B41 K32:M35 J31:J39 N25:XFD41">
    <cfRule type="cellIs" dxfId="15" priority="35" operator="equal">
      <formula>"Completar"</formula>
    </cfRule>
  </conditionalFormatting>
  <conditionalFormatting sqref="D1:XFD24 C3:C24 A42:XFD1048576 C29:I29 K29:M29 J41 C30:M30 C32:I35 J27:J29 A1:B41 K32:M35 J31:J39 N25:XFD41">
    <cfRule type="cellIs" dxfId="14" priority="36" operator="equal">
      <formula>"Error"</formula>
    </cfRule>
  </conditionalFormatting>
  <conditionalFormatting sqref="C25:M25 C26:E26">
    <cfRule type="cellIs" dxfId="13" priority="33" operator="equal">
      <formula>"Completar"</formula>
    </cfRule>
  </conditionalFormatting>
  <conditionalFormatting sqref="C25:M25 C26:E26">
    <cfRule type="cellIs" dxfId="12" priority="34" operator="equal">
      <formula>"Error"</formula>
    </cfRule>
  </conditionalFormatting>
  <conditionalFormatting sqref="F26:M26 C41 F41:I41 K41:M41">
    <cfRule type="cellIs" dxfId="11" priority="27" operator="equal">
      <formula>"Completar"</formula>
    </cfRule>
  </conditionalFormatting>
  <conditionalFormatting sqref="F26:M26 C41 F41:I41 K41:M41">
    <cfRule type="cellIs" dxfId="10" priority="28" operator="equal">
      <formula>"Error"</formula>
    </cfRule>
  </conditionalFormatting>
  <conditionalFormatting sqref="C27:I27 K27:M27">
    <cfRule type="cellIs" dxfId="9" priority="23" operator="equal">
      <formula>"Completar"</formula>
    </cfRule>
  </conditionalFormatting>
  <conditionalFormatting sqref="C27:I27 K27:M27">
    <cfRule type="cellIs" dxfId="8" priority="24" operator="equal">
      <formula>"Error"</formula>
    </cfRule>
  </conditionalFormatting>
  <conditionalFormatting sqref="K31:M31 C31 F31:I31">
    <cfRule type="cellIs" dxfId="7" priority="19" operator="equal">
      <formula>"Completar"</formula>
    </cfRule>
  </conditionalFormatting>
  <conditionalFormatting sqref="K31:M31 C31 F31:I31">
    <cfRule type="cellIs" dxfId="6" priority="20" operator="equal">
      <formula>"Error"</formula>
    </cfRule>
  </conditionalFormatting>
  <conditionalFormatting sqref="K28:M28 C28 F28:I28">
    <cfRule type="cellIs" dxfId="5" priority="15" operator="equal">
      <formula>"Completar"</formula>
    </cfRule>
  </conditionalFormatting>
  <conditionalFormatting sqref="K28:M28 C28 F28:I28">
    <cfRule type="cellIs" dxfId="4" priority="16" operator="equal">
      <formula>"Error"</formula>
    </cfRule>
  </conditionalFormatting>
  <conditionalFormatting sqref="K31:M31 C31 F31:I31">
    <cfRule type="cellIs" dxfId="3" priority="10" operator="equal">
      <formula>"Completar"</formula>
    </cfRule>
  </conditionalFormatting>
  <conditionalFormatting sqref="K31:M31 C31 F31:I31">
    <cfRule type="cellIs" dxfId="2" priority="9" operator="equal">
      <formula>"Error"</formula>
    </cfRule>
  </conditionalFormatting>
  <conditionalFormatting sqref="C28:I28 K28:M28">
    <cfRule type="cellIs" dxfId="1" priority="4" operator="equal">
      <formula>"Completar"</formula>
    </cfRule>
  </conditionalFormatting>
  <conditionalFormatting sqref="C28:I28 K28:M28">
    <cfRule type="cellIs" dxfId="0" priority="3" operator="equal">
      <formula>"Error"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Enzo Almiron</cp:lastModifiedBy>
  <dcterms:created xsi:type="dcterms:W3CDTF">2016-04-21T01:40:16Z</dcterms:created>
  <dcterms:modified xsi:type="dcterms:W3CDTF">2016-04-25T12:02:57Z</dcterms:modified>
</cp:coreProperties>
</file>