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200" windowHeight="6900"/>
  </bookViews>
  <sheets>
    <sheet name="Métricas" sheetId="1" r:id="rId1"/>
  </sheets>
  <calcPr calcId="125725"/>
</workbook>
</file>

<file path=xl/calcChain.xml><?xml version="1.0" encoding="utf-8"?>
<calcChain xmlns="http://schemas.openxmlformats.org/spreadsheetml/2006/main">
  <c r="J40" i="1"/>
  <c r="N31" l="1"/>
  <c r="N32"/>
  <c r="N33"/>
  <c r="N34"/>
  <c r="N35"/>
  <c r="N36"/>
  <c r="N37"/>
  <c r="N38"/>
  <c r="N39"/>
  <c r="N40"/>
  <c r="N41"/>
  <c r="J32"/>
  <c r="J33"/>
  <c r="J34"/>
  <c r="J35"/>
  <c r="J36"/>
  <c r="J37"/>
  <c r="J38"/>
  <c r="J39"/>
  <c r="N30"/>
  <c r="B30"/>
  <c r="B31"/>
  <c r="B32"/>
  <c r="B33"/>
  <c r="B34"/>
  <c r="B35"/>
  <c r="B36"/>
  <c r="B37"/>
  <c r="B38"/>
  <c r="B39"/>
  <c r="B40"/>
  <c r="B41"/>
  <c r="J30" l="1"/>
  <c r="J41"/>
  <c r="J29"/>
  <c r="N29" s="1"/>
  <c r="J28"/>
  <c r="N28" s="1"/>
  <c r="J31"/>
  <c r="B28" l="1"/>
  <c r="B29"/>
  <c r="B25"/>
  <c r="B26"/>
  <c r="B27"/>
  <c r="J27"/>
  <c r="N27" s="1"/>
  <c r="J26"/>
  <c r="N26" s="1"/>
  <c r="J25"/>
  <c r="N25" s="1"/>
  <c r="J24"/>
  <c r="N24" s="1"/>
  <c r="E46" l="1"/>
  <c r="E56" s="1"/>
  <c r="F56" s="1"/>
  <c r="M42"/>
  <c r="E49" s="1"/>
  <c r="L42"/>
  <c r="E57" s="1"/>
  <c r="K42"/>
  <c r="G42"/>
  <c r="F42"/>
  <c r="B24"/>
  <c r="J23"/>
  <c r="N23" s="1"/>
  <c r="B23"/>
  <c r="J22"/>
  <c r="N22" s="1"/>
  <c r="B22"/>
  <c r="J21"/>
  <c r="N21" s="1"/>
  <c r="B21"/>
  <c r="J20"/>
  <c r="N20" s="1"/>
  <c r="B20"/>
  <c r="J19"/>
  <c r="N19" s="1"/>
  <c r="B19"/>
  <c r="J18"/>
  <c r="N18" s="1"/>
  <c r="B18"/>
  <c r="E13"/>
  <c r="E55" s="1"/>
  <c r="F55" s="1"/>
  <c r="E9"/>
  <c r="E54" s="1"/>
  <c r="F54" s="1"/>
  <c r="E5"/>
  <c r="E53" s="1"/>
  <c r="E52" l="1"/>
  <c r="E51"/>
  <c r="J42"/>
  <c r="E58" s="1"/>
  <c r="E59" s="1"/>
  <c r="F57" s="1"/>
  <c r="N42"/>
  <c r="E50" s="1"/>
  <c r="F53" l="1"/>
  <c r="F58"/>
</calcChain>
</file>

<file path=xl/sharedStrings.xml><?xml version="1.0" encoding="utf-8"?>
<sst xmlns="http://schemas.openxmlformats.org/spreadsheetml/2006/main" count="75" uniqueCount="58">
  <si>
    <t>PROYECTO:</t>
  </si>
  <si>
    <t>Clase MatrizMath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</si>
  <si>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</si>
  <si>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</si>
  <si>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</si>
  <si>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</si>
  <si>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</si>
  <si>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</si>
  <si>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</si>
  <si>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</si>
  <si>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</si>
  <si>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</si>
  <si>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</si>
  <si>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</si>
  <si>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</si>
  <si>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</si>
  <si>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</si>
  <si>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</si>
  <si>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</si>
  <si>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</si>
  <si>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</si>
  <si>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</si>
  <si>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equals()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</si>
  <si>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</si>
  <si>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</si>
  <si>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</si>
  <si>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</si>
  <si>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</si>
  <si>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</si>
  <si>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</si>
  <si>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</si>
  <si>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</si>
  <si>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</si>
  <si>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</si>
  <si>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</si>
  <si>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</si>
  <si>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</si>
  <si>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</si>
  <si>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atributos, constructores getters y setters</t>
  </si>
  <si>
    <t>productoDeUnaFila()</t>
  </si>
  <si>
    <t>intercambiarFilas()</t>
  </si>
  <si>
    <t>sumarFilas()</t>
  </si>
  <si>
    <t>intercambiarConRenglonNoNuloPorDebajo()</t>
  </si>
  <si>
    <t>intercambiarConRenglonNoNuloPorArriba()</t>
  </si>
  <si>
    <t>llevarACeroPosicionesPorDebajo()</t>
  </si>
  <si>
    <t>sumar() y restar()</t>
  </si>
  <si>
    <t>producto(float)</t>
  </si>
  <si>
    <t>llevarACeroPosicionesPorArriba()</t>
  </si>
  <si>
    <t>determinanteCuadrada()</t>
  </si>
  <si>
    <t>determinante()</t>
  </si>
  <si>
    <t>diferenciaFilaConMultiploDeOtra()</t>
  </si>
  <si>
    <t>producto(VectorMath)</t>
  </si>
  <si>
    <t>tomarMatrizCuadradaALaDerecha()</t>
  </si>
  <si>
    <t>tratarDiagonalPrincipal()</t>
  </si>
  <si>
    <t>adjuntaDerechaIdentidad()</t>
  </si>
  <si>
    <t>producto(MatrizMath)</t>
  </si>
  <si>
    <t>invertir()</t>
  </si>
  <si>
    <t>normaDos()</t>
  </si>
</sst>
</file>

<file path=xl/styles.xml><?xml version="1.0" encoding="utf-8"?>
<styleSheet xmlns="http://schemas.openxmlformats.org/spreadsheetml/2006/main">
  <numFmts count="2">
    <numFmt numFmtId="164" formatCode="[h]:mm"/>
    <numFmt numFmtId="165" formatCode="0.0%"/>
  </numFmts>
  <fonts count="11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10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10" fillId="5" borderId="6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20" fontId="7" fillId="7" borderId="24" xfId="0" applyNumberFormat="1" applyFont="1" applyFill="1" applyBorder="1" applyAlignment="1">
      <alignment horizontal="center" vertical="center" wrapText="1"/>
    </xf>
    <xf numFmtId="20" fontId="7" fillId="9" borderId="24" xfId="0" applyNumberFormat="1" applyFont="1" applyFill="1" applyBorder="1" applyAlignment="1">
      <alignment horizontal="center" vertical="center" wrapText="1"/>
    </xf>
    <xf numFmtId="20" fontId="7" fillId="9" borderId="5" xfId="0" applyNumberFormat="1" applyFont="1" applyFill="1" applyBorder="1" applyAlignment="1">
      <alignment horizontal="center" vertical="center" wrapText="1"/>
    </xf>
    <xf numFmtId="0" fontId="7" fillId="9" borderId="24" xfId="0" applyFont="1" applyFill="1" applyBorder="1" applyAlignment="1">
      <alignment horizontal="center" vertical="center" wrapText="1"/>
    </xf>
    <xf numFmtId="20" fontId="7" fillId="9" borderId="25" xfId="0" applyNumberFormat="1" applyFont="1" applyFill="1" applyBorder="1" applyAlignment="1">
      <alignment horizontal="center" vertical="center" wrapText="1"/>
    </xf>
    <xf numFmtId="20" fontId="7" fillId="7" borderId="13" xfId="0" applyNumberFormat="1" applyFont="1" applyFill="1" applyBorder="1" applyAlignment="1">
      <alignment horizontal="center" vertical="center" wrapText="1"/>
    </xf>
    <xf numFmtId="20" fontId="7" fillId="9" borderId="13" xfId="0" applyNumberFormat="1" applyFont="1" applyFill="1" applyBorder="1" applyAlignment="1">
      <alignment horizontal="center" vertical="center" wrapText="1"/>
    </xf>
    <xf numFmtId="20" fontId="0" fillId="7" borderId="13" xfId="0" applyNumberFormat="1" applyFont="1" applyFill="1" applyBorder="1" applyAlignment="1">
      <alignment horizontal="center" vertical="center" wrapText="1"/>
    </xf>
    <xf numFmtId="1" fontId="6" fillId="5" borderId="34" xfId="0" applyNumberFormat="1" applyFont="1" applyFill="1" applyBorder="1" applyAlignment="1">
      <alignment horizontal="center" vertical="center" wrapText="1"/>
    </xf>
    <xf numFmtId="164" fontId="9" fillId="10" borderId="13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3" fillId="0" borderId="29" xfId="0" applyFont="1" applyBorder="1"/>
    <xf numFmtId="0" fontId="7" fillId="9" borderId="13" xfId="0" applyFont="1" applyFill="1" applyBorder="1" applyAlignment="1">
      <alignment horizontal="left" vertical="center" wrapText="1"/>
    </xf>
    <xf numFmtId="0" fontId="7" fillId="9" borderId="12" xfId="0" applyFont="1" applyFill="1" applyBorder="1" applyAlignment="1">
      <alignment horizontal="left" vertical="center" wrapText="1"/>
    </xf>
    <xf numFmtId="0" fontId="7" fillId="9" borderId="18" xfId="0" applyFont="1" applyFill="1" applyBorder="1" applyAlignment="1">
      <alignment horizontal="left" vertical="center" wrapText="1"/>
    </xf>
    <xf numFmtId="49" fontId="8" fillId="7" borderId="13" xfId="0" applyNumberFormat="1" applyFont="1" applyFill="1" applyBorder="1" applyAlignment="1">
      <alignment horizontal="left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49" fontId="8" fillId="7" borderId="18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49" fontId="7" fillId="7" borderId="13" xfId="0" applyNumberFormat="1" applyFont="1" applyFill="1" applyBorder="1" applyAlignment="1">
      <alignment horizontal="left" vertical="center" wrapText="1"/>
    </xf>
    <xf numFmtId="49" fontId="7" fillId="7" borderId="12" xfId="0" applyNumberFormat="1" applyFont="1" applyFill="1" applyBorder="1" applyAlignment="1">
      <alignment horizontal="left" vertical="center" wrapText="1"/>
    </xf>
    <xf numFmtId="49" fontId="7" fillId="7" borderId="18" xfId="0" applyNumberFormat="1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7" fillId="9" borderId="25" xfId="0" applyFont="1" applyFill="1" applyBorder="1" applyAlignment="1">
      <alignment horizontal="left" vertical="center" wrapText="1"/>
    </xf>
    <xf numFmtId="0" fontId="7" fillId="0" borderId="12" xfId="0" applyFont="1" applyBorder="1"/>
    <xf numFmtId="0" fontId="7" fillId="0" borderId="18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8" xfId="0" applyFont="1" applyBorder="1"/>
    <xf numFmtId="1" fontId="6" fillId="5" borderId="13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2" borderId="0" xfId="0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49" fontId="8" fillId="7" borderId="5" xfId="0" applyNumberFormat="1" applyFont="1" applyFill="1" applyBorder="1" applyAlignment="1">
      <alignment horizontal="left" vertical="center" wrapText="1"/>
    </xf>
    <xf numFmtId="49" fontId="8" fillId="7" borderId="25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22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roundedCorners val="1"/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38"/>
          <c:h val="0.8518516947445008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Métricas!$B$53:$B$58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Métricas!$C$53:$C$58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/>
        <c:firstSliceAng val="0"/>
      </c:pieChart>
      <c:spPr>
        <a:solidFill>
          <a:srgbClr val="FFFFFF"/>
        </a:solidFill>
      </c:spPr>
    </c:plotArea>
    <c:legend>
      <c:legendPos val="r"/>
      <c:layout/>
    </c:legend>
    <c:plotVisOnly val="1"/>
    <c:dispBlanksAs val="zero"/>
    <c:showDLblsOverMax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0</xdr:rowOff>
    </xdr:from>
    <xdr:to>
      <xdr:col>11</xdr:col>
      <xdr:colOff>419100</xdr:colOff>
      <xdr:row>58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6"/>
  <sheetViews>
    <sheetView tabSelected="1" topLeftCell="A28" workbookViewId="0">
      <selection activeCell="M36" sqref="M36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159" t="s">
        <v>0</v>
      </c>
      <c r="C1" s="149"/>
      <c r="D1" s="158" t="s">
        <v>1</v>
      </c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112" t="s">
        <v>2</v>
      </c>
      <c r="C3" s="113"/>
      <c r="D3" s="113"/>
      <c r="E3" s="114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3</v>
      </c>
      <c r="C4" s="9" t="s">
        <v>4</v>
      </c>
      <c r="D4" s="9" t="s">
        <v>5</v>
      </c>
      <c r="E4" s="10" t="s">
        <v>6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1.0416666666666666E-2</v>
      </c>
      <c r="C5" s="17">
        <v>0.625</v>
      </c>
      <c r="D5" s="17">
        <v>0.63194444444444442</v>
      </c>
      <c r="E5" s="18">
        <f>IFERROR(IF(OR(ISBLANK(C5),ISBLANK(D5)),"Completar",IF(D5&gt;=C5,D5-C5,"Error")),"Error")</f>
        <v>6.9444444444444198E-3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112" t="s">
        <v>7</v>
      </c>
      <c r="C7" s="113"/>
      <c r="D7" s="113"/>
      <c r="E7" s="114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3</v>
      </c>
      <c r="C8" s="9" t="s">
        <v>4</v>
      </c>
      <c r="D8" s="9" t="s">
        <v>5</v>
      </c>
      <c r="E8" s="10" t="s">
        <v>6</v>
      </c>
      <c r="F8" s="148"/>
      <c r="G8" s="149"/>
      <c r="H8" s="149"/>
      <c r="I8" s="149"/>
      <c r="J8" s="149"/>
      <c r="K8" s="149"/>
      <c r="L8" s="149"/>
      <c r="M8" s="149"/>
      <c r="N8" s="149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2.0833333333333332E-2</v>
      </c>
      <c r="C9" s="17">
        <v>0.63263888888888886</v>
      </c>
      <c r="D9" s="25"/>
      <c r="E9" s="18" t="str">
        <f>IFERROR(IF(OR(ISBLANK(C9),ISBLANK(D9)),"Completar",IF(D9&gt;=C9,D9-C9,"Error")),"Error")</f>
        <v>Completar</v>
      </c>
      <c r="F9" s="150"/>
      <c r="G9" s="149"/>
      <c r="H9" s="149"/>
      <c r="I9" s="149"/>
      <c r="J9" s="149"/>
      <c r="K9" s="149"/>
      <c r="L9" s="149"/>
      <c r="M9" s="149"/>
      <c r="N9" s="149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112" t="s">
        <v>8</v>
      </c>
      <c r="C11" s="113"/>
      <c r="D11" s="113"/>
      <c r="E11" s="114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3</v>
      </c>
      <c r="C12" s="9" t="s">
        <v>4</v>
      </c>
      <c r="D12" s="9" t="s">
        <v>5</v>
      </c>
      <c r="E12" s="10" t="s">
        <v>6</v>
      </c>
      <c r="F12" s="148"/>
      <c r="G12" s="149"/>
      <c r="H12" s="149"/>
      <c r="I12" s="149"/>
      <c r="J12" s="149"/>
      <c r="K12" s="149"/>
      <c r="L12" s="149"/>
      <c r="M12" s="149"/>
      <c r="N12" s="149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1.0416666666666666E-2</v>
      </c>
      <c r="C13" s="25"/>
      <c r="D13" s="25"/>
      <c r="E13" s="18" t="str">
        <f>IFERROR(IF(OR(ISBLANK(C13),ISBLANK(D13)),"Completar",IF(D13&gt;=C13,D13-C13,"Error")),"Error")</f>
        <v>Completar</v>
      </c>
      <c r="F13" s="150"/>
      <c r="G13" s="149"/>
      <c r="H13" s="149"/>
      <c r="I13" s="149"/>
      <c r="J13" s="149"/>
      <c r="K13" s="149"/>
      <c r="L13" s="149"/>
      <c r="M13" s="149"/>
      <c r="N13" s="149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112" t="s">
        <v>9</v>
      </c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4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131" t="s">
        <v>10</v>
      </c>
      <c r="C16" s="133" t="s">
        <v>11</v>
      </c>
      <c r="D16" s="134"/>
      <c r="E16" s="134"/>
      <c r="F16" s="141" t="s">
        <v>12</v>
      </c>
      <c r="G16" s="142"/>
      <c r="H16" s="140" t="s">
        <v>13</v>
      </c>
      <c r="I16" s="123"/>
      <c r="J16" s="123"/>
      <c r="K16" s="141" t="s">
        <v>14</v>
      </c>
      <c r="L16" s="142"/>
      <c r="M16" s="143" t="s">
        <v>15</v>
      </c>
      <c r="N16" s="138" t="s">
        <v>6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32"/>
      <c r="C17" s="135"/>
      <c r="D17" s="136"/>
      <c r="E17" s="136"/>
      <c r="F17" s="26" t="s">
        <v>16</v>
      </c>
      <c r="G17" s="27" t="s">
        <v>17</v>
      </c>
      <c r="H17" s="28" t="s">
        <v>4</v>
      </c>
      <c r="I17" s="9" t="s">
        <v>5</v>
      </c>
      <c r="J17" s="29" t="s">
        <v>17</v>
      </c>
      <c r="K17" s="26" t="s">
        <v>18</v>
      </c>
      <c r="L17" s="27" t="s">
        <v>19</v>
      </c>
      <c r="M17" s="144"/>
      <c r="N17" s="139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41" si="0">ROW($B18)-16</f>
        <v>2</v>
      </c>
      <c r="C18" s="137" t="s">
        <v>38</v>
      </c>
      <c r="D18" s="123"/>
      <c r="E18" s="123"/>
      <c r="F18" s="31">
        <v>60</v>
      </c>
      <c r="G18" s="89">
        <v>1.7361111111111112E-2</v>
      </c>
      <c r="H18" s="32">
        <v>0.66666666666666663</v>
      </c>
      <c r="I18" s="33">
        <v>0.68819444444444444</v>
      </c>
      <c r="J18" s="34">
        <f t="shared" ref="J18:J27" si="1">IFERROR(IF(OR(ISBLANK(H18),ISBLANK(I18)),"",IF(I18&gt;=H18,I18-H18,"Error")),"Error")</f>
        <v>2.1527777777777812E-2</v>
      </c>
      <c r="K18" s="35">
        <v>4</v>
      </c>
      <c r="L18" s="36">
        <v>7.6388888888888886E-3</v>
      </c>
      <c r="M18" s="37">
        <v>66</v>
      </c>
      <c r="N18" s="38">
        <f t="shared" ref="N18:N27" si="2">IFERROR(IF(OR(J18="",ISBLANK(L18)),"",J18+L18),"Error")</f>
        <v>2.9166666666666702E-2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137" t="s">
        <v>20</v>
      </c>
      <c r="D19" s="123"/>
      <c r="E19" s="123"/>
      <c r="F19" s="31">
        <v>4</v>
      </c>
      <c r="G19" s="89">
        <v>3.472222222222222E-3</v>
      </c>
      <c r="H19" s="32">
        <v>0.69097222222222221</v>
      </c>
      <c r="I19" s="33">
        <v>0.69513888888888886</v>
      </c>
      <c r="J19" s="34">
        <f t="shared" si="1"/>
        <v>4.1666666666666519E-3</v>
      </c>
      <c r="K19" s="35">
        <v>0</v>
      </c>
      <c r="L19" s="39">
        <v>0</v>
      </c>
      <c r="M19" s="37">
        <v>10</v>
      </c>
      <c r="N19" s="38">
        <f t="shared" si="2"/>
        <v>4.1666666666666519E-3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137" t="s">
        <v>21</v>
      </c>
      <c r="D20" s="123"/>
      <c r="E20" s="123"/>
      <c r="F20" s="31">
        <v>8</v>
      </c>
      <c r="G20" s="89">
        <v>6.9444444444444441E-3</v>
      </c>
      <c r="H20" s="32">
        <v>0.70347222222222228</v>
      </c>
      <c r="I20" s="33">
        <v>0.70694444444444449</v>
      </c>
      <c r="J20" s="34">
        <f t="shared" si="1"/>
        <v>3.4722222222222099E-3</v>
      </c>
      <c r="K20" s="35">
        <v>0</v>
      </c>
      <c r="L20" s="39">
        <v>0</v>
      </c>
      <c r="M20" s="37">
        <v>5</v>
      </c>
      <c r="N20" s="38">
        <f t="shared" si="2"/>
        <v>3.4722222222222099E-3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137" t="s">
        <v>22</v>
      </c>
      <c r="D21" s="123"/>
      <c r="E21" s="123"/>
      <c r="F21" s="31">
        <v>10</v>
      </c>
      <c r="G21" s="89">
        <v>6.9444444444444441E-3</v>
      </c>
      <c r="H21" s="32">
        <v>0.71180555555555558</v>
      </c>
      <c r="I21" s="33">
        <v>0.71736111111111112</v>
      </c>
      <c r="J21" s="34">
        <f t="shared" si="1"/>
        <v>5.5555555555555358E-3</v>
      </c>
      <c r="K21" s="35">
        <v>0</v>
      </c>
      <c r="L21" s="39">
        <v>0</v>
      </c>
      <c r="M21" s="37">
        <v>17</v>
      </c>
      <c r="N21" s="38">
        <f t="shared" si="2"/>
        <v>5.5555555555555358E-3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80" customFormat="1">
      <c r="A22" s="68"/>
      <c r="B22" s="69">
        <f t="shared" si="0"/>
        <v>6</v>
      </c>
      <c r="C22" s="124" t="s">
        <v>39</v>
      </c>
      <c r="D22" s="129"/>
      <c r="E22" s="129"/>
      <c r="F22" s="70">
        <v>8</v>
      </c>
      <c r="G22" s="95">
        <v>1.0416666666666666E-2</v>
      </c>
      <c r="H22" s="71">
        <v>0.6777777777777777</v>
      </c>
      <c r="I22" s="72">
        <v>0.69097222222222221</v>
      </c>
      <c r="J22" s="73">
        <f t="shared" si="1"/>
        <v>1.3194444444444509E-2</v>
      </c>
      <c r="K22" s="74">
        <v>1</v>
      </c>
      <c r="L22" s="75">
        <v>3.472222222222222E-3</v>
      </c>
      <c r="M22" s="76">
        <v>11</v>
      </c>
      <c r="N22" s="77">
        <f t="shared" si="2"/>
        <v>1.6666666666666732E-2</v>
      </c>
      <c r="O22" s="68"/>
      <c r="P22" s="78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spans="1:26">
      <c r="A23" s="15"/>
      <c r="B23" s="30">
        <f t="shared" si="0"/>
        <v>7</v>
      </c>
      <c r="C23" s="120" t="s">
        <v>40</v>
      </c>
      <c r="D23" s="123"/>
      <c r="E23" s="123"/>
      <c r="F23" s="40">
        <v>13</v>
      </c>
      <c r="G23" s="89">
        <v>1.2499999999999999E-2</v>
      </c>
      <c r="H23" s="41">
        <v>0.6958333333333333</v>
      </c>
      <c r="I23" s="42">
        <v>0.7055555555555556</v>
      </c>
      <c r="J23" s="34">
        <f t="shared" si="1"/>
        <v>9.7222222222222987E-3</v>
      </c>
      <c r="K23" s="43">
        <v>0</v>
      </c>
      <c r="L23" s="44">
        <v>0</v>
      </c>
      <c r="M23" s="45">
        <v>16</v>
      </c>
      <c r="N23" s="38">
        <f t="shared" si="2"/>
        <v>9.7222222222222987E-3</v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f t="shared" si="0"/>
        <v>8</v>
      </c>
      <c r="C24" s="120" t="s">
        <v>41</v>
      </c>
      <c r="D24" s="123"/>
      <c r="E24" s="123"/>
      <c r="F24" s="40">
        <v>25</v>
      </c>
      <c r="G24" s="89">
        <v>1.3888888888888888E-2</v>
      </c>
      <c r="H24" s="41">
        <v>0.71250000000000002</v>
      </c>
      <c r="I24" s="42">
        <v>0.72222222222222221</v>
      </c>
      <c r="J24" s="34">
        <f t="shared" si="1"/>
        <v>9.7222222222221877E-3</v>
      </c>
      <c r="K24" s="43">
        <v>2</v>
      </c>
      <c r="L24" s="44">
        <v>5.5555555555555558E-3</v>
      </c>
      <c r="M24" s="45">
        <v>13</v>
      </c>
      <c r="N24" s="38">
        <f t="shared" si="2"/>
        <v>1.5277777777777744E-2</v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67"/>
      <c r="B25" s="30">
        <f t="shared" si="0"/>
        <v>9</v>
      </c>
      <c r="C25" s="120" t="s">
        <v>43</v>
      </c>
      <c r="D25" s="123"/>
      <c r="E25" s="123"/>
      <c r="F25" s="40">
        <v>20</v>
      </c>
      <c r="G25" s="89">
        <v>1.3888888888888888E-2</v>
      </c>
      <c r="H25" s="41">
        <v>0.7368055555555556</v>
      </c>
      <c r="I25" s="42">
        <v>0.74930555555555556</v>
      </c>
      <c r="J25" s="34">
        <f t="shared" si="1"/>
        <v>1.2499999999999956E-2</v>
      </c>
      <c r="K25" s="43">
        <v>0</v>
      </c>
      <c r="L25" s="44">
        <v>0</v>
      </c>
      <c r="M25" s="45">
        <v>17</v>
      </c>
      <c r="N25" s="38">
        <f t="shared" si="2"/>
        <v>1.2499999999999956E-2</v>
      </c>
      <c r="O25" s="67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67"/>
      <c r="B26" s="30">
        <f t="shared" si="0"/>
        <v>10</v>
      </c>
      <c r="C26" s="120" t="s">
        <v>42</v>
      </c>
      <c r="D26" s="123"/>
      <c r="E26" s="123"/>
      <c r="F26" s="40">
        <v>16</v>
      </c>
      <c r="G26" s="89">
        <v>1.3888888888888888E-2</v>
      </c>
      <c r="H26" s="41">
        <v>0.75069444444444444</v>
      </c>
      <c r="I26" s="42">
        <v>0.75694444444444453</v>
      </c>
      <c r="J26" s="34">
        <f t="shared" si="1"/>
        <v>6.2500000000000888E-3</v>
      </c>
      <c r="K26" s="43">
        <v>1</v>
      </c>
      <c r="L26" s="44">
        <v>6.9444444444444447E-4</v>
      </c>
      <c r="M26" s="45">
        <v>17</v>
      </c>
      <c r="N26" s="38">
        <f t="shared" si="2"/>
        <v>6.9444444444445334E-3</v>
      </c>
      <c r="O26" s="67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67"/>
      <c r="B27" s="30">
        <f t="shared" si="0"/>
        <v>11</v>
      </c>
      <c r="C27" s="120" t="s">
        <v>44</v>
      </c>
      <c r="D27" s="123"/>
      <c r="E27" s="123"/>
      <c r="F27" s="40">
        <v>30</v>
      </c>
      <c r="G27" s="89">
        <v>2.4305555555555556E-2</v>
      </c>
      <c r="H27" s="41">
        <v>0.75902777777777775</v>
      </c>
      <c r="I27" s="42">
        <v>0.77430555555555547</v>
      </c>
      <c r="J27" s="34">
        <f t="shared" si="1"/>
        <v>1.5277777777777724E-2</v>
      </c>
      <c r="K27" s="43">
        <v>0</v>
      </c>
      <c r="L27" s="44">
        <v>0</v>
      </c>
      <c r="M27" s="45">
        <v>16</v>
      </c>
      <c r="N27" s="38">
        <f t="shared" si="2"/>
        <v>1.5277777777777724E-2</v>
      </c>
      <c r="O27" s="67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67"/>
      <c r="B28" s="30">
        <f t="shared" si="0"/>
        <v>12</v>
      </c>
      <c r="C28" s="120" t="s">
        <v>45</v>
      </c>
      <c r="D28" s="121"/>
      <c r="E28" s="122"/>
      <c r="F28" s="82">
        <v>30</v>
      </c>
      <c r="G28" s="89">
        <v>2.7777777777777776E-2</v>
      </c>
      <c r="H28" s="83">
        <v>0.91527777777777775</v>
      </c>
      <c r="I28" s="84">
        <v>0.95208333333333339</v>
      </c>
      <c r="J28" s="34">
        <f>IFERROR(IF(OR(ISBLANK(H28),ISBLANK(I28)),"",IF(I28&gt;=H28,I28-H28,"Error")),"Error")</f>
        <v>3.6805555555555647E-2</v>
      </c>
      <c r="K28" s="86">
        <v>2</v>
      </c>
      <c r="L28" s="89">
        <v>6.9444444444444441E-3</v>
      </c>
      <c r="M28" s="87">
        <v>26</v>
      </c>
      <c r="N28" s="38">
        <f>IFERROR(IF(OR(J28="",ISBLANK(L28)),"",J28+L28),"Error")</f>
        <v>4.3750000000000094E-2</v>
      </c>
      <c r="O28" s="67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67"/>
      <c r="B29" s="30">
        <f t="shared" si="0"/>
        <v>13</v>
      </c>
      <c r="C29" s="120" t="s">
        <v>46</v>
      </c>
      <c r="D29" s="121"/>
      <c r="E29" s="122"/>
      <c r="F29" s="82">
        <v>15</v>
      </c>
      <c r="G29" s="89">
        <v>3.472222222222222E-3</v>
      </c>
      <c r="H29" s="83">
        <v>0.99375000000000002</v>
      </c>
      <c r="I29" s="84">
        <v>0.99791666666666667</v>
      </c>
      <c r="J29" s="34">
        <f>IFERROR(IF(OR(ISBLANK(H29),ISBLANK(I29)),"",IF(I29&gt;=H29,I29-H29,"Error")),"Error")</f>
        <v>4.1666666666666519E-3</v>
      </c>
      <c r="K29" s="86">
        <v>0</v>
      </c>
      <c r="L29" s="89">
        <v>0</v>
      </c>
      <c r="M29" s="87">
        <v>7</v>
      </c>
      <c r="N29" s="88">
        <f>IFERROR(IF(OR(J29="",ISBLANK(L29)),"",J29+L29),"Error")</f>
        <v>4.1666666666666519E-3</v>
      </c>
      <c r="O29" s="67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100"/>
      <c r="B30" s="30">
        <f t="shared" si="0"/>
        <v>14</v>
      </c>
      <c r="C30" s="120" t="s">
        <v>51</v>
      </c>
      <c r="D30" s="121"/>
      <c r="E30" s="122"/>
      <c r="F30" s="82">
        <v>25</v>
      </c>
      <c r="G30" s="89">
        <v>2.7777777777777776E-2</v>
      </c>
      <c r="H30" s="83">
        <v>2.0833333333333332E-2</v>
      </c>
      <c r="I30" s="84">
        <v>6.25E-2</v>
      </c>
      <c r="J30" s="34">
        <f>IFERROR(IF(OR(ISBLANK(H30),ISBLANK(I30)),"",IF(I30&gt;=H30,I30-H30,"Error")),"Error")</f>
        <v>4.1666666666666671E-2</v>
      </c>
      <c r="K30" s="86">
        <v>2</v>
      </c>
      <c r="L30" s="89">
        <v>1.3888888888888888E-2</v>
      </c>
      <c r="M30" s="87">
        <v>16</v>
      </c>
      <c r="N30" s="88">
        <f t="shared" ref="N30:N41" si="3">IFERROR(IF(OR(J30="",ISBLANK(L30)),"",J30+L30),"Error")</f>
        <v>5.5555555555555559E-2</v>
      </c>
      <c r="O30" s="100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 customHeight="1">
      <c r="A31" s="100"/>
      <c r="B31" s="30">
        <f t="shared" si="0"/>
        <v>15</v>
      </c>
      <c r="C31" s="120" t="s">
        <v>55</v>
      </c>
      <c r="D31" s="121"/>
      <c r="E31" s="122"/>
      <c r="F31" s="82">
        <v>18</v>
      </c>
      <c r="G31" s="89">
        <v>9.0277777777777787E-3</v>
      </c>
      <c r="H31" s="83">
        <v>0.77430555555555547</v>
      </c>
      <c r="I31" s="84">
        <v>0.78472222222222221</v>
      </c>
      <c r="J31" s="85">
        <f>IFERROR(IF(OR(ISBLANK(H31),ISBLANK(I31)),"",IF(I31&gt;=H31,I31-H31,"Error")),"Error")</f>
        <v>1.0416666666666741E-2</v>
      </c>
      <c r="K31" s="86">
        <v>2</v>
      </c>
      <c r="L31" s="89">
        <v>2.7777777777777779E-3</v>
      </c>
      <c r="M31" s="87">
        <v>21</v>
      </c>
      <c r="N31" s="88">
        <f t="shared" si="3"/>
        <v>1.3194444444444519E-2</v>
      </c>
      <c r="O31" s="100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" customHeight="1">
      <c r="A32" s="100"/>
      <c r="B32" s="30">
        <f t="shared" si="0"/>
        <v>16</v>
      </c>
      <c r="C32" s="120" t="s">
        <v>47</v>
      </c>
      <c r="D32" s="121"/>
      <c r="E32" s="122"/>
      <c r="F32" s="82">
        <v>17</v>
      </c>
      <c r="G32" s="89">
        <v>2.4305555555555556E-2</v>
      </c>
      <c r="H32" s="83">
        <v>0.86388888888888893</v>
      </c>
      <c r="I32" s="84">
        <v>0.87847222222222221</v>
      </c>
      <c r="J32" s="85">
        <f t="shared" ref="J32:J40" si="4">IFERROR(IF(OR(ISBLANK(H32),ISBLANK(I32)),"",IF(I32&gt;=H32,I32-H32,"Error")),"Error")</f>
        <v>1.4583333333333282E-2</v>
      </c>
      <c r="K32" s="86">
        <v>0</v>
      </c>
      <c r="L32" s="89">
        <v>0</v>
      </c>
      <c r="M32" s="87">
        <v>17</v>
      </c>
      <c r="N32" s="88">
        <f t="shared" si="3"/>
        <v>1.4583333333333282E-2</v>
      </c>
      <c r="O32" s="81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98" customFormat="1" ht="15" customHeight="1">
      <c r="A33" s="90"/>
      <c r="B33" s="110">
        <f t="shared" si="0"/>
        <v>17</v>
      </c>
      <c r="C33" s="124" t="s">
        <v>48</v>
      </c>
      <c r="D33" s="125"/>
      <c r="E33" s="126"/>
      <c r="F33" s="91">
        <v>20</v>
      </c>
      <c r="G33" s="95">
        <v>2.0833333333333332E-2</v>
      </c>
      <c r="H33" s="92">
        <v>0.91388888888888886</v>
      </c>
      <c r="I33" s="93">
        <v>0.93541666666666667</v>
      </c>
      <c r="J33" s="85">
        <f t="shared" si="4"/>
        <v>2.1527777777777812E-2</v>
      </c>
      <c r="K33" s="94">
        <v>1</v>
      </c>
      <c r="L33" s="107">
        <v>1.3888888888888889E-3</v>
      </c>
      <c r="M33" s="91">
        <v>13</v>
      </c>
      <c r="N33" s="88">
        <f t="shared" si="3"/>
        <v>2.29166666666667E-2</v>
      </c>
      <c r="O33" s="90"/>
      <c r="P33" s="96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spans="1:26" s="98" customFormat="1" ht="15" customHeight="1">
      <c r="A34" s="90"/>
      <c r="B34" s="110">
        <f t="shared" si="0"/>
        <v>18</v>
      </c>
      <c r="C34" s="124" t="s">
        <v>49</v>
      </c>
      <c r="D34" s="125"/>
      <c r="E34" s="126"/>
      <c r="F34" s="91">
        <v>18</v>
      </c>
      <c r="G34" s="95">
        <v>1.3888888888888888E-2</v>
      </c>
      <c r="H34" s="92">
        <v>0.93611111111111101</v>
      </c>
      <c r="I34" s="93">
        <v>0.95972222222222225</v>
      </c>
      <c r="J34" s="85">
        <f t="shared" si="4"/>
        <v>2.3611111111111249E-2</v>
      </c>
      <c r="K34" s="94">
        <v>0</v>
      </c>
      <c r="L34" s="107">
        <v>0</v>
      </c>
      <c r="M34" s="91">
        <v>14</v>
      </c>
      <c r="N34" s="88">
        <f t="shared" si="3"/>
        <v>2.3611111111111249E-2</v>
      </c>
      <c r="O34" s="90"/>
      <c r="P34" s="96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 spans="1:26" s="98" customFormat="1" ht="15" customHeight="1">
      <c r="A35" s="90"/>
      <c r="B35" s="110">
        <f t="shared" si="0"/>
        <v>19</v>
      </c>
      <c r="C35" s="124" t="s">
        <v>50</v>
      </c>
      <c r="D35" s="129"/>
      <c r="E35" s="130"/>
      <c r="F35" s="91">
        <v>20</v>
      </c>
      <c r="G35" s="95">
        <v>2.0833333333333332E-2</v>
      </c>
      <c r="H35" s="102">
        <v>0.96527777777777779</v>
      </c>
      <c r="I35" s="93">
        <v>0.98263888888888884</v>
      </c>
      <c r="J35" s="85">
        <f t="shared" si="4"/>
        <v>1.7361111111111049E-2</v>
      </c>
      <c r="K35" s="94">
        <v>1</v>
      </c>
      <c r="L35" s="107">
        <v>2.0833333333333333E-3</v>
      </c>
      <c r="M35" s="91">
        <v>15</v>
      </c>
      <c r="N35" s="88">
        <f t="shared" si="3"/>
        <v>1.9444444444444382E-2</v>
      </c>
      <c r="O35" s="90"/>
      <c r="P35" s="96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 spans="1:26" ht="15.75" customHeight="1">
      <c r="A36" s="81"/>
      <c r="B36" s="110">
        <f t="shared" si="0"/>
        <v>20</v>
      </c>
      <c r="C36" s="117" t="s">
        <v>54</v>
      </c>
      <c r="D36" s="118"/>
      <c r="E36" s="119"/>
      <c r="F36" s="105">
        <v>20</v>
      </c>
      <c r="G36" s="106">
        <v>2.0833333333333332E-2</v>
      </c>
      <c r="H36" s="103">
        <v>0</v>
      </c>
      <c r="I36" s="104">
        <v>2.4999999999999998E-2</v>
      </c>
      <c r="J36" s="85">
        <f t="shared" si="4"/>
        <v>2.4999999999999998E-2</v>
      </c>
      <c r="K36" s="94">
        <v>2</v>
      </c>
      <c r="L36" s="107">
        <v>2.7777777777777779E-3</v>
      </c>
      <c r="M36" s="91">
        <v>20</v>
      </c>
      <c r="N36" s="88">
        <f t="shared" si="3"/>
        <v>2.7777777777777776E-2</v>
      </c>
      <c r="O36" s="81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81"/>
      <c r="B37" s="110">
        <f t="shared" si="0"/>
        <v>21</v>
      </c>
      <c r="C37" s="117" t="s">
        <v>52</v>
      </c>
      <c r="D37" s="118"/>
      <c r="E37" s="119"/>
      <c r="F37" s="105">
        <v>20</v>
      </c>
      <c r="G37" s="106">
        <v>1.7361111111111112E-2</v>
      </c>
      <c r="H37" s="103">
        <v>4.0972222222222222E-2</v>
      </c>
      <c r="I37" s="104">
        <v>5.486111111111111E-2</v>
      </c>
      <c r="J37" s="85">
        <f t="shared" si="4"/>
        <v>1.3888888888888888E-2</v>
      </c>
      <c r="K37" s="105">
        <v>2</v>
      </c>
      <c r="L37" s="108">
        <v>9.7222222222222224E-3</v>
      </c>
      <c r="M37" s="105">
        <v>15</v>
      </c>
      <c r="N37" s="88">
        <f t="shared" si="3"/>
        <v>2.361111111111111E-2</v>
      </c>
      <c r="O37" s="81"/>
      <c r="P37" s="21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99"/>
      <c r="B38" s="110">
        <f t="shared" si="0"/>
        <v>22</v>
      </c>
      <c r="C38" s="127" t="s">
        <v>53</v>
      </c>
      <c r="D38" s="127"/>
      <c r="E38" s="128"/>
      <c r="F38" s="105">
        <v>25</v>
      </c>
      <c r="G38" s="106">
        <v>2.0833333333333332E-2</v>
      </c>
      <c r="H38" s="103">
        <v>5.6944444444444443E-2</v>
      </c>
      <c r="I38" s="104">
        <v>7.6388888888888895E-2</v>
      </c>
      <c r="J38" s="85">
        <f t="shared" si="4"/>
        <v>1.9444444444444452E-2</v>
      </c>
      <c r="K38" s="105">
        <v>2</v>
      </c>
      <c r="L38" s="108">
        <v>1.3888888888888888E-2</v>
      </c>
      <c r="M38" s="105">
        <v>16</v>
      </c>
      <c r="N38" s="88">
        <f t="shared" si="3"/>
        <v>3.333333333333334E-2</v>
      </c>
      <c r="O38" s="99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99"/>
      <c r="B39" s="110">
        <f t="shared" si="0"/>
        <v>23</v>
      </c>
      <c r="C39" s="127" t="s">
        <v>56</v>
      </c>
      <c r="D39" s="127"/>
      <c r="E39" s="128"/>
      <c r="F39" s="105">
        <v>25</v>
      </c>
      <c r="G39" s="106">
        <v>2.0833333333333332E-2</v>
      </c>
      <c r="H39" s="103">
        <v>0.37013888888888885</v>
      </c>
      <c r="I39" s="104">
        <v>0.39166666666666666</v>
      </c>
      <c r="J39" s="73">
        <f t="shared" si="4"/>
        <v>2.1527777777777812E-2</v>
      </c>
      <c r="K39" s="105">
        <v>3</v>
      </c>
      <c r="L39" s="108">
        <v>3.472222222222222E-3</v>
      </c>
      <c r="M39" s="105">
        <v>62</v>
      </c>
      <c r="N39" s="77">
        <f t="shared" si="3"/>
        <v>2.5000000000000036E-2</v>
      </c>
      <c r="O39" s="99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>
      <c r="A40" s="99"/>
      <c r="B40" s="30">
        <f t="shared" si="0"/>
        <v>24</v>
      </c>
      <c r="C40" s="117" t="s">
        <v>57</v>
      </c>
      <c r="D40" s="118"/>
      <c r="E40" s="119"/>
      <c r="F40" s="105">
        <v>25</v>
      </c>
      <c r="G40" s="106">
        <v>1.7361111111111112E-2</v>
      </c>
      <c r="H40" s="103">
        <v>0.40208333333333335</v>
      </c>
      <c r="I40" s="104">
        <v>0.40972222222222227</v>
      </c>
      <c r="J40" s="111">
        <f t="shared" si="4"/>
        <v>7.6388888888889173E-3</v>
      </c>
      <c r="K40" s="105">
        <v>0</v>
      </c>
      <c r="L40" s="108">
        <v>0</v>
      </c>
      <c r="M40" s="105">
        <v>9</v>
      </c>
      <c r="N40" s="77">
        <f t="shared" si="3"/>
        <v>7.6388888888889173E-3</v>
      </c>
      <c r="O40" s="99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" customHeight="1">
      <c r="A41" s="67"/>
      <c r="B41" s="30">
        <f t="shared" si="0"/>
        <v>25</v>
      </c>
      <c r="C41" s="154"/>
      <c r="D41" s="154"/>
      <c r="E41" s="155"/>
      <c r="F41" s="82"/>
      <c r="G41" s="89"/>
      <c r="H41" s="41"/>
      <c r="I41" s="42"/>
      <c r="J41" s="85" t="str">
        <f t="shared" ref="J41" si="5">IFERROR(IF(OR(ISBLANK(H41),ISBLANK(I41)),"",IF(I41&gt;=H41,I41-H41,"Error")),"Error")</f>
        <v/>
      </c>
      <c r="K41" s="86"/>
      <c r="L41" s="109"/>
      <c r="M41" s="82"/>
      <c r="N41" s="88" t="str">
        <f t="shared" si="3"/>
        <v/>
      </c>
      <c r="O41" s="67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 thickBot="1">
      <c r="A42" s="7"/>
      <c r="B42" s="115" t="s">
        <v>23</v>
      </c>
      <c r="C42" s="116"/>
      <c r="D42" s="116"/>
      <c r="E42" s="116"/>
      <c r="F42" s="46">
        <f>IF(SUM(F18:F41)=0,"Completar",SUM(F18:F41))</f>
        <v>472</v>
      </c>
      <c r="G42" s="47">
        <f>IF(SUM(G18:G41)=0,"Completar",SUM(G18:G41))</f>
        <v>0.36874999999999991</v>
      </c>
      <c r="H42" s="48" t="s">
        <v>24</v>
      </c>
      <c r="I42" s="49" t="s">
        <v>24</v>
      </c>
      <c r="J42" s="101">
        <f>IF(OR(COUNTIF(J18:J41,"Error")&gt;0,COUNTIF(J18:J41,"Completar")&gt;0),"Error",IF(SUM(J18:J41)=0,"Completar",SUM(J18:J41)))</f>
        <v>0.35902777777777817</v>
      </c>
      <c r="K42" s="50">
        <f>SUM(K18:K41)</f>
        <v>25</v>
      </c>
      <c r="L42" s="47">
        <f>SUM(L18:L41)</f>
        <v>7.4305555555555555E-2</v>
      </c>
      <c r="M42" s="51">
        <f>IF(SUM(M18:M41)=0,"Completar",SUM(M18:M41))</f>
        <v>439</v>
      </c>
      <c r="N42" s="18">
        <f>IF(OR(COUNTIF(N18:N41,"Error")&gt;0,COUNTIF(N18:N41,"Completar")&gt;0),"Error",IF(SUM(N18:N41)=0,"Completar",SUM(N18:N41)))</f>
        <v>0.43333333333333363</v>
      </c>
      <c r="O42" s="7"/>
      <c r="P42" s="52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6" customHeight="1">
      <c r="A43" s="20"/>
      <c r="B43" s="15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" customHeight="1">
      <c r="A44" s="4"/>
      <c r="B44" s="112" t="s">
        <v>25</v>
      </c>
      <c r="C44" s="113"/>
      <c r="D44" s="113"/>
      <c r="E44" s="114"/>
      <c r="F44" s="5"/>
      <c r="G44" s="5"/>
      <c r="H44" s="5"/>
      <c r="I44" s="5"/>
      <c r="J44" s="5"/>
      <c r="K44" s="5"/>
      <c r="L44" s="5"/>
      <c r="M44" s="5"/>
      <c r="N44" s="5"/>
      <c r="O44" s="4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30" customHeight="1">
      <c r="A45" s="7"/>
      <c r="B45" s="8" t="s">
        <v>3</v>
      </c>
      <c r="C45" s="9" t="s">
        <v>4</v>
      </c>
      <c r="D45" s="9" t="s">
        <v>5</v>
      </c>
      <c r="E45" s="10" t="s">
        <v>6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5"/>
      <c r="B46" s="54"/>
      <c r="C46" s="25"/>
      <c r="D46" s="25"/>
      <c r="E46" s="18" t="str">
        <f>IFERROR(IF(OR(ISBLANK(C46),ISBLANK(D46)),"Completar",IF(D46&gt;=C46,D46-C46,"Error")),"Error")</f>
        <v>Completar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6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>
      <c r="A48" s="20"/>
      <c r="B48" s="112" t="s">
        <v>26</v>
      </c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4"/>
      <c r="O48" s="20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" customHeight="1">
      <c r="A49" s="20"/>
      <c r="B49" s="145" t="s">
        <v>27</v>
      </c>
      <c r="C49" s="123"/>
      <c r="D49" s="146"/>
      <c r="E49" s="147">
        <f>M42</f>
        <v>439</v>
      </c>
      <c r="F49" s="146"/>
      <c r="G49" s="56"/>
      <c r="H49" s="57"/>
      <c r="I49" s="57"/>
      <c r="J49" s="57"/>
      <c r="K49" s="57"/>
      <c r="L49" s="57"/>
      <c r="M49" s="57"/>
      <c r="N49" s="58"/>
      <c r="O49" s="20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>
      <c r="A50" s="20"/>
      <c r="B50" s="145" t="s">
        <v>28</v>
      </c>
      <c r="C50" s="123"/>
      <c r="D50" s="146"/>
      <c r="E50" s="157">
        <f>IF(M42="Completar","Completar",IFERROR(M42/(N42*24),"Error"))</f>
        <v>42.211538461538431</v>
      </c>
      <c r="F50" s="146"/>
      <c r="G50" s="59"/>
      <c r="H50" s="60"/>
      <c r="I50" s="60"/>
      <c r="J50" s="60"/>
      <c r="K50" s="60"/>
      <c r="L50" s="60"/>
      <c r="M50" s="60"/>
      <c r="N50" s="61"/>
      <c r="O50" s="20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" customHeight="1">
      <c r="A51" s="20"/>
      <c r="B51" s="145" t="s">
        <v>29</v>
      </c>
      <c r="C51" s="123"/>
      <c r="D51" s="146"/>
      <c r="E51" s="147">
        <f>IF(K42=0,0,IFERROR(ROUNDUP(K42/(M42/100),0),"Error"))</f>
        <v>6</v>
      </c>
      <c r="F51" s="146"/>
      <c r="G51" s="59"/>
      <c r="H51" s="60"/>
      <c r="I51" s="60"/>
      <c r="J51" s="60"/>
      <c r="K51" s="60"/>
      <c r="L51" s="60"/>
      <c r="M51" s="60"/>
      <c r="N51" s="61"/>
      <c r="O51" s="20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" customHeight="1">
      <c r="A52" s="20"/>
      <c r="B52" s="145" t="s">
        <v>30</v>
      </c>
      <c r="C52" s="123"/>
      <c r="D52" s="146"/>
      <c r="E52" s="156">
        <f>IF(K42=0,0,IFERROR(K42/M42,"Error"))</f>
        <v>5.6947608200455579E-2</v>
      </c>
      <c r="F52" s="146"/>
      <c r="G52" s="59"/>
      <c r="H52" s="60"/>
      <c r="I52" s="60"/>
      <c r="J52" s="60"/>
      <c r="K52" s="60"/>
      <c r="L52" s="60"/>
      <c r="M52" s="60"/>
      <c r="N52" s="61"/>
      <c r="O52" s="20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" customHeight="1">
      <c r="A53" s="20"/>
      <c r="B53" s="145" t="s">
        <v>31</v>
      </c>
      <c r="C53" s="123"/>
      <c r="D53" s="146"/>
      <c r="E53" s="62">
        <f>E5</f>
        <v>6.9444444444444198E-3</v>
      </c>
      <c r="F53" s="63">
        <f t="shared" ref="F53:F56" si="6">IF(E53="Completar",E53,IFERROR(E53/$E$59,"Error"))</f>
        <v>1.5772870662460498E-2</v>
      </c>
      <c r="G53" s="59"/>
      <c r="H53" s="60"/>
      <c r="I53" s="60"/>
      <c r="J53" s="60"/>
      <c r="K53" s="60"/>
      <c r="L53" s="60"/>
      <c r="M53" s="60"/>
      <c r="N53" s="61"/>
      <c r="O53" s="20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" customHeight="1">
      <c r="A54" s="20"/>
      <c r="B54" s="145" t="s">
        <v>32</v>
      </c>
      <c r="C54" s="123"/>
      <c r="D54" s="146"/>
      <c r="E54" s="62" t="str">
        <f>E9</f>
        <v>Completar</v>
      </c>
      <c r="F54" s="63" t="str">
        <f t="shared" si="6"/>
        <v>Completar</v>
      </c>
      <c r="G54" s="59"/>
      <c r="H54" s="60"/>
      <c r="I54" s="60"/>
      <c r="J54" s="60"/>
      <c r="K54" s="60"/>
      <c r="L54" s="60"/>
      <c r="M54" s="60"/>
      <c r="N54" s="61"/>
      <c r="O54" s="20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" customHeight="1">
      <c r="A55" s="20"/>
      <c r="B55" s="145" t="s">
        <v>33</v>
      </c>
      <c r="C55" s="123"/>
      <c r="D55" s="146"/>
      <c r="E55" s="62" t="str">
        <f>E13</f>
        <v>Completar</v>
      </c>
      <c r="F55" s="63" t="str">
        <f t="shared" si="6"/>
        <v>Completar</v>
      </c>
      <c r="G55" s="59"/>
      <c r="H55" s="60"/>
      <c r="I55" s="60"/>
      <c r="J55" s="60"/>
      <c r="K55" s="60"/>
      <c r="L55" s="60"/>
      <c r="M55" s="60"/>
      <c r="N55" s="61"/>
      <c r="O55" s="20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" customHeight="1">
      <c r="A56" s="20"/>
      <c r="B56" s="145" t="s">
        <v>34</v>
      </c>
      <c r="C56" s="123"/>
      <c r="D56" s="146"/>
      <c r="E56" s="62" t="str">
        <f>E46</f>
        <v>Completar</v>
      </c>
      <c r="F56" s="63" t="str">
        <f t="shared" si="6"/>
        <v>Completar</v>
      </c>
      <c r="G56" s="59"/>
      <c r="H56" s="60"/>
      <c r="I56" s="60"/>
      <c r="J56" s="60"/>
      <c r="K56" s="60"/>
      <c r="L56" s="60"/>
      <c r="M56" s="60"/>
      <c r="N56" s="61"/>
      <c r="O56" s="20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" customHeight="1">
      <c r="A57" s="20"/>
      <c r="B57" s="145" t="s">
        <v>35</v>
      </c>
      <c r="C57" s="123"/>
      <c r="D57" s="146"/>
      <c r="E57" s="62">
        <f>L42</f>
        <v>7.4305555555555555E-2</v>
      </c>
      <c r="F57" s="63">
        <f t="shared" ref="F57:F58" si="7">IF(E57="Completar",E57,IFERROR(E57/$E$59,"Completar"))</f>
        <v>0.16876971608832794</v>
      </c>
      <c r="G57" s="59"/>
      <c r="H57" s="60"/>
      <c r="I57" s="60"/>
      <c r="J57" s="60"/>
      <c r="K57" s="60"/>
      <c r="L57" s="60"/>
      <c r="M57" s="60"/>
      <c r="N57" s="61"/>
      <c r="O57" s="20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" customHeight="1">
      <c r="A58" s="20"/>
      <c r="B58" s="145" t="s">
        <v>36</v>
      </c>
      <c r="C58" s="123"/>
      <c r="D58" s="146"/>
      <c r="E58" s="62">
        <f>J42</f>
        <v>0.35902777777777817</v>
      </c>
      <c r="F58" s="63">
        <f t="shared" si="7"/>
        <v>0.8154574132492115</v>
      </c>
      <c r="G58" s="59"/>
      <c r="H58" s="60"/>
      <c r="I58" s="60"/>
      <c r="J58" s="60"/>
      <c r="K58" s="60"/>
      <c r="L58" s="60"/>
      <c r="M58" s="60"/>
      <c r="N58" s="61"/>
      <c r="O58" s="20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" customHeight="1">
      <c r="A59" s="20"/>
      <c r="B59" s="153" t="s">
        <v>37</v>
      </c>
      <c r="C59" s="116"/>
      <c r="D59" s="152"/>
      <c r="E59" s="151">
        <f>IF(COUNTIF(E53:E58,"Error")&gt;0,"Error",IF(SUM(E53:E58)=0,"Completar",SUM(E53:E58)))</f>
        <v>0.44027777777777816</v>
      </c>
      <c r="F59" s="152"/>
      <c r="G59" s="64"/>
      <c r="H59" s="65"/>
      <c r="I59" s="65"/>
      <c r="J59" s="65"/>
      <c r="K59" s="65"/>
      <c r="L59" s="65"/>
      <c r="M59" s="65"/>
      <c r="N59" s="66"/>
      <c r="O59" s="20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6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idden="1">
      <c r="A61" s="20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20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>
      <c r="A62" s="20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20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>
      <c r="A63" s="20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20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>
      <c r="A64" s="20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20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>
      <c r="A65" s="20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20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20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20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>
      <c r="A67" s="20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20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>
      <c r="A68" s="20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20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>
      <c r="A69" s="20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20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>
      <c r="A70" s="20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20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>
      <c r="A71" s="20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20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>
      <c r="A72" s="20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20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>
      <c r="A73" s="20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20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>
      <c r="A74" s="20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20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>
      <c r="A75" s="20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20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>
      <c r="A76" s="20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20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>
      <c r="A77" s="20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20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>
      <c r="A78" s="20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20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>
      <c r="A79" s="20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20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>
      <c r="A80" s="20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20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>
      <c r="A81" s="20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20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>
      <c r="A82" s="20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20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20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20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>
      <c r="A84" s="20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20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>
      <c r="A85" s="20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20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>
      <c r="A86" s="20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20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>
      <c r="A87" s="20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20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>
      <c r="A88" s="20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20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s="20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20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>
      <c r="A90" s="20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20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>
      <c r="A91" s="20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20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>
      <c r="A92" s="20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20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>
      <c r="A93" s="20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20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>
      <c r="A94" s="20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20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>
      <c r="A95" s="20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20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>
      <c r="A96" s="20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20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>
      <c r="A97" s="20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20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>
      <c r="A98" s="20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0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>
      <c r="A99" s="20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20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>
      <c r="A100" s="20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20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>
      <c r="A101" s="20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20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>
      <c r="A102" s="20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20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>
      <c r="A103" s="20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20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>
      <c r="A104" s="20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20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>
      <c r="A105" s="20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20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>
      <c r="A106" s="20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20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>
      <c r="A107" s="20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20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>
      <c r="A108" s="20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20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>
      <c r="A109" s="20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20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>
      <c r="A110" s="20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20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>
      <c r="A111" s="20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20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>
      <c r="A112" s="20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20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>
      <c r="A113" s="20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20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>
      <c r="A114" s="20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20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>
      <c r="A115" s="20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20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>
      <c r="A116" s="20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20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>
      <c r="A117" s="20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20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>
      <c r="A118" s="20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20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>
      <c r="A119" s="20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20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>
      <c r="A120" s="20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20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>
      <c r="A121" s="20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20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>
      <c r="A122" s="20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20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>
      <c r="A123" s="20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20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>
      <c r="A124" s="20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20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>
      <c r="A125" s="20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20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>
      <c r="A126" s="20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20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>
      <c r="A127" s="20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20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>
      <c r="A128" s="20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20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>
      <c r="A129" s="20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20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>
      <c r="A130" s="20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20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>
      <c r="A131" s="20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20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>
      <c r="A132" s="20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20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>
      <c r="A133" s="20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20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>
      <c r="A134" s="20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20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>
      <c r="A135" s="20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20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>
      <c r="A136" s="20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20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>
      <c r="A137" s="20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20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>
      <c r="A138" s="20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20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>
      <c r="A139" s="20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20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>
      <c r="A140" s="20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20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>
      <c r="A141" s="20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20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>
      <c r="A142" s="20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20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>
      <c r="A143" s="20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20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>
      <c r="A144" s="20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20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>
      <c r="A145" s="20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20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>
      <c r="A146" s="20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20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>
      <c r="A147" s="20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20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>
      <c r="A148" s="20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20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>
      <c r="A149" s="20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20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>
      <c r="A150" s="20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20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>
      <c r="A151" s="20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20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>
      <c r="A152" s="20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20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>
      <c r="A153" s="20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20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>
      <c r="A154" s="20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20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>
      <c r="A155" s="20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20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>
      <c r="A156" s="20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20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>
      <c r="A157" s="20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20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>
      <c r="A158" s="20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20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>
      <c r="A159" s="20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20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>
      <c r="A160" s="20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20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>
      <c r="A161" s="20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20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>
      <c r="A162" s="20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20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>
      <c r="A163" s="20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20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>
      <c r="A164" s="20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20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>
      <c r="A165" s="20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20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>
      <c r="A166" s="20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20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>
      <c r="A167" s="20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20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>
      <c r="A168" s="20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20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>
      <c r="A169" s="20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20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>
      <c r="A170" s="20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20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>
      <c r="A171" s="20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20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>
      <c r="A172" s="20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20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>
      <c r="A173" s="20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20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>
      <c r="A174" s="20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20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>
      <c r="A175" s="20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20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>
      <c r="A176" s="20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20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>
      <c r="A177" s="20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20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>
      <c r="A178" s="20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20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>
      <c r="A179" s="20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20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>
      <c r="A180" s="20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20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>
      <c r="A181" s="20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20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>
      <c r="A182" s="20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20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>
      <c r="A183" s="20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20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>
      <c r="A184" s="20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20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>
      <c r="A185" s="20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20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>
      <c r="A186" s="20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20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>
      <c r="A187" s="20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20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>
      <c r="A188" s="20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20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>
      <c r="A189" s="20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20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>
      <c r="A190" s="20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20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>
      <c r="A191" s="20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20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>
      <c r="A192" s="20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20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>
      <c r="A193" s="20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20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>
      <c r="A194" s="20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20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>
      <c r="A195" s="20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20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>
      <c r="A196" s="20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20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>
      <c r="A197" s="20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20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>
      <c r="A198" s="20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20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>
      <c r="A199" s="20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20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>
      <c r="A200" s="20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20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>
      <c r="A201" s="20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20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>
      <c r="A202" s="20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20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>
      <c r="A203" s="20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20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>
      <c r="A204" s="20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20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>
      <c r="A205" s="20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20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>
      <c r="A206" s="20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20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>
      <c r="A207" s="20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20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>
      <c r="A208" s="20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20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>
      <c r="A209" s="20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20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>
      <c r="A210" s="20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20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>
      <c r="A211" s="20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20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>
      <c r="A212" s="20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20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>
      <c r="A213" s="20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20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>
      <c r="A214" s="20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20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>
      <c r="A215" s="20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20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>
      <c r="A216" s="20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20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>
      <c r="A217" s="20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20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>
      <c r="A218" s="20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20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>
      <c r="A219" s="20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20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>
      <c r="A220" s="20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20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>
      <c r="A221" s="20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20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>
      <c r="A222" s="20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20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>
      <c r="A223" s="20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20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>
      <c r="A224" s="20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20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>
      <c r="A225" s="20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20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>
      <c r="A226" s="20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20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>
      <c r="A227" s="20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20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>
      <c r="A228" s="20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20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>
      <c r="A229" s="20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20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>
      <c r="A230" s="20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20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>
      <c r="A231" s="20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20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>
      <c r="A232" s="20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20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>
      <c r="A233" s="20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20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>
      <c r="A234" s="20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20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>
      <c r="A235" s="20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20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>
      <c r="A236" s="20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20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>
      <c r="A237" s="20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20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>
      <c r="A238" s="20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20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>
      <c r="A239" s="20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20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>
      <c r="A240" s="20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20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>
      <c r="A241" s="20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20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>
      <c r="A242" s="20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20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>
      <c r="A243" s="20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20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>
      <c r="A244" s="20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20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>
      <c r="A245" s="20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20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>
      <c r="A246" s="20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20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>
      <c r="A247" s="20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20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>
      <c r="A248" s="20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20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>
      <c r="A249" s="20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20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>
      <c r="A250" s="20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20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>
      <c r="A251" s="20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20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>
      <c r="A252" s="20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20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>
      <c r="A253" s="20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20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>
      <c r="A254" s="20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20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>
      <c r="A255" s="20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20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>
      <c r="A256" s="20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20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>
      <c r="A257" s="20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20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>
      <c r="A258" s="20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20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>
      <c r="A259" s="20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20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>
      <c r="A260" s="20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20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>
      <c r="A261" s="20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20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>
      <c r="A262" s="20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20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>
      <c r="A263" s="20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20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>
      <c r="A264" s="20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20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>
      <c r="A265" s="20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20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>
      <c r="A266" s="20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20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>
      <c r="A267" s="20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20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>
      <c r="A268" s="20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20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>
      <c r="A269" s="20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20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>
      <c r="A270" s="20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20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>
      <c r="A271" s="20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20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>
      <c r="A272" s="20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20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>
      <c r="A273" s="20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20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>
      <c r="A274" s="20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20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>
      <c r="A275" s="20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20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>
      <c r="A276" s="20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20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>
      <c r="A277" s="20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20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>
      <c r="A278" s="20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20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>
      <c r="A279" s="20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20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>
      <c r="A280" s="20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20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>
      <c r="A281" s="20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20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>
      <c r="A282" s="20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20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>
      <c r="A283" s="20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20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>
      <c r="A284" s="20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20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>
      <c r="A285" s="20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20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>
      <c r="A286" s="20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20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>
      <c r="A287" s="20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20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>
      <c r="A288" s="20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20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>
      <c r="A289" s="20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20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>
      <c r="A290" s="20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20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>
      <c r="A291" s="20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20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>
      <c r="A292" s="20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20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>
      <c r="A293" s="20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20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>
      <c r="A294" s="20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20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>
      <c r="A295" s="20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20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>
      <c r="A296" s="20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20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>
      <c r="A297" s="20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20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>
      <c r="A298" s="20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20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>
      <c r="A299" s="20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20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>
      <c r="A300" s="20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20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>
      <c r="A301" s="20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20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>
      <c r="A302" s="20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20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>
      <c r="A303" s="20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20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>
      <c r="A304" s="20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20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>
      <c r="A305" s="20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20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>
      <c r="A306" s="20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20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>
      <c r="A307" s="20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20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>
      <c r="A308" s="20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20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>
      <c r="A309" s="20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20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>
      <c r="A310" s="20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20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>
      <c r="A311" s="20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20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>
      <c r="A312" s="20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20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>
      <c r="A313" s="20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20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>
      <c r="A314" s="20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20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>
      <c r="A315" s="20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20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>
      <c r="A316" s="20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20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>
      <c r="A317" s="20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20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>
      <c r="A318" s="20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20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>
      <c r="A319" s="20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20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>
      <c r="A320" s="20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20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>
      <c r="A321" s="20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20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>
      <c r="A322" s="20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20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>
      <c r="A323" s="20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20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>
      <c r="A324" s="20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20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>
      <c r="A325" s="20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20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>
      <c r="A326" s="20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20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>
      <c r="A327" s="20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20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>
      <c r="A328" s="20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20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>
      <c r="A329" s="20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20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>
      <c r="A330" s="20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20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>
      <c r="A331" s="20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20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>
      <c r="A332" s="20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20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>
      <c r="A333" s="20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20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>
      <c r="A334" s="20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20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>
      <c r="A335" s="20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20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>
      <c r="A336" s="20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20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>
      <c r="A337" s="20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20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>
      <c r="A338" s="20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20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>
      <c r="A339" s="20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20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>
      <c r="A340" s="20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20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>
      <c r="A341" s="20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20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>
      <c r="A342" s="20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20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>
      <c r="A343" s="20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20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>
      <c r="A344" s="20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20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>
      <c r="A345" s="20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20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>
      <c r="A346" s="20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20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>
      <c r="A347" s="20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20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>
      <c r="A348" s="20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20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>
      <c r="A349" s="20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20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>
      <c r="A350" s="20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20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>
      <c r="A351" s="20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20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>
      <c r="A352" s="20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20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>
      <c r="A353" s="20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20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>
      <c r="A354" s="20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20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>
      <c r="A355" s="20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20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>
      <c r="A356" s="20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20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>
      <c r="A357" s="20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20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>
      <c r="A358" s="20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20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>
      <c r="A359" s="20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20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>
      <c r="A360" s="20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20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>
      <c r="A361" s="20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20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>
      <c r="A362" s="20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20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>
      <c r="A363" s="20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20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>
      <c r="A364" s="20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20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>
      <c r="A365" s="20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20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>
      <c r="A366" s="20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20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>
      <c r="A367" s="20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20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>
      <c r="A368" s="20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20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>
      <c r="A369" s="20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20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>
      <c r="A370" s="20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20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>
      <c r="A371" s="20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20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>
      <c r="A372" s="20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20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>
      <c r="A373" s="20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20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>
      <c r="A374" s="20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20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>
      <c r="A375" s="20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20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>
      <c r="A376" s="20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20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>
      <c r="A377" s="20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20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>
      <c r="A378" s="20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20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>
      <c r="A379" s="20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20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>
      <c r="A380" s="20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20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>
      <c r="A381" s="20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20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>
      <c r="A382" s="20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20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>
      <c r="A383" s="20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20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>
      <c r="A384" s="20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20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>
      <c r="A385" s="20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20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>
      <c r="A386" s="20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20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>
      <c r="A387" s="20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20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>
      <c r="A388" s="20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20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>
      <c r="A389" s="20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20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>
      <c r="A390" s="20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20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>
      <c r="A391" s="20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20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>
      <c r="A392" s="20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20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>
      <c r="A393" s="20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20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>
      <c r="A394" s="20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20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>
      <c r="A395" s="20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20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>
      <c r="A396" s="20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20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>
      <c r="A397" s="20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20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>
      <c r="A398" s="20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20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>
      <c r="A399" s="20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20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>
      <c r="A400" s="20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20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>
      <c r="A401" s="20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20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>
      <c r="A402" s="20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20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>
      <c r="A403" s="20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20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>
      <c r="A404" s="20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20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>
      <c r="A405" s="20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20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>
      <c r="A406" s="20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20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>
      <c r="A407" s="20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20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>
      <c r="A408" s="20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20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>
      <c r="A409" s="20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20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>
      <c r="A410" s="20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20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>
      <c r="A411" s="20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20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>
      <c r="A412" s="20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20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>
      <c r="A413" s="20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20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>
      <c r="A414" s="20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20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>
      <c r="A415" s="20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20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>
      <c r="A416" s="20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20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>
      <c r="A417" s="20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20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>
      <c r="A418" s="20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20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>
      <c r="A419" s="20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20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>
      <c r="A420" s="20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20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>
      <c r="A421" s="20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20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>
      <c r="A422" s="20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20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>
      <c r="A423" s="20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20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>
      <c r="A424" s="20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20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>
      <c r="A425" s="20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20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>
      <c r="A426" s="20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20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>
      <c r="A427" s="20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20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>
      <c r="A428" s="20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20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>
      <c r="A429" s="20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20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>
      <c r="A430" s="20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20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>
      <c r="A431" s="20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20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>
      <c r="A432" s="20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20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>
      <c r="A433" s="20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20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>
      <c r="A434" s="20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20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>
      <c r="A435" s="20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20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>
      <c r="A436" s="20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20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>
      <c r="A437" s="20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20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>
      <c r="A438" s="20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20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>
      <c r="A439" s="20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20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>
      <c r="A440" s="20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20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>
      <c r="A441" s="20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20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>
      <c r="A442" s="20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20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>
      <c r="A443" s="20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20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>
      <c r="A444" s="20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20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>
      <c r="A445" s="20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20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>
      <c r="A446" s="20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20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>
      <c r="A447" s="20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20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>
      <c r="A448" s="20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20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>
      <c r="A449" s="20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20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>
      <c r="A450" s="20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20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>
      <c r="A451" s="20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20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>
      <c r="A452" s="20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20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>
      <c r="A453" s="20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20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>
      <c r="A454" s="20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20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>
      <c r="A455" s="20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20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>
      <c r="A456" s="20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20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>
      <c r="A457" s="20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20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>
      <c r="A458" s="20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20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>
      <c r="A459" s="20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20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>
      <c r="A460" s="20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20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>
      <c r="A461" s="20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20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>
      <c r="A462" s="20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20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>
      <c r="A463" s="20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20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>
      <c r="A464" s="20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20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>
      <c r="A465" s="20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20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>
      <c r="A466" s="20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20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>
      <c r="A467" s="20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20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>
      <c r="A468" s="20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20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>
      <c r="A469" s="20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20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>
      <c r="A470" s="20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20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>
      <c r="A471" s="20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20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>
      <c r="A472" s="20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20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>
      <c r="A473" s="20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20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>
      <c r="A474" s="20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20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>
      <c r="A475" s="20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20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>
      <c r="A476" s="20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20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>
      <c r="A477" s="20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20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>
      <c r="A478" s="20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20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>
      <c r="A479" s="20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20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>
      <c r="A480" s="20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20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>
      <c r="A481" s="20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20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>
      <c r="A482" s="20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20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>
      <c r="A483" s="20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20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>
      <c r="A484" s="20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20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>
      <c r="A485" s="20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20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>
      <c r="A486" s="20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20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>
      <c r="A487" s="20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20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>
      <c r="A488" s="20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20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>
      <c r="A489" s="20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20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>
      <c r="A490" s="20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20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>
      <c r="A491" s="20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20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>
      <c r="A492" s="20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20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>
      <c r="A493" s="20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20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>
      <c r="A494" s="20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20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>
      <c r="A495" s="20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20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>
      <c r="A496" s="20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20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>
      <c r="A497" s="20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20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>
      <c r="A498" s="20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20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>
      <c r="A499" s="20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20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>
      <c r="A500" s="20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20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>
      <c r="A501" s="20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20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>
      <c r="A502" s="20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20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>
      <c r="A503" s="20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20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>
      <c r="A504" s="20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20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>
      <c r="A505" s="20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20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>
      <c r="A506" s="20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20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>
      <c r="A507" s="20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20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>
      <c r="A508" s="20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20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>
      <c r="A509" s="20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20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>
      <c r="A510" s="20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20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>
      <c r="A511" s="20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20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>
      <c r="A512" s="20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20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>
      <c r="A513" s="20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20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>
      <c r="A514" s="20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20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>
      <c r="A515" s="20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20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>
      <c r="A516" s="20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20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>
      <c r="A517" s="20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20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>
      <c r="A518" s="20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20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>
      <c r="A519" s="20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20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>
      <c r="A520" s="20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20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>
      <c r="A521" s="20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20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>
      <c r="A522" s="20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20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>
      <c r="A523" s="20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20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>
      <c r="A524" s="20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20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>
      <c r="A525" s="20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20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>
      <c r="A526" s="20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20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>
      <c r="A527" s="20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20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>
      <c r="A528" s="20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20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>
      <c r="A529" s="20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20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>
      <c r="A530" s="20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20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>
      <c r="A531" s="20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20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>
      <c r="A532" s="20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20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>
      <c r="A533" s="20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20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>
      <c r="A534" s="20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20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>
      <c r="A535" s="20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20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>
      <c r="A536" s="20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20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>
      <c r="A537" s="20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20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>
      <c r="A538" s="20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20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>
      <c r="A539" s="20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20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>
      <c r="A540" s="20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20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>
      <c r="A541" s="20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20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>
      <c r="A542" s="20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20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>
      <c r="A543" s="20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20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>
      <c r="A544" s="20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20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>
      <c r="A545" s="20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20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>
      <c r="A546" s="20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20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>
      <c r="A547" s="20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20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>
      <c r="A548" s="20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20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>
      <c r="A549" s="20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20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>
      <c r="A550" s="20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20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>
      <c r="A551" s="20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20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>
      <c r="A552" s="20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20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>
      <c r="A553" s="20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20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>
      <c r="A554" s="20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20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>
      <c r="A555" s="20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20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>
      <c r="A556" s="20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20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>
      <c r="A557" s="20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20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>
      <c r="A558" s="20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20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>
      <c r="A559" s="20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20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>
      <c r="A560" s="20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20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>
      <c r="A561" s="20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20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>
      <c r="A562" s="20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20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>
      <c r="A563" s="20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20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>
      <c r="A564" s="20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20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>
      <c r="A565" s="20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20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>
      <c r="A566" s="20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20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>
      <c r="A567" s="20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20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>
      <c r="A568" s="20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20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>
      <c r="A569" s="20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20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>
      <c r="A570" s="20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20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>
      <c r="A571" s="20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20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>
      <c r="A572" s="20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20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>
      <c r="A573" s="20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20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>
      <c r="A574" s="20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20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>
      <c r="A575" s="20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20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>
      <c r="A576" s="20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20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>
      <c r="A577" s="20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20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>
      <c r="A578" s="20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20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>
      <c r="A579" s="20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20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>
      <c r="A580" s="20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20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>
      <c r="A581" s="20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20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>
      <c r="A582" s="20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20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>
      <c r="A583" s="20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20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>
      <c r="A584" s="20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20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>
      <c r="A585" s="20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20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>
      <c r="A586" s="20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20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>
      <c r="A587" s="20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20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>
      <c r="A588" s="20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20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>
      <c r="A589" s="20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20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>
      <c r="A590" s="20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20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>
      <c r="A591" s="20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20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>
      <c r="A592" s="20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20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>
      <c r="A593" s="20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20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>
      <c r="A594" s="20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20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>
      <c r="A595" s="20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20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>
      <c r="A596" s="20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20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>
      <c r="A597" s="20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20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>
      <c r="A598" s="20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20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>
      <c r="A599" s="20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20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>
      <c r="A600" s="20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20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>
      <c r="A601" s="20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20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>
      <c r="A602" s="20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20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>
      <c r="A603" s="20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20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>
      <c r="A604" s="20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20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>
      <c r="A605" s="20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20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>
      <c r="A606" s="20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20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>
      <c r="A607" s="20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20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>
      <c r="A608" s="20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20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>
      <c r="A609" s="20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20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>
      <c r="A610" s="20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20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>
      <c r="A611" s="20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20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>
      <c r="A612" s="20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20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>
      <c r="A613" s="20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20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>
      <c r="A614" s="20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20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>
      <c r="A615" s="20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20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>
      <c r="A616" s="20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20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>
      <c r="A617" s="20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20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>
      <c r="A618" s="20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20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>
      <c r="A619" s="20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20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>
      <c r="A620" s="20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20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>
      <c r="A621" s="20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20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>
      <c r="A622" s="20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20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>
      <c r="A623" s="20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20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>
      <c r="A624" s="20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20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>
      <c r="A625" s="20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20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>
      <c r="A626" s="20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20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>
      <c r="A627" s="20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20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>
      <c r="A628" s="20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20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>
      <c r="A629" s="20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20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>
      <c r="A630" s="20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20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>
      <c r="A631" s="20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20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>
      <c r="A632" s="20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20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>
      <c r="A633" s="20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20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>
      <c r="A634" s="20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20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>
      <c r="A635" s="20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20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>
      <c r="A636" s="20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20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>
      <c r="A637" s="20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20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>
      <c r="A638" s="20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20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>
      <c r="A639" s="20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20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>
      <c r="A640" s="20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20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>
      <c r="A641" s="20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20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>
      <c r="A642" s="20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20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>
      <c r="A643" s="20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20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>
      <c r="A644" s="20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20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>
      <c r="A645" s="20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20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>
      <c r="A646" s="20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20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>
      <c r="A647" s="20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20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>
      <c r="A648" s="20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20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>
      <c r="A649" s="20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20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>
      <c r="A650" s="20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20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>
      <c r="A651" s="20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20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>
      <c r="A652" s="20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20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>
      <c r="A653" s="20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20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>
      <c r="A654" s="20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20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>
      <c r="A655" s="20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20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>
      <c r="A656" s="20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20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>
      <c r="A657" s="20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20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>
      <c r="A658" s="20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20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>
      <c r="A659" s="20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20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>
      <c r="A660" s="20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20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>
      <c r="A661" s="20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20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>
      <c r="A662" s="20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20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>
      <c r="A663" s="20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20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>
      <c r="A664" s="20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20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>
      <c r="A665" s="20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20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>
      <c r="A666" s="20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20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>
      <c r="A667" s="20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20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>
      <c r="A668" s="20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20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>
      <c r="A669" s="20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20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>
      <c r="A670" s="20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20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>
      <c r="A671" s="20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20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>
      <c r="A672" s="20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20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>
      <c r="A673" s="20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20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>
      <c r="A674" s="20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20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>
      <c r="A675" s="20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20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>
      <c r="A676" s="20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20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>
      <c r="A677" s="20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20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>
      <c r="A678" s="20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20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>
      <c r="A679" s="20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20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>
      <c r="A680" s="20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20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>
      <c r="A681" s="20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20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>
      <c r="A682" s="20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20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>
      <c r="A683" s="20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20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>
      <c r="A684" s="20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20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>
      <c r="A685" s="20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20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>
      <c r="A686" s="20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20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>
      <c r="A687" s="20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20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>
      <c r="A688" s="20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20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>
      <c r="A689" s="20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20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>
      <c r="A690" s="20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20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>
      <c r="A691" s="20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20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>
      <c r="A692" s="20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20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>
      <c r="A693" s="20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20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>
      <c r="A694" s="20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20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>
      <c r="A695" s="20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20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>
      <c r="A696" s="20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20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>
      <c r="A697" s="20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20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>
      <c r="A698" s="20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20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>
      <c r="A699" s="20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20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>
      <c r="A700" s="20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20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>
      <c r="A701" s="20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20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>
      <c r="A702" s="20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20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>
      <c r="A703" s="20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20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>
      <c r="A704" s="20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20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>
      <c r="A705" s="20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20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>
      <c r="A706" s="20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20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>
      <c r="A707" s="20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20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>
      <c r="A708" s="20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20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>
      <c r="A709" s="20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20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>
      <c r="A710" s="20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20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>
      <c r="A711" s="20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20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>
      <c r="A712" s="20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20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>
      <c r="A713" s="20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20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>
      <c r="A714" s="20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20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>
      <c r="A715" s="20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20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>
      <c r="A716" s="20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20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>
      <c r="A717" s="20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20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>
      <c r="A718" s="20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20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>
      <c r="A719" s="20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20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>
      <c r="A720" s="20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20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>
      <c r="A721" s="20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20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>
      <c r="A722" s="20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20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>
      <c r="A723" s="20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20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>
      <c r="A724" s="20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20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>
      <c r="A725" s="20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20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>
      <c r="A726" s="20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20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>
      <c r="A727" s="20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20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>
      <c r="A728" s="20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20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>
      <c r="A729" s="20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20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>
      <c r="A730" s="20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20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>
      <c r="A731" s="20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20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>
      <c r="A732" s="20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20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>
      <c r="A733" s="20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20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>
      <c r="A734" s="20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20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>
      <c r="A735" s="20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20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>
      <c r="A736" s="20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20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>
      <c r="A737" s="20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20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>
      <c r="A738" s="20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20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>
      <c r="A739" s="20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20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>
      <c r="A740" s="20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20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>
      <c r="A741" s="20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20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>
      <c r="A742" s="20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20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>
      <c r="A743" s="20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20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>
      <c r="A744" s="20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20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>
      <c r="A745" s="20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20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>
      <c r="A746" s="20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20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>
      <c r="A747" s="20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20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>
      <c r="A748" s="20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20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>
      <c r="A749" s="20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20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>
      <c r="A750" s="20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20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>
      <c r="A751" s="20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20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>
      <c r="A752" s="20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20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>
      <c r="A753" s="20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20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>
      <c r="A754" s="20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20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>
      <c r="A755" s="20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20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>
      <c r="A756" s="20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20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>
      <c r="A757" s="20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20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>
      <c r="A758" s="20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20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>
      <c r="A759" s="20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20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>
      <c r="A760" s="20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20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>
      <c r="A761" s="20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20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>
      <c r="A762" s="20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20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>
      <c r="A763" s="20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20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>
      <c r="A764" s="20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20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>
      <c r="A765" s="20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20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>
      <c r="A766" s="20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20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>
      <c r="A767" s="20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20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>
      <c r="A768" s="20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20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>
      <c r="A769" s="20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20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>
      <c r="A770" s="20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20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>
      <c r="A771" s="20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20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>
      <c r="A772" s="20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20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>
      <c r="A773" s="20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20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>
      <c r="A774" s="20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20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>
      <c r="A775" s="20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20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>
      <c r="A776" s="20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20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>
      <c r="A777" s="20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20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>
      <c r="A778" s="20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20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>
      <c r="A779" s="20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20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>
      <c r="A780" s="20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20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>
      <c r="A781" s="20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20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>
      <c r="A782" s="20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20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>
      <c r="A783" s="20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20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>
      <c r="A784" s="20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20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>
      <c r="A785" s="20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20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>
      <c r="A786" s="20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20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>
      <c r="A787" s="20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20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>
      <c r="A788" s="20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20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>
      <c r="A789" s="20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20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>
      <c r="A790" s="20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20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>
      <c r="A791" s="20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20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>
      <c r="A792" s="20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20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>
      <c r="A793" s="20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20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>
      <c r="A794" s="20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20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>
      <c r="A795" s="20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20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>
      <c r="A796" s="20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20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>
      <c r="A797" s="20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20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>
      <c r="A798" s="20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20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>
      <c r="A799" s="20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20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>
      <c r="A800" s="20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20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>
      <c r="A801" s="20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20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>
      <c r="A802" s="20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20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>
      <c r="A803" s="20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20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>
      <c r="A804" s="20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20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>
      <c r="A805" s="20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20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>
      <c r="A806" s="20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20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>
      <c r="A807" s="20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20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>
      <c r="A808" s="20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20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>
      <c r="A809" s="20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20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>
      <c r="A810" s="20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20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>
      <c r="A811" s="20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20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>
      <c r="A812" s="20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20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>
      <c r="A813" s="20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20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>
      <c r="A814" s="20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20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>
      <c r="A815" s="20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20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>
      <c r="A816" s="20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20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>
      <c r="A817" s="20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20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>
      <c r="A818" s="20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20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>
      <c r="A819" s="20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20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>
      <c r="A820" s="20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20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>
      <c r="A821" s="20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20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>
      <c r="A822" s="20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20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>
      <c r="A823" s="20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20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>
      <c r="A824" s="20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20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>
      <c r="A825" s="20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20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>
      <c r="A826" s="20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20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>
      <c r="A827" s="20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20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>
      <c r="A828" s="20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20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>
      <c r="A829" s="20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20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>
      <c r="A830" s="20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20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>
      <c r="A831" s="20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20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>
      <c r="A832" s="20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20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>
      <c r="A833" s="20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20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>
      <c r="A834" s="20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20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>
      <c r="A835" s="20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20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>
      <c r="A836" s="20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20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>
      <c r="A837" s="20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20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>
      <c r="A838" s="20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20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>
      <c r="A839" s="20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20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>
      <c r="A840" s="20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20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>
      <c r="A841" s="20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20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>
      <c r="A842" s="20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20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>
      <c r="A843" s="20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20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>
      <c r="A844" s="20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20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>
      <c r="A845" s="20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20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>
      <c r="A846" s="20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20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>
      <c r="A847" s="20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20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>
      <c r="A848" s="20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20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>
      <c r="A849" s="20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20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>
      <c r="A850" s="20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20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>
      <c r="A851" s="20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20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>
      <c r="A852" s="20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20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>
      <c r="A853" s="20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20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>
      <c r="A854" s="20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20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>
      <c r="A855" s="20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20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>
      <c r="A856" s="20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20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>
      <c r="A857" s="20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20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>
      <c r="A858" s="20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20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>
      <c r="A859" s="20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20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>
      <c r="A860" s="20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20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>
      <c r="A861" s="20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20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>
      <c r="A862" s="20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20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>
      <c r="A863" s="20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20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>
      <c r="A864" s="20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20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>
      <c r="A865" s="20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20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>
      <c r="A866" s="20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20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>
      <c r="A867" s="20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20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>
      <c r="A868" s="20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20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>
      <c r="A869" s="20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20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>
      <c r="A870" s="20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20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>
      <c r="A871" s="20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20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>
      <c r="A872" s="20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20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>
      <c r="A873" s="20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20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>
      <c r="A874" s="20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20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>
      <c r="A875" s="20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20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>
      <c r="A876" s="20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20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>
      <c r="A877" s="20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20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>
      <c r="A878" s="20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20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>
      <c r="A879" s="20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20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>
      <c r="A880" s="20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20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>
      <c r="A881" s="20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20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>
      <c r="A882" s="20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20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>
      <c r="A883" s="20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20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>
      <c r="A884" s="20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20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>
      <c r="A885" s="20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20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>
      <c r="A886" s="20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20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>
      <c r="A887" s="20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20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>
      <c r="A888" s="20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20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>
      <c r="A889" s="20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20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>
      <c r="A890" s="20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20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>
      <c r="A891" s="20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20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>
      <c r="A892" s="20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20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>
      <c r="A893" s="20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20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>
      <c r="A894" s="20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20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>
      <c r="A895" s="20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20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>
      <c r="A896" s="20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20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>
      <c r="A897" s="20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20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>
      <c r="A898" s="20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20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>
      <c r="A899" s="20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20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>
      <c r="A900" s="20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20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>
      <c r="A901" s="20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20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>
      <c r="A902" s="20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20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>
      <c r="A903" s="20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20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>
      <c r="A904" s="20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20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>
      <c r="A905" s="20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20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>
      <c r="A906" s="20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20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>
      <c r="A907" s="20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20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>
      <c r="A908" s="20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20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>
      <c r="A909" s="20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20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>
      <c r="A910" s="20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20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>
      <c r="A911" s="20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20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>
      <c r="A912" s="20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20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>
      <c r="A913" s="20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20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>
      <c r="A914" s="20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20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>
      <c r="A915" s="20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20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>
      <c r="A916" s="20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20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>
      <c r="A917" s="20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20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>
      <c r="A918" s="20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20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>
      <c r="A919" s="20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20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>
      <c r="A920" s="20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20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>
      <c r="A921" s="20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20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>
      <c r="A922" s="20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20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>
      <c r="A923" s="20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20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>
      <c r="A924" s="20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20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>
      <c r="A925" s="20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20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>
      <c r="A926" s="20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20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>
      <c r="A927" s="20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20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>
      <c r="A928" s="20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20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>
      <c r="A929" s="20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20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>
      <c r="A930" s="20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20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>
      <c r="A931" s="20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20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>
      <c r="A932" s="20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20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>
      <c r="A933" s="20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20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>
      <c r="A934" s="20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20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>
      <c r="A935" s="20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20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>
      <c r="A936" s="20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20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>
      <c r="A937" s="20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20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>
      <c r="A938" s="20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20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>
      <c r="A939" s="20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20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>
      <c r="A940" s="20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20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>
      <c r="A941" s="20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20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>
      <c r="A942" s="20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20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>
      <c r="A943" s="20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20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>
      <c r="A944" s="20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20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>
      <c r="A945" s="20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20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>
      <c r="A946" s="20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20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>
      <c r="A947" s="20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20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>
      <c r="A948" s="20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20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>
      <c r="A949" s="20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20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>
      <c r="A950" s="20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20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>
      <c r="A951" s="20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20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>
      <c r="A952" s="20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20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>
      <c r="A953" s="20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20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>
      <c r="A954" s="20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20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>
      <c r="A955" s="20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20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>
      <c r="A956" s="20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20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>
      <c r="A957" s="20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20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>
      <c r="A958" s="20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20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>
      <c r="A959" s="20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20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>
      <c r="A960" s="20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20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>
      <c r="A961" s="20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20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>
      <c r="A962" s="20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20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>
      <c r="A963" s="20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20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>
      <c r="A964" s="20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20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>
      <c r="A965" s="20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20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>
      <c r="A966" s="20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20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>
      <c r="A967" s="20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20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>
      <c r="A968" s="20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20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>
      <c r="A969" s="20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20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>
      <c r="A970" s="20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20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>
      <c r="A971" s="20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20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>
      <c r="A972" s="20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20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>
      <c r="A973" s="20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20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>
      <c r="A974" s="20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20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>
      <c r="A975" s="20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20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>
      <c r="A976" s="20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20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>
      <c r="A977" s="20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20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>
      <c r="A978" s="20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20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>
      <c r="A979" s="20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20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>
      <c r="A980" s="20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20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>
      <c r="A981" s="20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20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>
      <c r="A982" s="20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20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>
      <c r="A983" s="20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20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>
      <c r="A984" s="20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20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>
      <c r="A985" s="20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20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>
      <c r="A986" s="20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20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>
      <c r="A987" s="20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20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>
      <c r="A988" s="20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20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>
      <c r="A989" s="20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20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>
      <c r="A990" s="20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20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>
      <c r="A991" s="20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20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>
      <c r="A992" s="20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20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>
      <c r="A993" s="20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20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>
      <c r="A994" s="20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20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>
      <c r="A995" s="20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20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>
      <c r="A996" s="20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20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>
      <c r="A997" s="20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20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>
      <c r="A998" s="20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20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>
      <c r="A999" s="20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20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>
      <c r="A1000" s="20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20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 spans="1:26">
      <c r="A1001" s="20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20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  <row r="1002" spans="1:26">
      <c r="A1002" s="20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20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</row>
    <row r="1003" spans="1:26">
      <c r="A1003" s="20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20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</row>
    <row r="1004" spans="1:26">
      <c r="A1004" s="20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20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</row>
    <row r="1005" spans="1:26">
      <c r="A1005" s="20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20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</row>
    <row r="1006" spans="1:26">
      <c r="A1006" s="20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20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</row>
    <row r="1007" spans="1:26">
      <c r="A1007" s="20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20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</row>
    <row r="1008" spans="1:26">
      <c r="A1008" s="20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20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</row>
    <row r="1009" spans="1:26">
      <c r="A1009" s="20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20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</row>
    <row r="1010" spans="1:26">
      <c r="A1010" s="20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20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</row>
    <row r="1011" spans="1:26">
      <c r="A1011" s="20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20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</row>
    <row r="1012" spans="1:26">
      <c r="A1012" s="20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20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</row>
    <row r="1013" spans="1:26">
      <c r="A1013" s="20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20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</row>
    <row r="1014" spans="1:26">
      <c r="A1014" s="20"/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20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</row>
    <row r="1015" spans="1:26">
      <c r="A1015" s="20"/>
      <c r="B1015" s="55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  <c r="N1015" s="55"/>
      <c r="O1015" s="20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</row>
    <row r="1016" spans="1:26">
      <c r="A1016" s="20"/>
      <c r="B1016" s="55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20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</row>
  </sheetData>
  <mergeCells count="60">
    <mergeCell ref="D1:N1"/>
    <mergeCell ref="B3:E3"/>
    <mergeCell ref="B7:E7"/>
    <mergeCell ref="B11:E11"/>
    <mergeCell ref="B1:C1"/>
    <mergeCell ref="F8:N8"/>
    <mergeCell ref="F9:N9"/>
    <mergeCell ref="B15:N15"/>
    <mergeCell ref="F12:N12"/>
    <mergeCell ref="F13:N13"/>
    <mergeCell ref="B56:D56"/>
    <mergeCell ref="E59:F59"/>
    <mergeCell ref="B59:D59"/>
    <mergeCell ref="B57:D57"/>
    <mergeCell ref="B58:D58"/>
    <mergeCell ref="B55:D55"/>
    <mergeCell ref="B53:D53"/>
    <mergeCell ref="B54:D54"/>
    <mergeCell ref="C24:E24"/>
    <mergeCell ref="C41:E41"/>
    <mergeCell ref="E52:F52"/>
    <mergeCell ref="B52:D52"/>
    <mergeCell ref="E50:F50"/>
    <mergeCell ref="B50:D50"/>
    <mergeCell ref="B49:D49"/>
    <mergeCell ref="B48:N48"/>
    <mergeCell ref="E49:F49"/>
    <mergeCell ref="E51:F51"/>
    <mergeCell ref="B51:D51"/>
    <mergeCell ref="N16:N17"/>
    <mergeCell ref="C21:E21"/>
    <mergeCell ref="C20:E20"/>
    <mergeCell ref="C22:E22"/>
    <mergeCell ref="C23:E23"/>
    <mergeCell ref="H16:J16"/>
    <mergeCell ref="K16:L16"/>
    <mergeCell ref="C19:E19"/>
    <mergeCell ref="M16:M17"/>
    <mergeCell ref="F16:G16"/>
    <mergeCell ref="B16:B17"/>
    <mergeCell ref="C16:E17"/>
    <mergeCell ref="C18:E18"/>
    <mergeCell ref="C25:E25"/>
    <mergeCell ref="C26:E26"/>
    <mergeCell ref="C27:E27"/>
    <mergeCell ref="C34:E34"/>
    <mergeCell ref="C38:E38"/>
    <mergeCell ref="C39:E39"/>
    <mergeCell ref="C35:E35"/>
    <mergeCell ref="C28:E28"/>
    <mergeCell ref="C31:E31"/>
    <mergeCell ref="C29:E29"/>
    <mergeCell ref="C33:E33"/>
    <mergeCell ref="C32:E32"/>
    <mergeCell ref="B44:E44"/>
    <mergeCell ref="B42:E42"/>
    <mergeCell ref="C37:E37"/>
    <mergeCell ref="C30:E30"/>
    <mergeCell ref="C36:E36"/>
    <mergeCell ref="C40:E40"/>
  </mergeCells>
  <conditionalFormatting sqref="D1:XFD24 C3:C24 A42:XFD1048576 C29:I29 K29:M29 J41 C30:M30 C32:I35 J27:J29 A1:B41 J31:J39 N25:XFD41 K32:M36">
    <cfRule type="cellIs" dxfId="21" priority="35" operator="equal">
      <formula>"Completar"</formula>
    </cfRule>
  </conditionalFormatting>
  <conditionalFormatting sqref="D1:XFD24 C3:C24 A42:XFD1048576 C29:I29 K29:M29 J41 C30:M30 C32:I35 J27:J29 A1:B41 J31:J39 N25:XFD41 K32:M36">
    <cfRule type="cellIs" dxfId="20" priority="36" operator="equal">
      <formula>"Error"</formula>
    </cfRule>
  </conditionalFormatting>
  <conditionalFormatting sqref="C25:M25 C26:E26">
    <cfRule type="cellIs" dxfId="19" priority="33" operator="equal">
      <formula>"Completar"</formula>
    </cfRule>
  </conditionalFormatting>
  <conditionalFormatting sqref="C25:M25 C26:E26">
    <cfRule type="cellIs" dxfId="18" priority="34" operator="equal">
      <formula>"Error"</formula>
    </cfRule>
  </conditionalFormatting>
  <conditionalFormatting sqref="F26:M26 C41 F41:I41 K41:M41">
    <cfRule type="cellIs" dxfId="17" priority="27" operator="equal">
      <formula>"Completar"</formula>
    </cfRule>
  </conditionalFormatting>
  <conditionalFormatting sqref="F26:M26 C41 F41:I41 K41:M41">
    <cfRule type="cellIs" dxfId="16" priority="28" operator="equal">
      <formula>"Error"</formula>
    </cfRule>
  </conditionalFormatting>
  <conditionalFormatting sqref="C27:I27 K27:M27">
    <cfRule type="cellIs" dxfId="15" priority="23" operator="equal">
      <formula>"Completar"</formula>
    </cfRule>
  </conditionalFormatting>
  <conditionalFormatting sqref="C27:I27 K27:M27">
    <cfRule type="cellIs" dxfId="14" priority="24" operator="equal">
      <formula>"Error"</formula>
    </cfRule>
  </conditionalFormatting>
  <conditionalFormatting sqref="K31:M31 C31 F31:I31">
    <cfRule type="cellIs" dxfId="13" priority="19" operator="equal">
      <formula>"Completar"</formula>
    </cfRule>
  </conditionalFormatting>
  <conditionalFormatting sqref="K31:M31 C31 F31:I31">
    <cfRule type="cellIs" dxfId="12" priority="20" operator="equal">
      <formula>"Error"</formula>
    </cfRule>
  </conditionalFormatting>
  <conditionalFormatting sqref="K28:M28 C28 F28:I28">
    <cfRule type="cellIs" dxfId="11" priority="15" operator="equal">
      <formula>"Completar"</formula>
    </cfRule>
  </conditionalFormatting>
  <conditionalFormatting sqref="K28:M28 C28 F28:I28">
    <cfRule type="cellIs" dxfId="10" priority="16" operator="equal">
      <formula>"Error"</formula>
    </cfRule>
  </conditionalFormatting>
  <conditionalFormatting sqref="K31:M31 C31 F31:I31">
    <cfRule type="cellIs" dxfId="9" priority="10" operator="equal">
      <formula>"Completar"</formula>
    </cfRule>
  </conditionalFormatting>
  <conditionalFormatting sqref="K31:M31 C31 F31:I31">
    <cfRule type="cellIs" dxfId="8" priority="9" operator="equal">
      <formula>"Error"</formula>
    </cfRule>
  </conditionalFormatting>
  <conditionalFormatting sqref="C28:I28 K28:M28">
    <cfRule type="cellIs" dxfId="7" priority="4" operator="equal">
      <formula>"Completar"</formula>
    </cfRule>
  </conditionalFormatting>
  <conditionalFormatting sqref="C28:I28 K28:M28">
    <cfRule type="cellIs" dxfId="6" priority="3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2016-04-21T01:40:16Z</dcterms:created>
  <dcterms:modified xsi:type="dcterms:W3CDTF">2016-04-25T22:00:02Z</dcterms:modified>
</cp:coreProperties>
</file>