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N20" i="1"/>
  <c r="N21"/>
  <c r="N23"/>
  <c r="N24"/>
  <c r="N25"/>
  <c r="N26"/>
  <c r="N27"/>
  <c r="N28"/>
  <c r="J22"/>
  <c r="N22" s="1"/>
  <c r="J20"/>
  <c r="J21"/>
  <c r="B31" l="1"/>
  <c r="B32"/>
  <c r="B33"/>
  <c r="B34"/>
  <c r="B35"/>
  <c r="B36"/>
  <c r="B37"/>
  <c r="B28"/>
  <c r="B29" l="1"/>
  <c r="B30"/>
  <c r="B38"/>
  <c r="B25"/>
  <c r="B26"/>
  <c r="B27"/>
  <c r="E43" l="1"/>
  <c r="E53" s="1"/>
  <c r="F53" s="1"/>
  <c r="M39"/>
  <c r="E46" s="1"/>
  <c r="L39"/>
  <c r="E54" s="1"/>
  <c r="K39"/>
  <c r="G39"/>
  <c r="F39"/>
  <c r="B24"/>
  <c r="B23"/>
  <c r="B22"/>
  <c r="B21"/>
  <c r="B20"/>
  <c r="J19"/>
  <c r="N19" s="1"/>
  <c r="B19"/>
  <c r="J18"/>
  <c r="N18" s="1"/>
  <c r="B18"/>
  <c r="E13"/>
  <c r="E52" s="1"/>
  <c r="F52" s="1"/>
  <c r="E9"/>
  <c r="E51" s="1"/>
  <c r="E5"/>
  <c r="E50" s="1"/>
  <c r="E49" l="1"/>
  <c r="E48"/>
  <c r="J39"/>
  <c r="E55" s="1"/>
  <c r="E56" s="1"/>
  <c r="F54" s="1"/>
  <c r="N39"/>
  <c r="E47" s="1"/>
  <c r="F51" l="1"/>
  <c r="F50"/>
  <c r="F55"/>
</calcChain>
</file>

<file path=xl/sharedStrings.xml><?xml version="1.0" encoding="utf-8"?>
<sst xmlns="http://schemas.openxmlformats.org/spreadsheetml/2006/main" count="57" uniqueCount="40">
  <si>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</si>
  <si>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</si>
  <si>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</si>
  <si>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</si>
  <si>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</si>
  <si>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</si>
  <si>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</si>
  <si>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</si>
  <si>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</si>
  <si>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</si>
  <si>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</si>
  <si>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</si>
  <si>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</si>
  <si>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</si>
  <si>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</si>
  <si>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</si>
  <si>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</si>
  <si>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</si>
  <si>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</si>
  <si>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</si>
  <si>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</si>
  <si>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</si>
  <si>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</si>
  <si>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</si>
  <si>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</si>
  <si>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</si>
  <si>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</si>
  <si>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</si>
  <si>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</si>
  <si>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</si>
  <si>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</si>
  <si>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</si>
  <si>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</si>
  <si>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</si>
  <si>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</si>
  <si>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</si>
  <si>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Sel</t>
  </si>
  <si>
    <t>resolver()</t>
  </si>
  <si>
    <t>atributos, constructor</t>
  </si>
  <si>
    <t>calcularError()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</si>
</sst>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2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0" fillId="2" borderId="0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164" fontId="11" fillId="5" borderId="1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8" xfId="0" applyFont="1" applyFill="1" applyBorder="1" applyAlignment="1">
      <alignment horizontal="right" vertical="center" wrapText="1"/>
    </xf>
    <xf numFmtId="49" fontId="0" fillId="7" borderId="13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Métricas!$B$50:$B$55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Métricas!$C$50:$C$55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45</xdr:row>
      <xdr:rowOff>0</xdr:rowOff>
    </xdr:from>
    <xdr:to>
      <xdr:col>11</xdr:col>
      <xdr:colOff>419100</xdr:colOff>
      <xdr:row>55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3"/>
  <sheetViews>
    <sheetView tabSelected="1" topLeftCell="A7" workbookViewId="0">
      <selection activeCell="K21" sqref="K21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2" t="s">
        <v>0</v>
      </c>
      <c r="C1" s="108"/>
      <c r="D1" s="107" t="s">
        <v>36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109" t="s">
        <v>1</v>
      </c>
      <c r="C3" s="110"/>
      <c r="D3" s="110"/>
      <c r="E3" s="111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1.3888888888888888E-2</v>
      </c>
      <c r="C5" s="17">
        <v>0.41666666666666669</v>
      </c>
      <c r="D5" s="17">
        <v>0.4284722222222222</v>
      </c>
      <c r="E5" s="18">
        <f>IFERROR(IF(OR(ISBLANK(C5),ISBLANK(D5)),"Completar",IF(D5&gt;=C5,D5-C5,"Error")),"Error")</f>
        <v>1.1805555555555514E-2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109" t="s">
        <v>6</v>
      </c>
      <c r="C7" s="110"/>
      <c r="D7" s="110"/>
      <c r="E7" s="111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113"/>
      <c r="G8" s="108"/>
      <c r="H8" s="108"/>
      <c r="I8" s="108"/>
      <c r="J8" s="108"/>
      <c r="K8" s="108"/>
      <c r="L8" s="108"/>
      <c r="M8" s="108"/>
      <c r="N8" s="108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0.125</v>
      </c>
      <c r="C9" s="17">
        <v>0.4291666666666667</v>
      </c>
      <c r="D9" s="25">
        <v>0.4916666666666667</v>
      </c>
      <c r="E9" s="106">
        <f>IFERROR(IF(OR(ISBLANK(C9),ISBLANK(D9)),"Completar",IF(D9&gt;=C9,D9-C9,"Error")),"Error")</f>
        <v>6.25E-2</v>
      </c>
      <c r="F9" s="114"/>
      <c r="G9" s="108"/>
      <c r="H9" s="108"/>
      <c r="I9" s="108"/>
      <c r="J9" s="108"/>
      <c r="K9" s="108"/>
      <c r="L9" s="108"/>
      <c r="M9" s="108"/>
      <c r="N9" s="108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109" t="s">
        <v>7</v>
      </c>
      <c r="C11" s="110"/>
      <c r="D11" s="110"/>
      <c r="E11" s="111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113"/>
      <c r="G12" s="108"/>
      <c r="H12" s="108"/>
      <c r="I12" s="108"/>
      <c r="J12" s="108"/>
      <c r="K12" s="108"/>
      <c r="L12" s="108"/>
      <c r="M12" s="108"/>
      <c r="N12" s="108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/>
      <c r="D13" s="25"/>
      <c r="E13" s="18" t="str">
        <f>IFERROR(IF(OR(ISBLANK(C13),ISBLANK(D13)),"Completar",IF(D13&gt;=C13,D13-C13,"Error")),"Error")</f>
        <v>Completar</v>
      </c>
      <c r="F13" s="114"/>
      <c r="G13" s="108"/>
      <c r="H13" s="108"/>
      <c r="I13" s="108"/>
      <c r="J13" s="108"/>
      <c r="K13" s="108"/>
      <c r="L13" s="108"/>
      <c r="M13" s="108"/>
      <c r="N13" s="108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109" t="s">
        <v>8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38" t="s">
        <v>9</v>
      </c>
      <c r="C16" s="140" t="s">
        <v>10</v>
      </c>
      <c r="D16" s="141"/>
      <c r="E16" s="141"/>
      <c r="F16" s="134" t="s">
        <v>11</v>
      </c>
      <c r="G16" s="135"/>
      <c r="H16" s="133" t="s">
        <v>12</v>
      </c>
      <c r="I16" s="116"/>
      <c r="J16" s="116"/>
      <c r="K16" s="134" t="s">
        <v>13</v>
      </c>
      <c r="L16" s="135"/>
      <c r="M16" s="136" t="s">
        <v>14</v>
      </c>
      <c r="N16" s="128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39"/>
      <c r="C17" s="142"/>
      <c r="D17" s="143"/>
      <c r="E17" s="143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37"/>
      <c r="N17" s="129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8" si="0">ROW($B18)-16</f>
        <v>2</v>
      </c>
      <c r="C18" s="122" t="s">
        <v>38</v>
      </c>
      <c r="D18" s="116"/>
      <c r="E18" s="116"/>
      <c r="F18" s="31">
        <v>60</v>
      </c>
      <c r="G18" s="32">
        <v>3.125E-2</v>
      </c>
      <c r="H18" s="33">
        <v>0.51736111111111105</v>
      </c>
      <c r="I18" s="34">
        <v>0.54513888888888895</v>
      </c>
      <c r="J18" s="35">
        <f t="shared" ref="J18:J22" si="1">IFERROR(IF(OR(ISBLANK(H18),ISBLANK(I18)),"",IF(I18&gt;=H18,I18-H18,"Error")),"Error")</f>
        <v>2.7777777777777901E-2</v>
      </c>
      <c r="K18" s="36">
        <v>0</v>
      </c>
      <c r="L18" s="37">
        <v>0</v>
      </c>
      <c r="M18" s="38">
        <v>56</v>
      </c>
      <c r="N18" s="39">
        <f t="shared" ref="N18:N28" si="2">IFERROR(IF(OR(J18="",ISBLANK(L18)),"",J18+L18),"Error")</f>
        <v>2.7777777777777901E-2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30" t="s">
        <v>19</v>
      </c>
      <c r="D19" s="116"/>
      <c r="E19" s="116"/>
      <c r="F19" s="31">
        <v>10</v>
      </c>
      <c r="G19" s="40">
        <v>6.9444444444444441E-3</v>
      </c>
      <c r="H19" s="33">
        <v>0.60138888888888886</v>
      </c>
      <c r="I19" s="34">
        <v>0.6069444444444444</v>
      </c>
      <c r="J19" s="35">
        <f t="shared" si="1"/>
        <v>5.5555555555555358E-3</v>
      </c>
      <c r="K19" s="36">
        <v>0</v>
      </c>
      <c r="L19" s="41">
        <v>0</v>
      </c>
      <c r="M19" s="38">
        <v>8</v>
      </c>
      <c r="N19" s="39">
        <f t="shared" si="2"/>
        <v>5.5555555555555358E-3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30" t="s">
        <v>20</v>
      </c>
      <c r="D20" s="116"/>
      <c r="E20" s="116"/>
      <c r="F20" s="31">
        <v>10</v>
      </c>
      <c r="G20" s="40">
        <v>6.9444444444444441E-3</v>
      </c>
      <c r="H20" s="33">
        <v>0.60763888888888895</v>
      </c>
      <c r="I20" s="34">
        <v>0.60972222222222217</v>
      </c>
      <c r="J20" s="35">
        <f t="shared" si="1"/>
        <v>2.0833333333332149E-3</v>
      </c>
      <c r="K20" s="36">
        <v>0</v>
      </c>
      <c r="L20" s="41">
        <v>0</v>
      </c>
      <c r="M20" s="38">
        <v>7</v>
      </c>
      <c r="N20" s="39">
        <f t="shared" si="2"/>
        <v>2.0833333333332149E-3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30" t="s">
        <v>37</v>
      </c>
      <c r="D21" s="116"/>
      <c r="E21" s="116"/>
      <c r="F21" s="31">
        <v>60</v>
      </c>
      <c r="G21" s="40">
        <v>3.125E-2</v>
      </c>
      <c r="H21" s="33">
        <v>0.61388888888888882</v>
      </c>
      <c r="I21" s="34">
        <v>0.62986111111111109</v>
      </c>
      <c r="J21" s="35">
        <f t="shared" si="1"/>
        <v>1.5972222222222276E-2</v>
      </c>
      <c r="K21" s="36">
        <v>1</v>
      </c>
      <c r="L21" s="91">
        <v>3.472222222222222E-3</v>
      </c>
      <c r="M21" s="38">
        <v>16</v>
      </c>
      <c r="N21" s="39">
        <f t="shared" si="2"/>
        <v>1.94444444444445E-2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1" customFormat="1" ht="15" customHeight="1">
      <c r="A22" s="72"/>
      <c r="B22" s="73">
        <f t="shared" si="0"/>
        <v>6</v>
      </c>
      <c r="C22" s="145" t="s">
        <v>39</v>
      </c>
      <c r="D22" s="116"/>
      <c r="E22" s="116"/>
      <c r="F22" s="94">
        <v>15</v>
      </c>
      <c r="G22" s="95">
        <v>2.0833333333333332E-2</v>
      </c>
      <c r="H22" s="96">
        <v>6.5972222222222224E-2</v>
      </c>
      <c r="I22" s="74">
        <v>9.7222222222222224E-2</v>
      </c>
      <c r="J22" s="75">
        <f t="shared" si="1"/>
        <v>3.125E-2</v>
      </c>
      <c r="K22" s="76">
        <v>1</v>
      </c>
      <c r="L22" s="77">
        <v>1.0416666666666666E-2</v>
      </c>
      <c r="M22" s="78">
        <v>11</v>
      </c>
      <c r="N22" s="39">
        <f t="shared" si="2"/>
        <v>4.1666666666666664E-2</v>
      </c>
      <c r="O22" s="72"/>
      <c r="P22" s="79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>
      <c r="A23" s="15"/>
      <c r="B23" s="30">
        <f t="shared" si="0"/>
        <v>7</v>
      </c>
      <c r="C23" s="122"/>
      <c r="D23" s="116"/>
      <c r="E23" s="116"/>
      <c r="F23" s="42"/>
      <c r="G23" s="43"/>
      <c r="H23" s="44"/>
      <c r="I23" s="45"/>
      <c r="J23" s="35"/>
      <c r="K23" s="46"/>
      <c r="L23" s="47"/>
      <c r="M23" s="48"/>
      <c r="N23" s="39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122"/>
      <c r="D24" s="116"/>
      <c r="E24" s="116"/>
      <c r="F24" s="42"/>
      <c r="G24" s="43"/>
      <c r="H24" s="44"/>
      <c r="I24" s="45"/>
      <c r="J24" s="35"/>
      <c r="K24" s="46"/>
      <c r="L24" s="47"/>
      <c r="M24" s="48"/>
      <c r="N24" s="39" t="str">
        <f t="shared" si="2"/>
        <v/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71"/>
      <c r="B25" s="30">
        <f t="shared" si="0"/>
        <v>9</v>
      </c>
      <c r="C25" s="122"/>
      <c r="D25" s="116"/>
      <c r="E25" s="116"/>
      <c r="F25" s="42"/>
      <c r="G25" s="43"/>
      <c r="H25" s="44"/>
      <c r="I25" s="45"/>
      <c r="J25" s="35"/>
      <c r="K25" s="46"/>
      <c r="L25" s="47"/>
      <c r="M25" s="48"/>
      <c r="N25" s="39" t="str">
        <f t="shared" si="2"/>
        <v/>
      </c>
      <c r="O25" s="7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71"/>
      <c r="B26" s="30">
        <f t="shared" si="0"/>
        <v>10</v>
      </c>
      <c r="C26" s="122"/>
      <c r="D26" s="116"/>
      <c r="E26" s="116"/>
      <c r="F26" s="42"/>
      <c r="G26" s="43"/>
      <c r="H26" s="44"/>
      <c r="I26" s="45"/>
      <c r="J26" s="35"/>
      <c r="K26" s="46"/>
      <c r="L26" s="47"/>
      <c r="M26" s="48"/>
      <c r="N26" s="39" t="str">
        <f t="shared" si="2"/>
        <v/>
      </c>
      <c r="O26" s="7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71"/>
      <c r="B27" s="30">
        <f t="shared" si="0"/>
        <v>11</v>
      </c>
      <c r="C27" s="122"/>
      <c r="D27" s="116"/>
      <c r="E27" s="116"/>
      <c r="F27" s="42"/>
      <c r="G27" s="43"/>
      <c r="H27" s="44"/>
      <c r="I27" s="45"/>
      <c r="J27" s="35"/>
      <c r="K27" s="46"/>
      <c r="L27" s="47"/>
      <c r="M27" s="48"/>
      <c r="N27" s="39" t="str">
        <f t="shared" si="2"/>
        <v/>
      </c>
      <c r="O27" s="7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71"/>
      <c r="B28" s="30">
        <f t="shared" si="0"/>
        <v>12</v>
      </c>
      <c r="C28" s="122"/>
      <c r="D28" s="123"/>
      <c r="E28" s="124"/>
      <c r="F28" s="42"/>
      <c r="G28" s="43"/>
      <c r="H28" s="44"/>
      <c r="I28" s="45"/>
      <c r="J28" s="35"/>
      <c r="K28" s="46"/>
      <c r="L28" s="47"/>
      <c r="M28" s="48"/>
      <c r="N28" s="39" t="str">
        <f t="shared" si="2"/>
        <v/>
      </c>
      <c r="O28" s="7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71"/>
      <c r="B29" s="30">
        <f t="shared" si="0"/>
        <v>13</v>
      </c>
      <c r="C29" s="122"/>
      <c r="D29" s="116"/>
      <c r="E29" s="116"/>
      <c r="F29" s="42"/>
      <c r="G29" s="43"/>
      <c r="H29" s="44"/>
      <c r="I29" s="45"/>
      <c r="J29" s="35"/>
      <c r="K29" s="46"/>
      <c r="L29" s="47"/>
      <c r="M29" s="48"/>
      <c r="N29" s="39"/>
      <c r="O29" s="7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71"/>
      <c r="B30" s="30">
        <f t="shared" si="0"/>
        <v>14</v>
      </c>
      <c r="C30" s="122"/>
      <c r="D30" s="116"/>
      <c r="E30" s="116"/>
      <c r="F30" s="42"/>
      <c r="G30" s="43"/>
      <c r="H30" s="44"/>
      <c r="I30" s="45"/>
      <c r="J30" s="35"/>
      <c r="K30" s="46"/>
      <c r="L30" s="47"/>
      <c r="M30" s="48"/>
      <c r="N30" s="39"/>
      <c r="O30" s="7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82"/>
      <c r="B31" s="30">
        <f t="shared" si="0"/>
        <v>15</v>
      </c>
      <c r="C31" s="122"/>
      <c r="D31" s="123"/>
      <c r="E31" s="124"/>
      <c r="F31" s="83"/>
      <c r="G31" s="90"/>
      <c r="H31" s="84"/>
      <c r="I31" s="85"/>
      <c r="J31" s="86"/>
      <c r="K31" s="87"/>
      <c r="L31" s="91"/>
      <c r="M31" s="88"/>
      <c r="N31" s="89"/>
      <c r="O31" s="82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105" customFormat="1" ht="15" customHeight="1">
      <c r="A32" s="92"/>
      <c r="B32" s="93">
        <f t="shared" si="0"/>
        <v>16</v>
      </c>
      <c r="C32" s="131"/>
      <c r="D32" s="132"/>
      <c r="E32" s="132"/>
      <c r="F32" s="94"/>
      <c r="G32" s="95"/>
      <c r="H32" s="96"/>
      <c r="I32" s="97"/>
      <c r="J32" s="98"/>
      <c r="K32" s="99"/>
      <c r="L32" s="100"/>
      <c r="M32" s="101"/>
      <c r="N32" s="102"/>
      <c r="O32" s="92"/>
      <c r="P32" s="103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s="105" customFormat="1" ht="15" customHeight="1">
      <c r="A33" s="92"/>
      <c r="B33" s="93">
        <f t="shared" si="0"/>
        <v>17</v>
      </c>
      <c r="C33" s="131"/>
      <c r="D33" s="132"/>
      <c r="E33" s="132"/>
      <c r="F33" s="94"/>
      <c r="G33" s="95"/>
      <c r="H33" s="96"/>
      <c r="I33" s="97"/>
      <c r="J33" s="98"/>
      <c r="K33" s="99"/>
      <c r="L33" s="100"/>
      <c r="M33" s="101"/>
      <c r="N33" s="102"/>
      <c r="O33" s="92"/>
      <c r="P33" s="103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s="105" customFormat="1" ht="15" customHeight="1">
      <c r="A34" s="92"/>
      <c r="B34" s="93">
        <f t="shared" si="0"/>
        <v>18</v>
      </c>
      <c r="C34" s="131"/>
      <c r="D34" s="132"/>
      <c r="E34" s="132"/>
      <c r="F34" s="94"/>
      <c r="G34" s="95"/>
      <c r="H34" s="96"/>
      <c r="I34" s="97"/>
      <c r="J34" s="98"/>
      <c r="K34" s="99"/>
      <c r="L34" s="100"/>
      <c r="M34" s="101"/>
      <c r="N34" s="102"/>
      <c r="O34" s="92"/>
      <c r="P34" s="103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" customHeight="1">
      <c r="A35" s="82"/>
      <c r="B35" s="30">
        <f t="shared" si="0"/>
        <v>19</v>
      </c>
      <c r="C35" s="122"/>
      <c r="D35" s="116"/>
      <c r="E35" s="116"/>
      <c r="F35" s="42"/>
      <c r="G35" s="43"/>
      <c r="H35" s="44"/>
      <c r="I35" s="45"/>
      <c r="J35" s="35"/>
      <c r="K35" s="46"/>
      <c r="L35" s="47"/>
      <c r="M35" s="48"/>
      <c r="N35" s="39"/>
      <c r="O35" s="82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82"/>
      <c r="B36" s="30">
        <f t="shared" si="0"/>
        <v>20</v>
      </c>
      <c r="C36" s="122"/>
      <c r="D36" s="116"/>
      <c r="E36" s="116"/>
      <c r="F36" s="42"/>
      <c r="G36" s="43"/>
      <c r="H36" s="44"/>
      <c r="I36" s="45"/>
      <c r="J36" s="35"/>
      <c r="K36" s="46"/>
      <c r="L36" s="47"/>
      <c r="M36" s="48"/>
      <c r="N36" s="39"/>
      <c r="O36" s="82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customHeight="1">
      <c r="A37" s="82"/>
      <c r="B37" s="30">
        <f t="shared" si="0"/>
        <v>21</v>
      </c>
      <c r="C37" s="122"/>
      <c r="D37" s="116"/>
      <c r="E37" s="116"/>
      <c r="F37" s="42"/>
      <c r="G37" s="43"/>
      <c r="H37" s="44"/>
      <c r="I37" s="45"/>
      <c r="J37" s="35"/>
      <c r="K37" s="46"/>
      <c r="L37" s="47"/>
      <c r="M37" s="48"/>
      <c r="N37" s="39"/>
      <c r="O37" s="82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 customHeight="1">
      <c r="A38" s="71"/>
      <c r="B38" s="30">
        <f t="shared" si="0"/>
        <v>22</v>
      </c>
      <c r="C38" s="122"/>
      <c r="D38" s="123"/>
      <c r="E38" s="124"/>
      <c r="F38" s="42"/>
      <c r="G38" s="43"/>
      <c r="H38" s="44"/>
      <c r="I38" s="45"/>
      <c r="J38" s="35"/>
      <c r="K38" s="46"/>
      <c r="L38" s="47"/>
      <c r="M38" s="48"/>
      <c r="N38" s="39"/>
      <c r="O38" s="7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7"/>
      <c r="B39" s="144" t="s">
        <v>21</v>
      </c>
      <c r="C39" s="121"/>
      <c r="D39" s="121"/>
      <c r="E39" s="121"/>
      <c r="F39" s="49">
        <f>IF(SUM(F18:F38)=0,"Completar",SUM(F18:F38))</f>
        <v>155</v>
      </c>
      <c r="G39" s="50">
        <f>IF(SUM(G18:G38)=0,"Completar",SUM(G18:G38))</f>
        <v>9.7222222222222224E-2</v>
      </c>
      <c r="H39" s="51" t="s">
        <v>22</v>
      </c>
      <c r="I39" s="52" t="s">
        <v>22</v>
      </c>
      <c r="J39" s="53">
        <f>IF(OR(COUNTIF(J18:J38,"Error")&gt;0,COUNTIF(J18:J38,"Completar")&gt;0),"Error",IF(SUM(J18:J38)=0,"Completar",SUM(J18:J38)))</f>
        <v>8.2638888888888928E-2</v>
      </c>
      <c r="K39" s="54">
        <f>SUM(K18:K38)</f>
        <v>2</v>
      </c>
      <c r="L39" s="50">
        <f>SUM(L18:L38)</f>
        <v>1.3888888888888888E-2</v>
      </c>
      <c r="M39" s="55">
        <f>IF(SUM(M18:M38)=0,"Completar",SUM(M18:M38))</f>
        <v>98</v>
      </c>
      <c r="N39" s="18">
        <f>IF(OR(COUNTIF(N18:N38,"Error")&gt;0,COUNTIF(N18:N38,"Completar")&gt;0),"Error",IF(SUM(N18:N38)=0,"Completar",SUM(N18:N38)))</f>
        <v>9.6527777777777823E-2</v>
      </c>
      <c r="O39" s="7"/>
      <c r="P39" s="56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6" customHeight="1">
      <c r="A40" s="20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" customHeight="1">
      <c r="A41" s="4"/>
      <c r="B41" s="109" t="s">
        <v>23</v>
      </c>
      <c r="C41" s="110"/>
      <c r="D41" s="110"/>
      <c r="E41" s="111"/>
      <c r="F41" s="5"/>
      <c r="G41" s="5"/>
      <c r="H41" s="5"/>
      <c r="I41" s="5"/>
      <c r="J41" s="5"/>
      <c r="K41" s="5"/>
      <c r="L41" s="5"/>
      <c r="M41" s="5"/>
      <c r="N41" s="5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7"/>
      <c r="B42" s="8" t="s">
        <v>2</v>
      </c>
      <c r="C42" s="9" t="s">
        <v>3</v>
      </c>
      <c r="D42" s="9" t="s">
        <v>4</v>
      </c>
      <c r="E42" s="10" t="s">
        <v>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5"/>
      <c r="B43" s="58"/>
      <c r="C43" s="25"/>
      <c r="D43" s="25"/>
      <c r="E43" s="18" t="str">
        <f>IFERROR(IF(OR(ISBLANK(C43),ISBLANK(D43)),"Completar",IF(D43&gt;=C43,D43-C43,"Error")),"Error")</f>
        <v>Completar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6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0"/>
      <c r="B45" s="109" t="s">
        <v>24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1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5" customHeight="1">
      <c r="A46" s="20"/>
      <c r="B46" s="115" t="s">
        <v>25</v>
      </c>
      <c r="C46" s="116"/>
      <c r="D46" s="117"/>
      <c r="E46" s="127">
        <f>M39</f>
        <v>98</v>
      </c>
      <c r="F46" s="117"/>
      <c r="G46" s="60"/>
      <c r="H46" s="61"/>
      <c r="I46" s="61"/>
      <c r="J46" s="61"/>
      <c r="K46" s="61"/>
      <c r="L46" s="61"/>
      <c r="M46" s="61"/>
      <c r="N46" s="62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115" t="s">
        <v>26</v>
      </c>
      <c r="C47" s="116"/>
      <c r="D47" s="117"/>
      <c r="E47" s="126">
        <f>IF(M39="Completar","Completar",IFERROR(M39/(N39*24),"Error"))</f>
        <v>42.302158273381274</v>
      </c>
      <c r="F47" s="117"/>
      <c r="G47" s="63"/>
      <c r="H47" s="64"/>
      <c r="I47" s="64"/>
      <c r="J47" s="64"/>
      <c r="K47" s="64"/>
      <c r="L47" s="64"/>
      <c r="M47" s="64"/>
      <c r="N47" s="65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5" customHeight="1">
      <c r="A48" s="20"/>
      <c r="B48" s="115" t="s">
        <v>27</v>
      </c>
      <c r="C48" s="116"/>
      <c r="D48" s="117"/>
      <c r="E48" s="127">
        <f>IF(K39=0,0,IFERROR(ROUNDUP(K39/(M39/100),0),"Error"))</f>
        <v>3</v>
      </c>
      <c r="F48" s="117"/>
      <c r="G48" s="63"/>
      <c r="H48" s="64"/>
      <c r="I48" s="64"/>
      <c r="J48" s="64"/>
      <c r="K48" s="64"/>
      <c r="L48" s="64"/>
      <c r="M48" s="64"/>
      <c r="N48" s="65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5" customHeight="1">
      <c r="A49" s="20"/>
      <c r="B49" s="115" t="s">
        <v>28</v>
      </c>
      <c r="C49" s="116"/>
      <c r="D49" s="117"/>
      <c r="E49" s="125">
        <f>IF(K39=0,0,IFERROR(K39/M39,"Error"))</f>
        <v>2.0408163265306121E-2</v>
      </c>
      <c r="F49" s="117"/>
      <c r="G49" s="63"/>
      <c r="H49" s="64"/>
      <c r="I49" s="64"/>
      <c r="J49" s="64"/>
      <c r="K49" s="64"/>
      <c r="L49" s="64"/>
      <c r="M49" s="64"/>
      <c r="N49" s="65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5" customHeight="1">
      <c r="A50" s="20"/>
      <c r="B50" s="115" t="s">
        <v>29</v>
      </c>
      <c r="C50" s="116"/>
      <c r="D50" s="117"/>
      <c r="E50" s="66">
        <f>E5</f>
        <v>1.1805555555555514E-2</v>
      </c>
      <c r="F50" s="67">
        <f t="shared" ref="F50:F53" si="3">IF(E50="Completar",E50,IFERROR(E50/$E$56,"Error"))</f>
        <v>6.9105691056910321E-2</v>
      </c>
      <c r="G50" s="63"/>
      <c r="H50" s="64"/>
      <c r="I50" s="64"/>
      <c r="J50" s="64"/>
      <c r="K50" s="64"/>
      <c r="L50" s="64"/>
      <c r="M50" s="64"/>
      <c r="N50" s="65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5" customHeight="1">
      <c r="A51" s="20"/>
      <c r="B51" s="115" t="s">
        <v>30</v>
      </c>
      <c r="C51" s="116"/>
      <c r="D51" s="117"/>
      <c r="E51" s="66">
        <f>E9</f>
        <v>6.25E-2</v>
      </c>
      <c r="F51" s="67">
        <f t="shared" si="3"/>
        <v>0.36585365853658536</v>
      </c>
      <c r="G51" s="63"/>
      <c r="H51" s="64"/>
      <c r="I51" s="64"/>
      <c r="J51" s="64"/>
      <c r="K51" s="64"/>
      <c r="L51" s="64"/>
      <c r="M51" s="64"/>
      <c r="N51" s="65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5" customHeight="1">
      <c r="A52" s="20"/>
      <c r="B52" s="115" t="s">
        <v>31</v>
      </c>
      <c r="C52" s="116"/>
      <c r="D52" s="117"/>
      <c r="E52" s="66" t="str">
        <f>E13</f>
        <v>Completar</v>
      </c>
      <c r="F52" s="67" t="str">
        <f t="shared" si="3"/>
        <v>Completar</v>
      </c>
      <c r="G52" s="63"/>
      <c r="H52" s="64"/>
      <c r="I52" s="64"/>
      <c r="J52" s="64"/>
      <c r="K52" s="64"/>
      <c r="L52" s="64"/>
      <c r="M52" s="64"/>
      <c r="N52" s="65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5" customHeight="1">
      <c r="A53" s="20"/>
      <c r="B53" s="115" t="s">
        <v>32</v>
      </c>
      <c r="C53" s="116"/>
      <c r="D53" s="117"/>
      <c r="E53" s="66" t="str">
        <f>E43</f>
        <v>Completar</v>
      </c>
      <c r="F53" s="67" t="str">
        <f t="shared" si="3"/>
        <v>Completar</v>
      </c>
      <c r="G53" s="63"/>
      <c r="H53" s="64"/>
      <c r="I53" s="64"/>
      <c r="J53" s="64"/>
      <c r="K53" s="64"/>
      <c r="L53" s="64"/>
      <c r="M53" s="64"/>
      <c r="N53" s="65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5" customHeight="1">
      <c r="A54" s="20"/>
      <c r="B54" s="115" t="s">
        <v>33</v>
      </c>
      <c r="C54" s="116"/>
      <c r="D54" s="117"/>
      <c r="E54" s="66">
        <f>L39</f>
        <v>1.3888888888888888E-2</v>
      </c>
      <c r="F54" s="67">
        <f t="shared" ref="F54:F55" si="4">IF(E54="Completar",E54,IFERROR(E54/$E$56,"Completar"))</f>
        <v>8.1300813008130079E-2</v>
      </c>
      <c r="G54" s="63"/>
      <c r="H54" s="64"/>
      <c r="I54" s="64"/>
      <c r="J54" s="64"/>
      <c r="K54" s="64"/>
      <c r="L54" s="64"/>
      <c r="M54" s="64"/>
      <c r="N54" s="65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5" customHeight="1">
      <c r="A55" s="20"/>
      <c r="B55" s="115" t="s">
        <v>34</v>
      </c>
      <c r="C55" s="116"/>
      <c r="D55" s="117"/>
      <c r="E55" s="66">
        <f>J39</f>
        <v>8.2638888888888928E-2</v>
      </c>
      <c r="F55" s="67">
        <f t="shared" si="4"/>
        <v>0.48373983739837423</v>
      </c>
      <c r="G55" s="63"/>
      <c r="H55" s="64"/>
      <c r="I55" s="64"/>
      <c r="J55" s="64"/>
      <c r="K55" s="64"/>
      <c r="L55" s="64"/>
      <c r="M55" s="64"/>
      <c r="N55" s="65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5" customHeight="1">
      <c r="A56" s="20"/>
      <c r="B56" s="120" t="s">
        <v>35</v>
      </c>
      <c r="C56" s="121"/>
      <c r="D56" s="119"/>
      <c r="E56" s="118">
        <f>IF(COUNTIF(E50:E55,"Error")&gt;0,"Error",IF(SUM(E50:E55)=0,"Completar",SUM(E50:E55)))</f>
        <v>0.17083333333333334</v>
      </c>
      <c r="F56" s="119"/>
      <c r="G56" s="68"/>
      <c r="H56" s="69"/>
      <c r="I56" s="69"/>
      <c r="J56" s="69"/>
      <c r="K56" s="69"/>
      <c r="L56" s="69"/>
      <c r="M56" s="69"/>
      <c r="N56" s="70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6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idden="1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>
      <c r="A1000" s="20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20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>
      <c r="A1001" s="20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20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>
      <c r="A1002" s="20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20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>
      <c r="A1003" s="20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20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>
      <c r="A1004" s="20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20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>
      <c r="A1005" s="20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20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>
      <c r="A1006" s="20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20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>
      <c r="A1007" s="20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20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>
      <c r="A1008" s="20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20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>
      <c r="A1009" s="20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20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>
      <c r="A1010" s="20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20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>
      <c r="A1011" s="20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20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>
      <c r="A1012" s="20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20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>
      <c r="A1013" s="20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20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</sheetData>
  <mergeCells count="57">
    <mergeCell ref="C33:E33"/>
    <mergeCell ref="C34:E34"/>
    <mergeCell ref="B41:E41"/>
    <mergeCell ref="B39:E39"/>
    <mergeCell ref="C37:E37"/>
    <mergeCell ref="C35:E35"/>
    <mergeCell ref="C36:E36"/>
    <mergeCell ref="B16:B17"/>
    <mergeCell ref="C16:E17"/>
    <mergeCell ref="C18:E18"/>
    <mergeCell ref="C31:E31"/>
    <mergeCell ref="C32:E32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47:D47"/>
    <mergeCell ref="B46:D46"/>
    <mergeCell ref="B45:N45"/>
    <mergeCell ref="E46:F46"/>
    <mergeCell ref="E48:F48"/>
    <mergeCell ref="B48:D48"/>
    <mergeCell ref="B15:N15"/>
    <mergeCell ref="F12:N12"/>
    <mergeCell ref="F13:N13"/>
    <mergeCell ref="B53:D53"/>
    <mergeCell ref="E56:F56"/>
    <mergeCell ref="B56:D56"/>
    <mergeCell ref="B54:D54"/>
    <mergeCell ref="B55:D55"/>
    <mergeCell ref="B52:D52"/>
    <mergeCell ref="B50:D50"/>
    <mergeCell ref="B51:D51"/>
    <mergeCell ref="C24:E24"/>
    <mergeCell ref="C38:E38"/>
    <mergeCell ref="E49:F49"/>
    <mergeCell ref="B49:D49"/>
    <mergeCell ref="E47:F47"/>
    <mergeCell ref="D1:N1"/>
    <mergeCell ref="B3:E3"/>
    <mergeCell ref="B7:E7"/>
    <mergeCell ref="B11:E11"/>
    <mergeCell ref="B1:C1"/>
    <mergeCell ref="F8:N8"/>
    <mergeCell ref="F9:N9"/>
  </mergeCells>
  <conditionalFormatting sqref="C3:C24 A39:XFD1048576 A1:B38 J27:J38 C30:I37 K30:M37 D1:XFD19 D20:M24 N20:XFD38 C22:E22">
    <cfRule type="cellIs" dxfId="17" priority="35" operator="equal">
      <formula>"Completar"</formula>
    </cfRule>
  </conditionalFormatting>
  <conditionalFormatting sqref="C3:C24 A39:XFD1048576 A1:B38 J27:J38 C30:I37 K30:M37 D1:XFD19 D20:M24 N20:XFD38 C22:E22">
    <cfRule type="cellIs" dxfId="16" priority="36" operator="equal">
      <formula>"Error"</formula>
    </cfRule>
  </conditionalFormatting>
  <conditionalFormatting sqref="C25:M25 C26:E26">
    <cfRule type="cellIs" dxfId="15" priority="33" operator="equal">
      <formula>"Completar"</formula>
    </cfRule>
  </conditionalFormatting>
  <conditionalFormatting sqref="C25:M25 C26:E26">
    <cfRule type="cellIs" dxfId="14" priority="34" operator="equal">
      <formula>"Error"</formula>
    </cfRule>
  </conditionalFormatting>
  <conditionalFormatting sqref="F26:M26 C38 F38:I38 K38:M38">
    <cfRule type="cellIs" dxfId="13" priority="27" operator="equal">
      <formula>"Completar"</formula>
    </cfRule>
  </conditionalFormatting>
  <conditionalFormatting sqref="F26:M26 C38 F38:I38 K38:M38">
    <cfRule type="cellIs" dxfId="12" priority="28" operator="equal">
      <formula>"Error"</formula>
    </cfRule>
  </conditionalFormatting>
  <conditionalFormatting sqref="C27:I27 K27:M27">
    <cfRule type="cellIs" dxfId="11" priority="23" operator="equal">
      <formula>"Completar"</formula>
    </cfRule>
  </conditionalFormatting>
  <conditionalFormatting sqref="C27:I27 K27:M27">
    <cfRule type="cellIs" dxfId="10" priority="24" operator="equal">
      <formula>"Error"</formula>
    </cfRule>
  </conditionalFormatting>
  <conditionalFormatting sqref="K28:M28 C28 F28:I28">
    <cfRule type="cellIs" dxfId="9" priority="19" operator="equal">
      <formula>"Completar"</formula>
    </cfRule>
  </conditionalFormatting>
  <conditionalFormatting sqref="K28:M28 C28 F28:I28">
    <cfRule type="cellIs" dxfId="8" priority="20" operator="equal">
      <formula>"Error"</formula>
    </cfRule>
  </conditionalFormatting>
  <conditionalFormatting sqref="K29:M29 C29 F29:I29">
    <cfRule type="cellIs" dxfId="7" priority="15" operator="equal">
      <formula>"Completar"</formula>
    </cfRule>
  </conditionalFormatting>
  <conditionalFormatting sqref="K29:M29 C29 F29:I29">
    <cfRule type="cellIs" dxfId="6" priority="16" operator="equal">
      <formula>"Error"</formula>
    </cfRule>
  </conditionalFormatting>
  <conditionalFormatting sqref="K28:M28 C28 F28:I28">
    <cfRule type="cellIs" dxfId="5" priority="10" operator="equal">
      <formula>"Completar"</formula>
    </cfRule>
  </conditionalFormatting>
  <conditionalFormatting sqref="K28:M28 C28 F28:I28">
    <cfRule type="cellIs" dxfId="4" priority="9" operator="equal">
      <formula>"Error"</formula>
    </cfRule>
  </conditionalFormatting>
  <conditionalFormatting sqref="C29:I29 K29:M29">
    <cfRule type="cellIs" dxfId="3" priority="4" operator="equal">
      <formula>"Completar"</formula>
    </cfRule>
  </conditionalFormatting>
  <conditionalFormatting sqref="C29:I29 K29:M29">
    <cfRule type="cellIs" dxfId="2" priority="3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2016-04-26T06:08:48Z</dcterms:modified>
</cp:coreProperties>
</file>