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étricas" sheetId="1" r:id="rId3"/>
  </sheets>
  <definedNames/>
  <calcPr/>
</workbook>
</file>

<file path=xl/sharedStrings.xml><?xml version="1.0" encoding="utf-8"?>
<sst xmlns="http://schemas.openxmlformats.org/spreadsheetml/2006/main" count="59" uniqueCount="42">
  <si>
    <t>PROYECTO:</t>
  </si>
  <si>
    <t>Clase Ordenadora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</si>
  <si>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</si>
  <si>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</si>
  <si>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</si>
  <si>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</si>
  <si>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</si>
  <si>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</si>
  <si>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</si>
  <si>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</si>
  <si>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</si>
  <si>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</si>
  <si>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</si>
  <si>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</si>
  <si>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</si>
  <si>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</si>
  <si>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</si>
  <si>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</si>
  <si>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</si>
  <si>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</si>
  <si>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atributos, constructor</t>
  </si>
  <si>
    <t>ordenamiento Selection (metodos necesarios)</t>
  </si>
  <si>
    <t>ordenamiento Insertion (metodos necesarios)</t>
  </si>
  <si>
    <t>ordenamiento BubbleSort(metodos necesarios)</t>
  </si>
  <si>
    <t>ordenamiento QuickSort (metodos necesarios)</t>
  </si>
  <si>
    <t>ordenamiento Merge (metodos necesarios)</t>
  </si>
  <si>
    <t>ordenamiento Shell (metodos necesarios)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</si>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</sst>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h]:mm"/>
    <numFmt numFmtId="165" formatCode="0.0%"/>
  </numFmts>
  <fonts count="7">
    <font>
      <sz val="11.0"/>
      <color rgb="FF000000"/>
      <name val="Calibri"/>
    </font>
    <font>
      <b/>
      <sz val="12.0"/>
      <color rgb="FFFFFFFF"/>
      <name val="Calibri"/>
    </font>
    <font>
      <b/>
      <sz val="16.0"/>
      <color rgb="FFFFFFFF"/>
      <name val="Calibri"/>
    </font>
    <font/>
    <font>
      <sz val="11.0"/>
      <color rgb="FFFFFFFF"/>
      <name val="Calibri"/>
    </font>
    <font>
      <b/>
      <sz val="11.0"/>
      <color rgb="FFFFFFFF"/>
      <name val="Calibri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0070C0"/>
        <bgColor rgb="FF0070C0"/>
      </patternFill>
    </fill>
    <fill>
      <patternFill patternType="solid">
        <fgColor rgb="FF548DD4"/>
        <bgColor rgb="FF548DD4"/>
      </patternFill>
    </fill>
    <fill>
      <patternFill patternType="solid">
        <fgColor rgb="FF95B3D7"/>
        <bgColor rgb="FF95B3D7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</fills>
  <borders count="42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/>
    </xf>
    <xf borderId="0" fillId="2" fontId="1" numFmtId="0" xfId="0" applyAlignment="1" applyBorder="1" applyFill="1" applyFont="1">
      <alignment vertical="center" wrapText="1"/>
    </xf>
    <xf borderId="0" fillId="2" fontId="2" numFmtId="0" xfId="0" applyAlignment="1" applyBorder="1" applyFont="1">
      <alignment horizontal="right" vertical="center" wrapText="1"/>
    </xf>
    <xf borderId="0" fillId="0" fontId="3" numFmtId="0" xfId="0" applyBorder="1" applyFont="1"/>
    <xf borderId="0" fillId="2" fontId="1" numFmtId="0" xfId="0" applyAlignment="1" applyBorder="1" applyFont="1">
      <alignment horizontal="center" vertical="center" wrapText="1"/>
    </xf>
    <xf borderId="0" fillId="0" fontId="3" numFmtId="0" xfId="0" applyBorder="1" applyFont="1"/>
    <xf borderId="0" fillId="0" fontId="0" numFmtId="0" xfId="0" applyFont="1"/>
    <xf borderId="0" fillId="2" fontId="2" numFmtId="0" xfId="0" applyAlignment="1" applyBorder="1" applyFont="1">
      <alignment horizontal="right" vertical="center" wrapText="1"/>
    </xf>
    <xf borderId="0" fillId="2" fontId="1" numFmtId="0" xfId="0" applyAlignment="1" applyBorder="1" applyFont="1">
      <alignment horizontal="center" vertical="center" wrapText="1"/>
    </xf>
    <xf borderId="0" fillId="2" fontId="4" numFmtId="0" xfId="0" applyAlignment="1" applyBorder="1" applyFont="1">
      <alignment vertical="center" wrapText="1"/>
    </xf>
    <xf borderId="1" fillId="3" fontId="5" numFmtId="0" xfId="0" applyAlignment="1" applyBorder="1" applyFill="1" applyFont="1">
      <alignment horizontal="left" vertical="center" wrapText="1"/>
    </xf>
    <xf borderId="2" fillId="0" fontId="3" numFmtId="0" xfId="0" applyBorder="1" applyFont="1"/>
    <xf borderId="3" fillId="0" fontId="3" numFmtId="0" xfId="0" applyBorder="1" applyFont="1"/>
    <xf borderId="0" fillId="2" fontId="5" numFmtId="0" xfId="0" applyAlignment="1" applyBorder="1" applyFont="1">
      <alignment vertical="center" wrapText="1"/>
    </xf>
    <xf borderId="0" fillId="4" fontId="4" numFmtId="0" xfId="0" applyAlignment="1" applyBorder="1" applyFill="1" applyFont="1">
      <alignment vertical="center" wrapText="1"/>
    </xf>
    <xf borderId="0" fillId="2" fontId="6" numFmtId="0" xfId="0" applyAlignment="1" applyBorder="1" applyFont="1">
      <alignment horizontal="center" vertical="center" wrapText="1"/>
    </xf>
    <xf borderId="4" fillId="5" fontId="6" numFmtId="0" xfId="0" applyAlignment="1" applyBorder="1" applyFill="1" applyFont="1">
      <alignment horizontal="center" vertical="center" wrapText="1"/>
    </xf>
    <xf borderId="5" fillId="5" fontId="6" numFmtId="0" xfId="0" applyAlignment="1" applyBorder="1" applyFont="1">
      <alignment horizontal="center" vertical="center" wrapText="1"/>
    </xf>
    <xf borderId="6" fillId="5" fontId="6" numFmtId="0" xfId="0" applyAlignment="1" applyBorder="1" applyFont="1">
      <alignment horizontal="center" vertical="center" wrapText="1"/>
    </xf>
    <xf borderId="7" fillId="2" fontId="6" numFmtId="0" xfId="0" applyAlignment="1" applyBorder="1" applyFont="1">
      <alignment vertical="center" wrapText="1"/>
    </xf>
    <xf borderId="0" fillId="2" fontId="6" numFmtId="0" xfId="0" applyAlignment="1" applyBorder="1" applyFont="1">
      <alignment vertical="center" wrapText="1"/>
    </xf>
    <xf borderId="8" fillId="6" fontId="6" numFmtId="0" xfId="0" applyAlignment="1" applyBorder="1" applyFill="1" applyFont="1">
      <alignment horizontal="center" vertical="center" wrapText="1"/>
    </xf>
    <xf borderId="5" fillId="6" fontId="6" numFmtId="0" xfId="0" applyAlignment="1" applyBorder="1" applyFont="1">
      <alignment horizontal="center" vertical="center" wrapText="1"/>
    </xf>
    <xf borderId="0" fillId="2" fontId="0" numFmtId="0" xfId="0" applyAlignment="1" applyBorder="1" applyFont="1">
      <alignment horizontal="center" vertical="center" wrapText="1"/>
    </xf>
    <xf borderId="9" fillId="7" fontId="0" numFmtId="164" xfId="0" applyAlignment="1" applyBorder="1" applyFill="1" applyFont="1" applyNumberFormat="1">
      <alignment horizontal="center" vertical="center" wrapText="1"/>
    </xf>
    <xf borderId="10" fillId="7" fontId="0" numFmtId="20" xfId="0" applyAlignment="1" applyBorder="1" applyFont="1" applyNumberFormat="1">
      <alignment horizontal="center" vertical="center" wrapText="1"/>
    </xf>
    <xf borderId="11" fillId="5" fontId="6" numFmtId="164" xfId="0" applyAlignment="1" applyBorder="1" applyFont="1" applyNumberFormat="1">
      <alignment horizontal="center" vertical="center" wrapText="1"/>
    </xf>
    <xf borderId="7" fillId="2" fontId="0" numFmtId="0" xfId="0" applyAlignment="1" applyBorder="1" applyFont="1">
      <alignment vertical="center" wrapText="1"/>
    </xf>
    <xf borderId="0" fillId="2" fontId="0" numFmtId="0" xfId="0" applyAlignment="1" applyBorder="1" applyFont="1">
      <alignment vertical="center" wrapText="1"/>
    </xf>
    <xf borderId="8" fillId="7" fontId="0" numFmtId="0" xfId="0" applyAlignment="1" applyBorder="1" applyFont="1">
      <alignment horizontal="center" vertical="center" wrapText="1"/>
    </xf>
    <xf borderId="5" fillId="7" fontId="0" numFmtId="0" xfId="0" applyAlignment="1" applyBorder="1" applyFont="1">
      <alignment horizontal="center" vertical="center" wrapText="1"/>
    </xf>
    <xf borderId="12" fillId="2" fontId="0" numFmtId="0" xfId="0" applyAlignment="1" applyBorder="1" applyFont="1">
      <alignment vertical="center" wrapText="1"/>
    </xf>
    <xf borderId="13" fillId="2" fontId="0" numFmtId="0" xfId="0" applyAlignment="1" applyBorder="1" applyFont="1">
      <alignment vertical="center" wrapText="1"/>
    </xf>
    <xf borderId="0" fillId="2" fontId="6" numFmtId="0" xfId="0" applyAlignment="1" applyBorder="1" applyFont="1">
      <alignment horizontal="center" vertical="center" wrapText="1"/>
    </xf>
    <xf borderId="9" fillId="7" fontId="0" numFmtId="164" xfId="0" applyAlignment="1" applyBorder="1" applyFont="1" applyNumberFormat="1">
      <alignment horizontal="center" vertical="center" wrapText="1"/>
    </xf>
    <xf borderId="0" fillId="2" fontId="0" numFmtId="0" xfId="0" applyAlignment="1" applyBorder="1" applyFont="1">
      <alignment horizontal="center" vertical="center" wrapText="1"/>
    </xf>
    <xf borderId="14" fillId="5" fontId="6" numFmtId="0" xfId="0" applyAlignment="1" applyBorder="1" applyFont="1">
      <alignment horizontal="center" vertical="center" wrapText="1"/>
    </xf>
    <xf borderId="15" fillId="5" fontId="6" numFmtId="0" xfId="0" applyAlignment="1" applyBorder="1" applyFont="1">
      <alignment horizontal="center" vertical="center" wrapText="1"/>
    </xf>
    <xf borderId="16" fillId="0" fontId="3" numFmtId="0" xfId="0" applyBorder="1" applyFont="1"/>
    <xf borderId="16" fillId="0" fontId="3" numFmtId="0" xfId="0" applyBorder="1" applyFont="1"/>
    <xf borderId="17" fillId="5" fontId="6" numFmtId="0" xfId="0" applyAlignment="1" applyBorder="1" applyFont="1">
      <alignment horizontal="center" vertical="center" wrapText="1"/>
    </xf>
    <xf borderId="18" fillId="0" fontId="3" numFmtId="0" xfId="0" applyBorder="1" applyFont="1"/>
    <xf borderId="12" fillId="5" fontId="6" numFmtId="0" xfId="0" applyAlignment="1" applyBorder="1" applyFont="1">
      <alignment horizontal="center" vertical="center" wrapText="1"/>
    </xf>
    <xf borderId="12" fillId="0" fontId="3" numFmtId="0" xfId="0" applyBorder="1" applyFont="1"/>
    <xf borderId="12" fillId="0" fontId="3" numFmtId="0" xfId="0" applyBorder="1" applyFont="1"/>
    <xf borderId="19" fillId="5" fontId="6" numFmtId="0" xfId="0" applyAlignment="1" applyBorder="1" applyFont="1">
      <alignment horizontal="center" vertical="center" wrapText="1"/>
    </xf>
    <xf borderId="20" fillId="5" fontId="6" numFmtId="0" xfId="0" applyAlignment="1" applyBorder="1" applyFont="1">
      <alignment horizontal="center" vertical="center" wrapText="1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3" fillId="0" fontId="3" numFmtId="0" xfId="0" applyBorder="1" applyFont="1"/>
    <xf borderId="24" fillId="5" fontId="6" numFmtId="0" xfId="0" applyAlignment="1" applyBorder="1" applyFont="1">
      <alignment horizontal="center" vertical="center" wrapText="1"/>
    </xf>
    <xf borderId="25" fillId="5" fontId="6" numFmtId="0" xfId="0" applyAlignment="1" applyBorder="1" applyFont="1">
      <alignment horizontal="center" vertical="center" wrapText="1"/>
    </xf>
    <xf borderId="8" fillId="5" fontId="6" numFmtId="0" xfId="0" applyAlignment="1" applyBorder="1" applyFont="1">
      <alignment horizontal="center" vertical="center" wrapText="1"/>
    </xf>
    <xf borderId="13" fillId="5" fontId="6" numFmtId="0" xfId="0" applyAlignment="1" applyBorder="1" applyFont="1">
      <alignment horizontal="center" vertical="center" wrapText="1"/>
    </xf>
    <xf borderId="26" fillId="0" fontId="3" numFmtId="0" xfId="0" applyBorder="1" applyFont="1"/>
    <xf borderId="27" fillId="0" fontId="3" numFmtId="0" xfId="0" applyBorder="1" applyFont="1"/>
    <xf borderId="4" fillId="5" fontId="6" numFmtId="1" xfId="0" applyAlignment="1" applyBorder="1" applyFont="1" applyNumberFormat="1">
      <alignment horizontal="center" vertical="center" wrapText="1"/>
    </xf>
    <xf borderId="13" fillId="7" fontId="0" numFmtId="49" xfId="0" applyAlignment="1" applyBorder="1" applyFont="1" applyNumberFormat="1">
      <alignment horizontal="left" vertical="center" wrapText="1"/>
    </xf>
    <xf borderId="24" fillId="7" fontId="0" numFmtId="1" xfId="0" applyAlignment="1" applyBorder="1" applyFont="1" applyNumberFormat="1">
      <alignment horizontal="center" vertical="center" wrapText="1"/>
    </xf>
    <xf borderId="25" fillId="7" fontId="0" numFmtId="20" xfId="0" applyAlignment="1" applyBorder="1" applyFont="1" applyNumberFormat="1">
      <alignment horizontal="center" vertical="center" wrapText="1"/>
    </xf>
    <xf borderId="8" fillId="7" fontId="0" numFmtId="20" xfId="0" applyAlignment="1" applyBorder="1" applyFont="1" applyNumberFormat="1">
      <alignment horizontal="center" vertical="center" wrapText="1"/>
    </xf>
    <xf borderId="5" fillId="7" fontId="0" numFmtId="20" xfId="0" applyAlignment="1" applyBorder="1" applyFont="1" applyNumberFormat="1">
      <alignment horizontal="center" vertical="center" wrapText="1"/>
    </xf>
    <xf borderId="13" fillId="5" fontId="6" numFmtId="164" xfId="0" applyAlignment="1" applyBorder="1" applyFont="1" applyNumberFormat="1">
      <alignment horizontal="center" vertical="center" wrapText="1"/>
    </xf>
    <xf borderId="24" fillId="7" fontId="0" numFmtId="0" xfId="0" applyAlignment="1" applyBorder="1" applyFont="1">
      <alignment horizontal="center" vertical="center" wrapText="1"/>
    </xf>
    <xf borderId="25" fillId="7" fontId="0" numFmtId="20" xfId="0" applyAlignment="1" applyBorder="1" applyFont="1" applyNumberFormat="1">
      <alignment horizontal="center" vertical="center" wrapText="1"/>
    </xf>
    <xf borderId="8" fillId="7" fontId="0" numFmtId="1" xfId="0" applyAlignment="1" applyBorder="1" applyFont="1" applyNumberFormat="1">
      <alignment horizontal="center" vertical="center" wrapText="1"/>
    </xf>
    <xf borderId="6" fillId="5" fontId="6" numFmtId="164" xfId="0" applyAlignment="1" applyBorder="1" applyFont="1" applyNumberFormat="1">
      <alignment horizontal="center" vertical="center" wrapText="1"/>
    </xf>
    <xf borderId="13" fillId="7" fontId="0" numFmtId="49" xfId="0" applyAlignment="1" applyBorder="1" applyFont="1" applyNumberFormat="1">
      <alignment horizontal="left" vertical="center" wrapText="1"/>
    </xf>
    <xf borderId="25" fillId="7" fontId="0" numFmtId="164" xfId="0" applyAlignment="1" applyBorder="1" applyFont="1" applyNumberFormat="1">
      <alignment horizontal="center" vertical="center" wrapText="1"/>
    </xf>
    <xf borderId="24" fillId="7" fontId="0" numFmtId="0" xfId="0" applyAlignment="1" applyBorder="1" applyFont="1">
      <alignment horizontal="center" vertical="center" wrapText="1"/>
    </xf>
    <xf borderId="25" fillId="7" fontId="0" numFmtId="20" xfId="0" applyAlignment="1" applyBorder="1" applyFont="1" applyNumberFormat="1">
      <alignment horizontal="center" vertical="center" wrapText="1"/>
    </xf>
    <xf borderId="0" fillId="0" fontId="0" numFmtId="0" xfId="0" applyFont="1"/>
    <xf borderId="24" fillId="7" fontId="0" numFmtId="1" xfId="0" applyAlignment="1" applyBorder="1" applyFont="1" applyNumberFormat="1">
      <alignment horizontal="center" vertical="center" wrapText="1"/>
    </xf>
    <xf borderId="25" fillId="7" fontId="0" numFmtId="164" xfId="0" applyAlignment="1" applyBorder="1" applyFont="1" applyNumberFormat="1">
      <alignment horizontal="center" vertical="center" wrapText="1"/>
    </xf>
    <xf borderId="8" fillId="7" fontId="0" numFmtId="20" xfId="0" applyAlignment="1" applyBorder="1" applyFont="1" applyNumberFormat="1">
      <alignment horizontal="center" vertical="center" wrapText="1"/>
    </xf>
    <xf borderId="5" fillId="7" fontId="0" numFmtId="20" xfId="0" applyAlignment="1" applyBorder="1" applyFont="1" applyNumberFormat="1">
      <alignment horizontal="center" vertical="center" wrapText="1"/>
    </xf>
    <xf borderId="8" fillId="7" fontId="0" numFmtId="1" xfId="0" applyAlignment="1" applyBorder="1" applyFont="1" applyNumberFormat="1">
      <alignment horizontal="center" vertical="center" wrapText="1"/>
    </xf>
    <xf borderId="28" fillId="5" fontId="6" numFmtId="0" xfId="0" applyAlignment="1" applyBorder="1" applyFont="1">
      <alignment horizontal="right" vertical="center" wrapText="1"/>
    </xf>
    <xf borderId="29" fillId="0" fontId="3" numFmtId="0" xfId="0" applyBorder="1" applyFont="1"/>
    <xf borderId="30" fillId="0" fontId="3" numFmtId="0" xfId="0" applyBorder="1" applyFont="1"/>
    <xf borderId="31" fillId="5" fontId="6" numFmtId="1" xfId="0" applyAlignment="1" applyBorder="1" applyFont="1" applyNumberFormat="1">
      <alignment horizontal="center" vertical="center" wrapText="1"/>
    </xf>
    <xf borderId="32" fillId="5" fontId="6" numFmtId="164" xfId="0" applyAlignment="1" applyBorder="1" applyFont="1" applyNumberFormat="1">
      <alignment horizontal="center" vertical="center" wrapText="1"/>
    </xf>
    <xf borderId="33" fillId="5" fontId="6" numFmtId="164" xfId="0" applyAlignment="1" applyBorder="1" applyFont="1" applyNumberFormat="1">
      <alignment horizontal="center" vertical="center" wrapText="1"/>
    </xf>
    <xf borderId="10" fillId="5" fontId="6" numFmtId="164" xfId="0" applyAlignment="1" applyBorder="1" applyFont="1" applyNumberFormat="1">
      <alignment horizontal="center" vertical="center" wrapText="1"/>
    </xf>
    <xf borderId="34" fillId="5" fontId="6" numFmtId="164" xfId="0" applyAlignment="1" applyBorder="1" applyFont="1" applyNumberFormat="1">
      <alignment horizontal="center" vertical="center" wrapText="1"/>
    </xf>
    <xf borderId="31" fillId="5" fontId="6" numFmtId="0" xfId="0" applyAlignment="1" applyBorder="1" applyFont="1">
      <alignment horizontal="center" vertical="center" wrapText="1"/>
    </xf>
    <xf borderId="33" fillId="5" fontId="6" numFmtId="1" xfId="0" applyAlignment="1" applyBorder="1" applyFont="1" applyNumberFormat="1">
      <alignment horizontal="center" vertical="center" wrapText="1"/>
    </xf>
    <xf borderId="8" fillId="8" fontId="6" numFmtId="0" xfId="0" applyAlignment="1" applyBorder="1" applyFill="1" applyFont="1">
      <alignment horizontal="center" vertical="center" wrapText="1"/>
    </xf>
    <xf borderId="5" fillId="8" fontId="6" numFmtId="0" xfId="0" applyAlignment="1" applyBorder="1" applyFont="1">
      <alignment horizontal="center" vertical="center" wrapText="1"/>
    </xf>
    <xf borderId="0" fillId="0" fontId="0" numFmtId="0" xfId="0" applyAlignment="1" applyFont="1">
      <alignment vertical="center" wrapText="1"/>
    </xf>
    <xf borderId="35" fillId="5" fontId="6" numFmtId="49" xfId="0" applyAlignment="1" applyBorder="1" applyFont="1" applyNumberFormat="1">
      <alignment horizontal="left" vertical="center" wrapText="1"/>
    </xf>
    <xf borderId="8" fillId="0" fontId="3" numFmtId="0" xfId="0" applyBorder="1" applyFont="1"/>
    <xf borderId="13" fillId="5" fontId="6" numFmtId="1" xfId="0" applyAlignment="1" applyBorder="1" applyFont="1" applyNumberFormat="1">
      <alignment horizontal="center" vertical="center" wrapText="1"/>
    </xf>
    <xf borderId="15" fillId="6" fontId="0" numFmtId="0" xfId="0" applyAlignment="1" applyBorder="1" applyFont="1">
      <alignment vertical="center" wrapText="1"/>
    </xf>
    <xf borderId="16" fillId="6" fontId="0" numFmtId="0" xfId="0" applyAlignment="1" applyBorder="1" applyFont="1">
      <alignment vertical="center" wrapText="1"/>
    </xf>
    <xf borderId="36" fillId="6" fontId="0" numFmtId="0" xfId="0" applyAlignment="1" applyBorder="1" applyFont="1">
      <alignment vertical="center" wrapText="1"/>
    </xf>
    <xf borderId="13" fillId="5" fontId="6" numFmtId="2" xfId="0" applyAlignment="1" applyBorder="1" applyFont="1" applyNumberFormat="1">
      <alignment horizontal="center" vertical="center" wrapText="1"/>
    </xf>
    <xf borderId="37" fillId="6" fontId="0" numFmtId="0" xfId="0" applyAlignment="1" applyBorder="1" applyFont="1">
      <alignment vertical="center" wrapText="1"/>
    </xf>
    <xf borderId="0" fillId="6" fontId="0" numFmtId="0" xfId="0" applyAlignment="1" applyBorder="1" applyFont="1">
      <alignment vertical="center" wrapText="1"/>
    </xf>
    <xf borderId="38" fillId="6" fontId="0" numFmtId="0" xfId="0" applyAlignment="1" applyBorder="1" applyFont="1">
      <alignment vertical="center" wrapText="1"/>
    </xf>
    <xf borderId="13" fillId="5" fontId="6" numFmtId="165" xfId="0" applyAlignment="1" applyBorder="1" applyFont="1" applyNumberFormat="1">
      <alignment horizontal="center" vertical="center" wrapText="1"/>
    </xf>
    <xf borderId="5" fillId="5" fontId="6" numFmtId="164" xfId="0" applyAlignment="1" applyBorder="1" applyFont="1" applyNumberFormat="1">
      <alignment horizontal="center" vertical="center" wrapText="1"/>
    </xf>
    <xf borderId="5" fillId="5" fontId="6" numFmtId="165" xfId="0" applyAlignment="1" applyBorder="1" applyFont="1" applyNumberFormat="1">
      <alignment horizontal="center" vertical="center" wrapText="1"/>
    </xf>
    <xf borderId="28" fillId="5" fontId="6" numFmtId="49" xfId="0" applyAlignment="1" applyBorder="1" applyFont="1" applyNumberFormat="1">
      <alignment horizontal="left" vertical="center" wrapText="1"/>
    </xf>
    <xf borderId="33" fillId="0" fontId="3" numFmtId="0" xfId="0" applyBorder="1" applyFont="1"/>
    <xf borderId="34" fillId="5" fontId="6" numFmtId="164" xfId="0" applyAlignment="1" applyBorder="1" applyFont="1" applyNumberFormat="1">
      <alignment horizontal="center" vertical="center" wrapText="1"/>
    </xf>
    <xf borderId="39" fillId="6" fontId="0" numFmtId="0" xfId="0" applyAlignment="1" applyBorder="1" applyFont="1">
      <alignment vertical="center" wrapText="1"/>
    </xf>
    <xf borderId="40" fillId="6" fontId="0" numFmtId="0" xfId="0" applyAlignment="1" applyBorder="1" applyFont="1">
      <alignment vertical="center" wrapText="1"/>
    </xf>
    <xf borderId="41" fillId="6" fontId="0" numFmtId="0" xfId="0" applyAlignment="1" applyBorder="1" applyFont="1">
      <alignment vertical="center" wrapText="1"/>
    </xf>
  </cellXfs>
  <cellStyles count="1">
    <cellStyle xfId="0" name="Normal" builtinId="0"/>
  </cellStyles>
  <dxfs count="2">
    <dxf>
      <font/>
      <fill>
        <patternFill patternType="solid">
          <fgColor rgb="FFFFC000"/>
          <bgColor rgb="FFFFC000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C00000"/>
          <bgColor rgb="FFC0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3356597470770698"/>
          <c:y val="0.07407415262775008"/>
          <c:w val="0.4015868016497943"/>
          <c:h val="0.8518516947445007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'Métricas'!$B$39:$B$44</c:f>
            </c:strRef>
          </c:cat>
          <c:val>
            <c:numRef>
              <c:f>'Métricas'!$F$39:$F$44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38100</xdr:colOff>
      <xdr:row>34</xdr:row>
      <xdr:rowOff>0</xdr:rowOff>
    </xdr:from>
    <xdr:to>
      <xdr:col>11</xdr:col>
      <xdr:colOff>419100</xdr:colOff>
      <xdr:row>44</xdr:row>
      <xdr:rowOff>152400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88"/>
    <col customWidth="1" min="2" max="2" width="9.13"/>
    <col customWidth="1" min="3" max="4" width="8.75"/>
    <col customWidth="1" min="5" max="5" width="19.88"/>
    <col customWidth="1" min="6" max="11" width="8.75"/>
    <col customWidth="1" min="12" max="12" width="10.0"/>
    <col customWidth="1" min="13" max="14" width="8.75"/>
    <col customWidth="1" min="15" max="15" width="0.88"/>
    <col customWidth="1" hidden="1" min="16" max="16" width="8.75"/>
    <col customWidth="1" min="17" max="24" width="8.25"/>
    <col customWidth="1" min="25" max="26" width="13.25"/>
  </cols>
  <sheetData>
    <row r="1" ht="23.25" customHeight="1">
      <c r="A1" s="1"/>
      <c r="B1" s="2" t="s">
        <v>0</v>
      </c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3"/>
      <c r="O1" s="1"/>
      <c r="P1" s="1"/>
      <c r="Q1" s="1"/>
      <c r="R1" s="6"/>
      <c r="S1" s="6"/>
      <c r="T1" s="6"/>
      <c r="U1" s="6"/>
      <c r="V1" s="6"/>
      <c r="W1" s="6"/>
      <c r="X1" s="6"/>
      <c r="Y1" s="6"/>
      <c r="Z1" s="6"/>
    </row>
    <row r="2" ht="5.25" customHeight="1">
      <c r="A2" s="1"/>
      <c r="B2" s="7"/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1"/>
      <c r="P2" s="1"/>
      <c r="Q2" s="1"/>
      <c r="R2" s="6"/>
      <c r="S2" s="6"/>
      <c r="T2" s="6"/>
      <c r="U2" s="6"/>
      <c r="V2" s="6"/>
      <c r="W2" s="6"/>
      <c r="X2" s="6"/>
      <c r="Y2" s="6"/>
      <c r="Z2" s="6"/>
    </row>
    <row r="3" ht="15.0" customHeight="1">
      <c r="A3" s="9"/>
      <c r="B3" s="10" t="s">
        <v>2</v>
      </c>
      <c r="C3" s="11"/>
      <c r="D3" s="11"/>
      <c r="E3" s="12"/>
      <c r="F3" s="13"/>
      <c r="G3" s="13"/>
      <c r="H3" s="13"/>
      <c r="I3" s="13"/>
      <c r="J3" s="13"/>
      <c r="K3" s="13"/>
      <c r="L3" s="13"/>
      <c r="M3" s="13"/>
      <c r="N3" s="13"/>
      <c r="O3" s="9"/>
      <c r="P3" s="14"/>
      <c r="Q3" s="14"/>
      <c r="R3" s="6"/>
      <c r="S3" s="6"/>
      <c r="T3" s="6"/>
      <c r="U3" s="6"/>
      <c r="V3" s="6"/>
      <c r="W3" s="6"/>
      <c r="X3" s="6"/>
      <c r="Y3" s="6"/>
      <c r="Z3" s="6"/>
    </row>
    <row r="4" ht="30.0" customHeight="1">
      <c r="A4" s="15"/>
      <c r="B4" s="16" t="s">
        <v>3</v>
      </c>
      <c r="C4" s="17" t="s">
        <v>4</v>
      </c>
      <c r="D4" s="17" t="s">
        <v>5</v>
      </c>
      <c r="E4" s="18" t="s">
        <v>6</v>
      </c>
      <c r="F4" s="19"/>
      <c r="G4" s="20"/>
      <c r="H4" s="20"/>
      <c r="I4" s="20"/>
      <c r="J4" s="20"/>
      <c r="K4" s="20"/>
      <c r="L4" s="20"/>
      <c r="M4" s="20"/>
      <c r="N4" s="20"/>
      <c r="O4" s="15"/>
      <c r="P4" s="21"/>
      <c r="Q4" s="22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23"/>
      <c r="B5" s="24">
        <v>0.020833333333333332</v>
      </c>
      <c r="C5" s="25">
        <v>0.9201388888888888</v>
      </c>
      <c r="D5" s="25">
        <v>0.93125</v>
      </c>
      <c r="E5" s="26" t="str">
        <f>IFERROR(IF(OR(ISBLANK(C5),ISBLANK(D5)),"Completar",IF(D5&gt;=C5,D5-C5,"Error")),"Error")</f>
        <v>0:16</v>
      </c>
      <c r="F5" s="27"/>
      <c r="G5" s="28"/>
      <c r="H5" s="28"/>
      <c r="I5" s="28"/>
      <c r="J5" s="28"/>
      <c r="K5" s="28"/>
      <c r="L5" s="28"/>
      <c r="M5" s="28"/>
      <c r="N5" s="28"/>
      <c r="O5" s="23"/>
      <c r="P5" s="29"/>
      <c r="Q5" s="30"/>
      <c r="R5" s="6"/>
      <c r="S5" s="6"/>
      <c r="T5" s="6"/>
      <c r="U5" s="6"/>
      <c r="V5" s="6"/>
      <c r="W5" s="6"/>
      <c r="X5" s="6"/>
      <c r="Y5" s="6"/>
      <c r="Z5" s="6"/>
    </row>
    <row r="6" ht="6.0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31"/>
      <c r="Q6" s="32"/>
      <c r="R6" s="6"/>
      <c r="S6" s="6"/>
      <c r="T6" s="6"/>
      <c r="U6" s="6"/>
      <c r="V6" s="6"/>
      <c r="W6" s="6"/>
      <c r="X6" s="6"/>
      <c r="Y6" s="6"/>
      <c r="Z6" s="6"/>
    </row>
    <row r="7" ht="15.0" customHeight="1">
      <c r="A7" s="9"/>
      <c r="B7" s="10" t="s">
        <v>7</v>
      </c>
      <c r="C7" s="11"/>
      <c r="D7" s="11"/>
      <c r="E7" s="12"/>
      <c r="F7" s="13"/>
      <c r="G7" s="13"/>
      <c r="H7" s="13"/>
      <c r="I7" s="13"/>
      <c r="J7" s="13"/>
      <c r="K7" s="13"/>
      <c r="L7" s="13"/>
      <c r="M7" s="13"/>
      <c r="N7" s="13"/>
      <c r="O7" s="9"/>
      <c r="P7" s="14"/>
      <c r="Q7" s="14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15"/>
      <c r="B8" s="16" t="s">
        <v>3</v>
      </c>
      <c r="C8" s="17" t="s">
        <v>4</v>
      </c>
      <c r="D8" s="17" t="s">
        <v>5</v>
      </c>
      <c r="E8" s="18" t="s">
        <v>6</v>
      </c>
      <c r="F8" s="33"/>
      <c r="G8" s="5"/>
      <c r="H8" s="5"/>
      <c r="I8" s="5"/>
      <c r="J8" s="5"/>
      <c r="K8" s="5"/>
      <c r="L8" s="5"/>
      <c r="M8" s="5"/>
      <c r="N8" s="3"/>
      <c r="O8" s="15"/>
      <c r="P8" s="21"/>
      <c r="Q8" s="22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23"/>
      <c r="B9" s="34">
        <v>0.125</v>
      </c>
      <c r="C9" s="25">
        <v>0.5861111111111111</v>
      </c>
      <c r="D9" s="25">
        <v>0.7236111111111111</v>
      </c>
      <c r="E9" s="26" t="str">
        <f>IFERROR(IF(OR(ISBLANK(C9),ISBLANK(D9)),"Completar",IF(D9&gt;=C9,D9-C9,"Error")),"Error")</f>
        <v>3:18</v>
      </c>
      <c r="F9" s="35"/>
      <c r="G9" s="5"/>
      <c r="H9" s="5"/>
      <c r="I9" s="5"/>
      <c r="J9" s="5"/>
      <c r="K9" s="5"/>
      <c r="L9" s="5"/>
      <c r="M9" s="5"/>
      <c r="N9" s="3"/>
      <c r="O9" s="23"/>
      <c r="P9" s="29"/>
      <c r="Q9" s="30"/>
      <c r="R9" s="6"/>
      <c r="S9" s="6"/>
      <c r="T9" s="6"/>
      <c r="U9" s="6"/>
      <c r="V9" s="6"/>
      <c r="W9" s="6"/>
      <c r="X9" s="6"/>
      <c r="Y9" s="6"/>
      <c r="Z9" s="6"/>
    </row>
    <row r="10" ht="6.0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31"/>
      <c r="Q10" s="32"/>
      <c r="R10" s="6"/>
      <c r="S10" s="6"/>
      <c r="T10" s="6"/>
      <c r="U10" s="6"/>
      <c r="V10" s="6"/>
      <c r="W10" s="6"/>
      <c r="X10" s="6"/>
      <c r="Y10" s="6"/>
      <c r="Z10" s="6"/>
    </row>
    <row r="11" ht="15.0" customHeight="1">
      <c r="A11" s="9"/>
      <c r="B11" s="10" t="s">
        <v>8</v>
      </c>
      <c r="C11" s="11"/>
      <c r="D11" s="11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9"/>
      <c r="P11" s="14"/>
      <c r="Q11" s="14"/>
      <c r="R11" s="6"/>
      <c r="S11" s="6"/>
      <c r="T11" s="6"/>
      <c r="U11" s="6"/>
      <c r="V11" s="6"/>
      <c r="W11" s="6"/>
      <c r="X11" s="6"/>
      <c r="Y11" s="6"/>
      <c r="Z11" s="6"/>
    </row>
    <row r="12" ht="30.0" customHeight="1">
      <c r="A12" s="15"/>
      <c r="B12" s="16" t="s">
        <v>3</v>
      </c>
      <c r="C12" s="17" t="s">
        <v>4</v>
      </c>
      <c r="D12" s="17" t="s">
        <v>5</v>
      </c>
      <c r="E12" s="18" t="s">
        <v>6</v>
      </c>
      <c r="F12" s="33"/>
      <c r="G12" s="5"/>
      <c r="H12" s="5"/>
      <c r="I12" s="5"/>
      <c r="J12" s="5"/>
      <c r="K12" s="5"/>
      <c r="L12" s="5"/>
      <c r="M12" s="5"/>
      <c r="N12" s="3"/>
      <c r="O12" s="15"/>
      <c r="P12" s="21"/>
      <c r="Q12" s="22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A13" s="23"/>
      <c r="B13" s="34">
        <v>0.013888888888888888</v>
      </c>
      <c r="C13" s="25">
        <v>0.7291666666666666</v>
      </c>
      <c r="D13" s="25">
        <v>0.7444444444444445</v>
      </c>
      <c r="E13" s="26" t="str">
        <f>IFERROR(IF(OR(ISBLANK(C13),ISBLANK(D13)),"Completar",IF(D13&gt;=C13,D13-C13,"Error")),"Error")</f>
        <v>0:22</v>
      </c>
      <c r="F13" s="35"/>
      <c r="G13" s="5"/>
      <c r="H13" s="5"/>
      <c r="I13" s="5"/>
      <c r="J13" s="5"/>
      <c r="K13" s="5"/>
      <c r="L13" s="5"/>
      <c r="M13" s="5"/>
      <c r="N13" s="3"/>
      <c r="O13" s="23"/>
      <c r="P13" s="29"/>
      <c r="Q13" s="30"/>
      <c r="R13" s="6"/>
      <c r="S13" s="6"/>
      <c r="T13" s="6"/>
      <c r="U13" s="6"/>
      <c r="V13" s="6"/>
      <c r="W13" s="6"/>
      <c r="X13" s="6"/>
      <c r="Y13" s="6"/>
      <c r="Z13" s="6"/>
    </row>
    <row r="14" ht="6.0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31"/>
      <c r="Q14" s="32"/>
      <c r="R14" s="6"/>
      <c r="S14" s="6"/>
      <c r="T14" s="6"/>
      <c r="U14" s="6"/>
      <c r="V14" s="6"/>
      <c r="W14" s="6"/>
      <c r="X14" s="6"/>
      <c r="Y14" s="6"/>
      <c r="Z14" s="6"/>
    </row>
    <row r="15" ht="15.0" customHeight="1">
      <c r="A15" s="9"/>
      <c r="B15" s="10" t="s">
        <v>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  <c r="O15" s="9"/>
      <c r="P15" s="14"/>
      <c r="Q15" s="14"/>
      <c r="R15" s="6"/>
      <c r="S15" s="6"/>
      <c r="T15" s="6"/>
      <c r="U15" s="6"/>
      <c r="V15" s="6"/>
      <c r="W15" s="6"/>
      <c r="X15" s="6"/>
      <c r="Y15" s="6"/>
      <c r="Z15" s="6"/>
    </row>
    <row r="16" ht="16.5" customHeight="1">
      <c r="A16" s="15"/>
      <c r="B16" s="36" t="s">
        <v>10</v>
      </c>
      <c r="C16" s="37" t="s">
        <v>11</v>
      </c>
      <c r="D16" s="38"/>
      <c r="E16" s="39"/>
      <c r="F16" s="40" t="s">
        <v>12</v>
      </c>
      <c r="G16" s="41"/>
      <c r="H16" s="42" t="s">
        <v>13</v>
      </c>
      <c r="I16" s="43"/>
      <c r="J16" s="44"/>
      <c r="K16" s="40" t="s">
        <v>14</v>
      </c>
      <c r="L16" s="41"/>
      <c r="M16" s="45" t="s">
        <v>15</v>
      </c>
      <c r="N16" s="46" t="s">
        <v>6</v>
      </c>
      <c r="O16" s="15"/>
      <c r="P16" s="21"/>
      <c r="Q16" s="22"/>
      <c r="R16" s="6"/>
      <c r="S16" s="6"/>
      <c r="T16" s="6"/>
      <c r="U16" s="6"/>
      <c r="V16" s="6"/>
      <c r="W16" s="6"/>
      <c r="X16" s="6"/>
      <c r="Y16" s="6"/>
      <c r="Z16" s="6"/>
    </row>
    <row r="17" ht="30.0" customHeight="1">
      <c r="A17" s="15"/>
      <c r="B17" s="47"/>
      <c r="C17" s="48"/>
      <c r="D17" s="49"/>
      <c r="E17" s="50"/>
      <c r="F17" s="51" t="s">
        <v>16</v>
      </c>
      <c r="G17" s="52" t="s">
        <v>17</v>
      </c>
      <c r="H17" s="53" t="s">
        <v>4</v>
      </c>
      <c r="I17" s="17" t="s">
        <v>5</v>
      </c>
      <c r="J17" s="54" t="s">
        <v>17</v>
      </c>
      <c r="K17" s="51" t="s">
        <v>18</v>
      </c>
      <c r="L17" s="52" t="s">
        <v>19</v>
      </c>
      <c r="M17" s="55"/>
      <c r="N17" s="56"/>
      <c r="O17" s="15"/>
      <c r="P17" s="21"/>
      <c r="Q17" s="22"/>
      <c r="R17" s="6"/>
      <c r="S17" s="6"/>
      <c r="T17" s="6"/>
      <c r="U17" s="6"/>
      <c r="V17" s="6"/>
      <c r="W17" s="6"/>
      <c r="X17" s="6"/>
      <c r="Y17" s="6"/>
      <c r="Z17" s="6"/>
    </row>
    <row r="18">
      <c r="A18" s="23"/>
      <c r="B18" s="57">
        <v>1.0</v>
      </c>
      <c r="C18" s="58" t="s">
        <v>20</v>
      </c>
      <c r="D18" s="43"/>
      <c r="E18" s="44"/>
      <c r="F18" s="59">
        <v>20.0</v>
      </c>
      <c r="G18" s="60">
        <v>0.010416666666666666</v>
      </c>
      <c r="H18" s="61">
        <v>0.7534722222222222</v>
      </c>
      <c r="I18" s="62">
        <v>0.7631944444444444</v>
      </c>
      <c r="J18" s="63" t="str">
        <f t="shared" ref="J18:J24" si="1">IFERROR(IF(OR(ISBLANK(H18),ISBLANK(I18)),"",IF(I18&gt;=H18,I18-H18,"Error")),"Error")</f>
        <v>0:14</v>
      </c>
      <c r="K18" s="64">
        <v>0.0</v>
      </c>
      <c r="L18" s="65">
        <v>0.0</v>
      </c>
      <c r="M18" s="66">
        <v>10.0</v>
      </c>
      <c r="N18" s="67" t="str">
        <f t="shared" ref="N18:N27" si="2">IFERROR(IF(OR(J18="",ISBLANK(L18)),"",J18+L18),"Error")</f>
        <v>0:14</v>
      </c>
      <c r="O18" s="23"/>
      <c r="P18" s="29"/>
      <c r="Q18" s="30"/>
      <c r="R18" s="6"/>
      <c r="S18" s="6"/>
      <c r="T18" s="6"/>
      <c r="U18" s="6"/>
      <c r="V18" s="6"/>
      <c r="W18" s="6"/>
      <c r="X18" s="6"/>
      <c r="Y18" s="6"/>
      <c r="Z18" s="6"/>
    </row>
    <row r="19">
      <c r="A19" s="23"/>
      <c r="B19" s="57">
        <v>2.0</v>
      </c>
      <c r="C19" s="68" t="s">
        <v>21</v>
      </c>
      <c r="D19" s="43"/>
      <c r="E19" s="44"/>
      <c r="F19" s="59">
        <v>40.0</v>
      </c>
      <c r="G19" s="69">
        <v>0.0625</v>
      </c>
      <c r="H19" s="61">
        <v>0.7652777777777777</v>
      </c>
      <c r="I19" s="62">
        <v>0.8138888888888889</v>
      </c>
      <c r="J19" s="63" t="str">
        <f t="shared" si="1"/>
        <v>1:10</v>
      </c>
      <c r="K19" s="70">
        <v>2.0</v>
      </c>
      <c r="L19" s="71">
        <v>0.006944444444444444</v>
      </c>
      <c r="M19" s="66">
        <v>15.0</v>
      </c>
      <c r="N19" s="67" t="str">
        <f t="shared" si="2"/>
        <v>1:20</v>
      </c>
      <c r="O19" s="23"/>
      <c r="P19" s="29"/>
      <c r="Q19" s="30"/>
      <c r="R19" s="6"/>
      <c r="S19" s="6"/>
      <c r="T19" s="6"/>
      <c r="U19" s="6"/>
      <c r="V19" s="6"/>
      <c r="W19" s="6"/>
      <c r="X19" s="6"/>
      <c r="Y19" s="6"/>
      <c r="Z19" s="6"/>
    </row>
    <row r="20">
      <c r="A20" s="23"/>
      <c r="B20" s="57">
        <v>3.0</v>
      </c>
      <c r="C20" s="68" t="s">
        <v>22</v>
      </c>
      <c r="D20" s="43"/>
      <c r="E20" s="44"/>
      <c r="F20" s="59">
        <v>40.0</v>
      </c>
      <c r="G20" s="69">
        <v>0.0625</v>
      </c>
      <c r="H20" s="61">
        <v>0.825</v>
      </c>
      <c r="I20" s="62">
        <v>0.8791666666666667</v>
      </c>
      <c r="J20" s="63" t="str">
        <f t="shared" si="1"/>
        <v>1:18</v>
      </c>
      <c r="K20" s="70">
        <v>3.0</v>
      </c>
      <c r="L20" s="71">
        <v>0.013194444444444444</v>
      </c>
      <c r="M20" s="66">
        <v>11.0</v>
      </c>
      <c r="N20" s="67" t="str">
        <f t="shared" si="2"/>
        <v>1:37</v>
      </c>
      <c r="O20" s="23"/>
      <c r="P20" s="29"/>
      <c r="Q20" s="30"/>
      <c r="R20" s="6"/>
      <c r="S20" s="6"/>
      <c r="T20" s="6"/>
      <c r="U20" s="6"/>
      <c r="V20" s="6"/>
      <c r="W20" s="6"/>
      <c r="X20" s="6"/>
      <c r="Y20" s="6"/>
      <c r="Z20" s="6"/>
    </row>
    <row r="21">
      <c r="A21" s="23"/>
      <c r="B21" s="57">
        <v>4.0</v>
      </c>
      <c r="C21" s="68" t="s">
        <v>23</v>
      </c>
      <c r="D21" s="43"/>
      <c r="E21" s="44"/>
      <c r="F21" s="59">
        <v>20.0</v>
      </c>
      <c r="G21" s="69">
        <v>0.03125</v>
      </c>
      <c r="H21" s="61">
        <v>0.8951388888888889</v>
      </c>
      <c r="I21" s="62">
        <v>0.9041666666666667</v>
      </c>
      <c r="J21" s="63" t="str">
        <f t="shared" si="1"/>
        <v>0:13</v>
      </c>
      <c r="K21" s="64">
        <v>1.0</v>
      </c>
      <c r="L21" s="65">
        <v>0.003472222222222222</v>
      </c>
      <c r="M21" s="66">
        <v>13.0</v>
      </c>
      <c r="N21" s="67" t="str">
        <f t="shared" si="2"/>
        <v>0:18</v>
      </c>
      <c r="O21" s="23"/>
      <c r="P21" s="29"/>
      <c r="Q21" s="30"/>
      <c r="R21" s="6"/>
      <c r="S21" s="6"/>
      <c r="T21" s="6"/>
      <c r="U21" s="6"/>
      <c r="V21" s="6"/>
      <c r="W21" s="6"/>
      <c r="X21" s="6"/>
      <c r="Y21" s="6"/>
      <c r="Z21" s="6"/>
    </row>
    <row r="22" ht="15.0" customHeight="1">
      <c r="A22" s="23"/>
      <c r="B22" s="57">
        <v>5.0</v>
      </c>
      <c r="C22" s="68" t="s">
        <v>24</v>
      </c>
      <c r="D22" s="43"/>
      <c r="E22" s="44"/>
      <c r="F22" s="59">
        <v>60.0</v>
      </c>
      <c r="G22" s="69">
        <v>0.0763888888888889</v>
      </c>
      <c r="H22" s="61">
        <v>0.3486111111111111</v>
      </c>
      <c r="I22" s="62">
        <v>0.4</v>
      </c>
      <c r="J22" s="63" t="str">
        <f t="shared" si="1"/>
        <v>1:14</v>
      </c>
      <c r="K22" s="70">
        <v>3.0</v>
      </c>
      <c r="L22" s="71">
        <v>0.015277777777777777</v>
      </c>
      <c r="M22" s="66">
        <v>29.0</v>
      </c>
      <c r="N22" s="67" t="str">
        <f t="shared" si="2"/>
        <v>1:36</v>
      </c>
      <c r="O22" s="23"/>
      <c r="P22" s="29"/>
      <c r="Q22" s="30"/>
      <c r="R22" s="72"/>
      <c r="S22" s="72"/>
      <c r="T22" s="72"/>
      <c r="U22" s="72"/>
      <c r="V22" s="72"/>
      <c r="W22" s="72"/>
      <c r="X22" s="72"/>
      <c r="Y22" s="72"/>
      <c r="Z22" s="72"/>
    </row>
    <row r="23" ht="15.0" customHeight="1">
      <c r="A23" s="23"/>
      <c r="B23" s="57">
        <v>6.0</v>
      </c>
      <c r="C23" s="68" t="s">
        <v>25</v>
      </c>
      <c r="D23" s="43"/>
      <c r="E23" s="44"/>
      <c r="F23" s="59">
        <v>50.0</v>
      </c>
      <c r="G23" s="69">
        <v>0.06944444444444445</v>
      </c>
      <c r="H23" s="61">
        <v>0.4201388888888889</v>
      </c>
      <c r="I23" s="62">
        <v>0.4798611111111111</v>
      </c>
      <c r="J23" s="63" t="str">
        <f t="shared" si="1"/>
        <v>1:26</v>
      </c>
      <c r="K23" s="64">
        <v>1.0</v>
      </c>
      <c r="L23" s="60">
        <v>0.008333333333333333</v>
      </c>
      <c r="M23" s="66">
        <v>43.0</v>
      </c>
      <c r="N23" s="67" t="str">
        <f t="shared" si="2"/>
        <v>1:38</v>
      </c>
      <c r="O23" s="23"/>
      <c r="P23" s="29"/>
      <c r="Q23" s="30"/>
      <c r="R23" s="72"/>
      <c r="S23" s="72"/>
      <c r="T23" s="72"/>
      <c r="U23" s="72"/>
      <c r="V23" s="72"/>
      <c r="W23" s="72"/>
      <c r="X23" s="72"/>
      <c r="Y23" s="72"/>
      <c r="Z23" s="72"/>
    </row>
    <row r="24" ht="15.0" customHeight="1">
      <c r="A24" s="23"/>
      <c r="B24" s="57">
        <v>7.0</v>
      </c>
      <c r="C24" s="68" t="s">
        <v>26</v>
      </c>
      <c r="D24" s="43"/>
      <c r="E24" s="44"/>
      <c r="F24" s="59">
        <v>40.0</v>
      </c>
      <c r="G24" s="69">
        <v>0.05555555555555555</v>
      </c>
      <c r="H24" s="61">
        <v>0.4965277777777778</v>
      </c>
      <c r="I24" s="62">
        <v>0.55</v>
      </c>
      <c r="J24" s="63" t="str">
        <f t="shared" si="1"/>
        <v>1:17</v>
      </c>
      <c r="K24" s="70">
        <v>1.0</v>
      </c>
      <c r="L24" s="60">
        <v>0.00625</v>
      </c>
      <c r="M24" s="66">
        <v>19.0</v>
      </c>
      <c r="N24" s="67" t="str">
        <f t="shared" si="2"/>
        <v>1:26</v>
      </c>
      <c r="O24" s="23"/>
      <c r="P24" s="29"/>
      <c r="Q24" s="30"/>
      <c r="R24" s="72"/>
      <c r="S24" s="72"/>
      <c r="T24" s="72"/>
      <c r="U24" s="72"/>
      <c r="V24" s="72"/>
      <c r="W24" s="72"/>
      <c r="X24" s="72"/>
      <c r="Y24" s="72"/>
      <c r="Z24" s="72"/>
    </row>
    <row r="25" ht="15.0" customHeight="1">
      <c r="A25" s="23"/>
      <c r="B25" s="57">
        <v>8.0</v>
      </c>
      <c r="C25" s="58"/>
      <c r="D25" s="43"/>
      <c r="E25" s="44"/>
      <c r="F25" s="73"/>
      <c r="G25" s="74"/>
      <c r="H25" s="75"/>
      <c r="I25" s="76"/>
      <c r="J25" s="63"/>
      <c r="K25" s="64"/>
      <c r="L25" s="65"/>
      <c r="M25" s="77"/>
      <c r="N25" s="67" t="str">
        <f t="shared" si="2"/>
        <v/>
      </c>
      <c r="O25" s="23"/>
      <c r="P25" s="29"/>
      <c r="Q25" s="30"/>
      <c r="R25" s="72"/>
      <c r="S25" s="72"/>
      <c r="T25" s="72"/>
      <c r="U25" s="72"/>
      <c r="V25" s="72"/>
      <c r="W25" s="72"/>
      <c r="X25" s="72"/>
      <c r="Y25" s="72"/>
      <c r="Z25" s="72"/>
    </row>
    <row r="26">
      <c r="A26" s="23"/>
      <c r="B26" s="57">
        <v>9.0</v>
      </c>
      <c r="C26" s="58"/>
      <c r="D26" s="43"/>
      <c r="E26" s="44"/>
      <c r="F26" s="73"/>
      <c r="G26" s="74"/>
      <c r="H26" s="75"/>
      <c r="I26" s="76"/>
      <c r="J26" s="63"/>
      <c r="K26" s="64"/>
      <c r="L26" s="65"/>
      <c r="M26" s="77"/>
      <c r="N26" s="67" t="str">
        <f t="shared" si="2"/>
        <v/>
      </c>
      <c r="O26" s="23"/>
      <c r="P26" s="29"/>
      <c r="Q26" s="30"/>
      <c r="R26" s="6"/>
      <c r="S26" s="6"/>
      <c r="T26" s="6"/>
      <c r="U26" s="6"/>
      <c r="V26" s="6"/>
      <c r="W26" s="6"/>
      <c r="X26" s="6"/>
      <c r="Y26" s="6"/>
      <c r="Z26" s="6"/>
    </row>
    <row r="27">
      <c r="A27" s="23"/>
      <c r="B27" s="57">
        <v>10.0</v>
      </c>
      <c r="C27" s="58"/>
      <c r="D27" s="43"/>
      <c r="E27" s="44"/>
      <c r="F27" s="73"/>
      <c r="G27" s="74"/>
      <c r="H27" s="75"/>
      <c r="I27" s="76"/>
      <c r="J27" s="63"/>
      <c r="K27" s="64"/>
      <c r="L27" s="65"/>
      <c r="M27" s="77"/>
      <c r="N27" s="67" t="str">
        <f t="shared" si="2"/>
        <v/>
      </c>
      <c r="O27" s="23"/>
      <c r="P27" s="29"/>
      <c r="Q27" s="30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15"/>
      <c r="B28" s="78" t="s">
        <v>27</v>
      </c>
      <c r="C28" s="79"/>
      <c r="D28" s="79"/>
      <c r="E28" s="80"/>
      <c r="F28" s="81" t="str">
        <f t="shared" ref="F28:G28" si="3">IF(SUM(F18:F27)=0,"Completar",SUM(F18:F27))</f>
        <v>270</v>
      </c>
      <c r="G28" s="82" t="str">
        <f t="shared" si="3"/>
        <v>8:50</v>
      </c>
      <c r="H28" s="83" t="s">
        <v>28</v>
      </c>
      <c r="I28" s="84" t="s">
        <v>28</v>
      </c>
      <c r="J28" s="85" t="str">
        <f>IF(OR(COUNTIF(J18:J27,"Error")&gt;0,COUNTIF(J18:J27,"Completar")&gt;0),"Error",IF(SUM(J18:J27)=0,"Completar",SUM(J18:J27)))</f>
        <v>6:52</v>
      </c>
      <c r="K28" s="86" t="str">
        <f t="shared" ref="K28:L28" si="4">SUM(K18:K27)</f>
        <v>11</v>
      </c>
      <c r="L28" s="82" t="str">
        <f t="shared" si="4"/>
        <v>1:17</v>
      </c>
      <c r="M28" s="87" t="str">
        <f>IF(SUM(M18:M27)=0,"Completar",SUM(M18:M27))</f>
        <v>140</v>
      </c>
      <c r="N28" s="26" t="str">
        <f>IF(OR(COUNTIF(N18:N27,"Error")&gt;0,COUNTIF(N18:N27,"Completar")&gt;0),"Error",IF(SUM(N18:N27)=0,"Completar",SUM(N18:N27)))</f>
        <v>8:09</v>
      </c>
      <c r="O28" s="15"/>
      <c r="P28" s="88"/>
      <c r="Q28" s="89"/>
      <c r="R28" s="6"/>
      <c r="S28" s="6"/>
      <c r="T28" s="6"/>
      <c r="U28" s="6"/>
      <c r="V28" s="6"/>
      <c r="W28" s="6"/>
      <c r="X28" s="6"/>
      <c r="Y28" s="6"/>
      <c r="Z28" s="6"/>
    </row>
    <row r="29" ht="6.0" customHeight="1">
      <c r="A29" s="28"/>
      <c r="B29" s="23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31"/>
      <c r="Q29" s="31"/>
      <c r="R29" s="6"/>
      <c r="S29" s="6"/>
      <c r="T29" s="6"/>
      <c r="U29" s="6"/>
      <c r="V29" s="6"/>
      <c r="W29" s="6"/>
      <c r="X29" s="6"/>
      <c r="Y29" s="6"/>
      <c r="Z29" s="6"/>
    </row>
    <row r="30" ht="15.0" customHeight="1">
      <c r="A30" s="9"/>
      <c r="B30" s="10" t="s">
        <v>29</v>
      </c>
      <c r="C30" s="11"/>
      <c r="D30" s="11"/>
      <c r="E30" s="12"/>
      <c r="F30" s="13"/>
      <c r="G30" s="13"/>
      <c r="H30" s="13"/>
      <c r="I30" s="13"/>
      <c r="J30" s="13"/>
      <c r="K30" s="13"/>
      <c r="L30" s="13"/>
      <c r="M30" s="13"/>
      <c r="N30" s="13"/>
      <c r="O30" s="9"/>
      <c r="P30" s="14"/>
      <c r="Q30" s="14"/>
      <c r="R30" s="6"/>
      <c r="S30" s="6"/>
      <c r="T30" s="6"/>
      <c r="U30" s="6"/>
      <c r="V30" s="6"/>
      <c r="W30" s="6"/>
      <c r="X30" s="6"/>
      <c r="Y30" s="6"/>
      <c r="Z30" s="6"/>
    </row>
    <row r="31" ht="30.0" customHeight="1">
      <c r="A31" s="15"/>
      <c r="B31" s="16" t="s">
        <v>3</v>
      </c>
      <c r="C31" s="17" t="s">
        <v>4</v>
      </c>
      <c r="D31" s="17" t="s">
        <v>5</v>
      </c>
      <c r="E31" s="18" t="s">
        <v>6</v>
      </c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21"/>
      <c r="Q31" s="22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23"/>
      <c r="B32" s="24">
        <v>0.08333333333333333</v>
      </c>
      <c r="C32" s="25">
        <v>0.5833333333333334</v>
      </c>
      <c r="D32" s="25">
        <v>0.6569444444444444</v>
      </c>
      <c r="E32" s="26" t="str">
        <f>IFERROR(IF(OR(ISBLANK(C32),ISBLANK(D32)),"Completar",IF(D32&gt;=C32,D32-C32,"Error")),"Error")</f>
        <v>1:46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9"/>
      <c r="Q32" s="30"/>
      <c r="R32" s="6"/>
      <c r="S32" s="6"/>
      <c r="T32" s="6"/>
      <c r="U32" s="6"/>
      <c r="V32" s="6"/>
      <c r="W32" s="6"/>
      <c r="X32" s="6"/>
      <c r="Y32" s="6"/>
      <c r="Z32" s="6"/>
    </row>
    <row r="33" ht="6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31"/>
      <c r="Q33" s="31"/>
      <c r="R33" s="6"/>
      <c r="S33" s="6"/>
      <c r="T33" s="6"/>
      <c r="U33" s="6"/>
      <c r="V33" s="6"/>
      <c r="W33" s="6"/>
      <c r="X33" s="6"/>
      <c r="Y33" s="6"/>
      <c r="Z33" s="6"/>
    </row>
    <row r="34">
      <c r="A34" s="28"/>
      <c r="B34" s="10" t="s">
        <v>30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2"/>
      <c r="O34" s="28"/>
      <c r="P34" s="90"/>
      <c r="Q34" s="90"/>
      <c r="R34" s="6"/>
      <c r="S34" s="6"/>
      <c r="T34" s="6"/>
      <c r="U34" s="6"/>
      <c r="V34" s="6"/>
      <c r="W34" s="6"/>
      <c r="X34" s="6"/>
      <c r="Y34" s="6"/>
      <c r="Z34" s="6"/>
    </row>
    <row r="35" ht="15.0" customHeight="1">
      <c r="A35" s="28"/>
      <c r="B35" s="91" t="s">
        <v>31</v>
      </c>
      <c r="C35" s="43"/>
      <c r="D35" s="92"/>
      <c r="E35" s="93" t="str">
        <f>M28</f>
        <v>140</v>
      </c>
      <c r="F35" s="92"/>
      <c r="G35" s="94"/>
      <c r="H35" s="95"/>
      <c r="I35" s="95"/>
      <c r="J35" s="95"/>
      <c r="K35" s="95"/>
      <c r="L35" s="95"/>
      <c r="M35" s="95"/>
      <c r="N35" s="96"/>
      <c r="O35" s="28"/>
      <c r="P35" s="90"/>
      <c r="Q35" s="90"/>
      <c r="R35" s="6"/>
      <c r="S35" s="6"/>
      <c r="T35" s="6"/>
      <c r="U35" s="6"/>
      <c r="V35" s="6"/>
      <c r="W35" s="6"/>
      <c r="X35" s="6"/>
      <c r="Y35" s="6"/>
      <c r="Z35" s="6"/>
    </row>
    <row r="36">
      <c r="A36" s="28"/>
      <c r="B36" s="91" t="s">
        <v>32</v>
      </c>
      <c r="C36" s="43"/>
      <c r="D36" s="92"/>
      <c r="E36" s="97" t="str">
        <f>IF(M28="Completar","Completar",IFERROR(M28/(N28*24),"Error"))</f>
        <v>17.18</v>
      </c>
      <c r="F36" s="92"/>
      <c r="G36" s="98"/>
      <c r="H36" s="99"/>
      <c r="I36" s="99"/>
      <c r="J36" s="99"/>
      <c r="K36" s="99"/>
      <c r="L36" s="99"/>
      <c r="M36" s="99"/>
      <c r="N36" s="100"/>
      <c r="O36" s="28"/>
      <c r="P36" s="90"/>
      <c r="Q36" s="90"/>
      <c r="R36" s="6"/>
      <c r="S36" s="6"/>
      <c r="T36" s="6"/>
      <c r="U36" s="6"/>
      <c r="V36" s="6"/>
      <c r="W36" s="6"/>
      <c r="X36" s="6"/>
      <c r="Y36" s="6"/>
      <c r="Z36" s="6"/>
    </row>
    <row r="37" ht="15.0" customHeight="1">
      <c r="A37" s="28"/>
      <c r="B37" s="91" t="s">
        <v>33</v>
      </c>
      <c r="C37" s="43"/>
      <c r="D37" s="92"/>
      <c r="E37" s="93" t="str">
        <f>IF(K28=0,0,IFERROR(ROUNDUP(K28/(M28/100),0),"Error"))</f>
        <v>8</v>
      </c>
      <c r="F37" s="92"/>
      <c r="G37" s="98"/>
      <c r="H37" s="99"/>
      <c r="I37" s="99"/>
      <c r="J37" s="99"/>
      <c r="K37" s="99"/>
      <c r="L37" s="99"/>
      <c r="M37" s="99"/>
      <c r="N37" s="100"/>
      <c r="O37" s="28"/>
      <c r="P37" s="90"/>
      <c r="Q37" s="90"/>
      <c r="R37" s="6"/>
      <c r="S37" s="6"/>
      <c r="T37" s="6"/>
      <c r="U37" s="6"/>
      <c r="V37" s="6"/>
      <c r="W37" s="6"/>
      <c r="X37" s="6"/>
      <c r="Y37" s="6"/>
      <c r="Z37" s="6"/>
    </row>
    <row r="38" ht="15.0" customHeight="1">
      <c r="A38" s="28"/>
      <c r="B38" s="91" t="s">
        <v>34</v>
      </c>
      <c r="C38" s="43"/>
      <c r="D38" s="92"/>
      <c r="E38" s="101" t="str">
        <f>IF(K28=0,0,IFERROR(K28/M28,"Error"))</f>
        <v>7.9%</v>
      </c>
      <c r="F38" s="92"/>
      <c r="G38" s="98"/>
      <c r="H38" s="99"/>
      <c r="I38" s="99"/>
      <c r="J38" s="99"/>
      <c r="K38" s="99"/>
      <c r="L38" s="99"/>
      <c r="M38" s="99"/>
      <c r="N38" s="100"/>
      <c r="O38" s="28"/>
      <c r="P38" s="90"/>
      <c r="Q38" s="90"/>
      <c r="R38" s="6"/>
      <c r="S38" s="6"/>
      <c r="T38" s="6"/>
      <c r="U38" s="6"/>
      <c r="V38" s="6"/>
      <c r="W38" s="6"/>
      <c r="X38" s="6"/>
      <c r="Y38" s="6"/>
      <c r="Z38" s="6"/>
    </row>
    <row r="39" ht="15.0" customHeight="1">
      <c r="A39" s="28"/>
      <c r="B39" s="91" t="s">
        <v>35</v>
      </c>
      <c r="C39" s="43"/>
      <c r="D39" s="92"/>
      <c r="E39" s="102" t="str">
        <f>E5</f>
        <v>0:16</v>
      </c>
      <c r="F39" s="103" t="str">
        <f t="shared" ref="F39:F42" si="5">IF(E39="Completar",E39,IFERROR(E39/$E$45,"Error"))</f>
        <v>1.9%</v>
      </c>
      <c r="G39" s="98"/>
      <c r="H39" s="99"/>
      <c r="I39" s="99"/>
      <c r="J39" s="99"/>
      <c r="K39" s="99"/>
      <c r="L39" s="99"/>
      <c r="M39" s="99"/>
      <c r="N39" s="100"/>
      <c r="O39" s="28"/>
      <c r="P39" s="90"/>
      <c r="Q39" s="90"/>
      <c r="R39" s="6"/>
      <c r="S39" s="6"/>
      <c r="T39" s="6"/>
      <c r="U39" s="6"/>
      <c r="V39" s="6"/>
      <c r="W39" s="6"/>
      <c r="X39" s="6"/>
      <c r="Y39" s="6"/>
      <c r="Z39" s="6"/>
    </row>
    <row r="40" ht="15.0" customHeight="1">
      <c r="A40" s="28"/>
      <c r="B40" s="91" t="s">
        <v>36</v>
      </c>
      <c r="C40" s="43"/>
      <c r="D40" s="92"/>
      <c r="E40" s="102" t="str">
        <f>E9</f>
        <v>3:18</v>
      </c>
      <c r="F40" s="103" t="str">
        <f t="shared" si="5"/>
        <v>23.8%</v>
      </c>
      <c r="G40" s="98"/>
      <c r="H40" s="99"/>
      <c r="I40" s="99"/>
      <c r="J40" s="99"/>
      <c r="K40" s="99"/>
      <c r="L40" s="99"/>
      <c r="M40" s="99"/>
      <c r="N40" s="100"/>
      <c r="O40" s="28"/>
      <c r="P40" s="90"/>
      <c r="Q40" s="90"/>
      <c r="R40" s="6"/>
      <c r="S40" s="6"/>
      <c r="T40" s="6"/>
      <c r="U40" s="6"/>
      <c r="V40" s="6"/>
      <c r="W40" s="6"/>
      <c r="X40" s="6"/>
      <c r="Y40" s="6"/>
      <c r="Z40" s="6"/>
    </row>
    <row r="41" ht="15.0" customHeight="1">
      <c r="A41" s="28"/>
      <c r="B41" s="91" t="s">
        <v>37</v>
      </c>
      <c r="C41" s="43"/>
      <c r="D41" s="92"/>
      <c r="E41" s="102" t="str">
        <f>E13</f>
        <v>0:22</v>
      </c>
      <c r="F41" s="103" t="str">
        <f t="shared" si="5"/>
        <v>2.6%</v>
      </c>
      <c r="G41" s="98"/>
      <c r="H41" s="99"/>
      <c r="I41" s="99"/>
      <c r="J41" s="99"/>
      <c r="K41" s="99"/>
      <c r="L41" s="99"/>
      <c r="M41" s="99"/>
      <c r="N41" s="100"/>
      <c r="O41" s="28"/>
      <c r="P41" s="90"/>
      <c r="Q41" s="90"/>
      <c r="R41" s="6"/>
      <c r="S41" s="6"/>
      <c r="T41" s="6"/>
      <c r="U41" s="6"/>
      <c r="V41" s="6"/>
      <c r="W41" s="6"/>
      <c r="X41" s="6"/>
      <c r="Y41" s="6"/>
      <c r="Z41" s="6"/>
    </row>
    <row r="42" ht="15.0" customHeight="1">
      <c r="A42" s="28"/>
      <c r="B42" s="91" t="s">
        <v>38</v>
      </c>
      <c r="C42" s="43"/>
      <c r="D42" s="92"/>
      <c r="E42" s="102" t="str">
        <f>E32</f>
        <v>1:46</v>
      </c>
      <c r="F42" s="103" t="str">
        <f t="shared" si="5"/>
        <v>12.8%</v>
      </c>
      <c r="G42" s="98"/>
      <c r="H42" s="99"/>
      <c r="I42" s="99"/>
      <c r="J42" s="99"/>
      <c r="K42" s="99"/>
      <c r="L42" s="99"/>
      <c r="M42" s="99"/>
      <c r="N42" s="100"/>
      <c r="O42" s="28"/>
      <c r="P42" s="90"/>
      <c r="Q42" s="90"/>
      <c r="R42" s="6"/>
      <c r="S42" s="6"/>
      <c r="T42" s="6"/>
      <c r="U42" s="6"/>
      <c r="V42" s="6"/>
      <c r="W42" s="6"/>
      <c r="X42" s="6"/>
      <c r="Y42" s="6"/>
      <c r="Z42" s="6"/>
    </row>
    <row r="43" ht="15.0" customHeight="1">
      <c r="A43" s="28"/>
      <c r="B43" s="91" t="s">
        <v>39</v>
      </c>
      <c r="C43" s="43"/>
      <c r="D43" s="92"/>
      <c r="E43" s="102" t="str">
        <f>L28</f>
        <v>1:17</v>
      </c>
      <c r="F43" s="103" t="str">
        <f t="shared" ref="F43:F44" si="6">IF(E43="Completar",E43,IFERROR(E43/$E$45,"Completar"))</f>
        <v>9.3%</v>
      </c>
      <c r="G43" s="98"/>
      <c r="H43" s="99"/>
      <c r="I43" s="99"/>
      <c r="J43" s="99"/>
      <c r="K43" s="99"/>
      <c r="L43" s="99"/>
      <c r="M43" s="99"/>
      <c r="N43" s="100"/>
      <c r="O43" s="28"/>
      <c r="P43" s="90"/>
      <c r="Q43" s="90"/>
      <c r="R43" s="6"/>
      <c r="S43" s="6"/>
      <c r="T43" s="6"/>
      <c r="U43" s="6"/>
      <c r="V43" s="6"/>
      <c r="W43" s="6"/>
      <c r="X43" s="6"/>
      <c r="Y43" s="6"/>
      <c r="Z43" s="6"/>
    </row>
    <row r="44" ht="15.0" customHeight="1">
      <c r="A44" s="28"/>
      <c r="B44" s="91" t="s">
        <v>40</v>
      </c>
      <c r="C44" s="43"/>
      <c r="D44" s="92"/>
      <c r="E44" s="102" t="str">
        <f>J28</f>
        <v>6:52</v>
      </c>
      <c r="F44" s="103" t="str">
        <f t="shared" si="6"/>
        <v>49.6%</v>
      </c>
      <c r="G44" s="98"/>
      <c r="H44" s="99"/>
      <c r="I44" s="99"/>
      <c r="J44" s="99"/>
      <c r="K44" s="99"/>
      <c r="L44" s="99"/>
      <c r="M44" s="99"/>
      <c r="N44" s="100"/>
      <c r="O44" s="28"/>
      <c r="P44" s="90"/>
      <c r="Q44" s="90"/>
      <c r="R44" s="6"/>
      <c r="S44" s="6"/>
      <c r="T44" s="6"/>
      <c r="U44" s="6"/>
      <c r="V44" s="6"/>
      <c r="W44" s="6"/>
      <c r="X44" s="6"/>
      <c r="Y44" s="6"/>
      <c r="Z44" s="6"/>
    </row>
    <row r="45" ht="15.0" customHeight="1">
      <c r="A45" s="28"/>
      <c r="B45" s="104" t="s">
        <v>41</v>
      </c>
      <c r="C45" s="79"/>
      <c r="D45" s="105"/>
      <c r="E45" s="106" t="str">
        <f>IF(COUNTIF(E39:E44,"Error")&gt;0,"Error",IF(SUM(E39:E44)=0,"Completar",SUM(E39:E44)))</f>
        <v>13:51</v>
      </c>
      <c r="F45" s="105"/>
      <c r="G45" s="107"/>
      <c r="H45" s="108"/>
      <c r="I45" s="108"/>
      <c r="J45" s="108"/>
      <c r="K45" s="108"/>
      <c r="L45" s="108"/>
      <c r="M45" s="108"/>
      <c r="N45" s="109"/>
      <c r="O45" s="28"/>
      <c r="P45" s="90"/>
      <c r="Q45" s="90"/>
      <c r="R45" s="6"/>
      <c r="S45" s="6"/>
      <c r="T45" s="6"/>
      <c r="U45" s="6"/>
      <c r="V45" s="6"/>
      <c r="W45" s="6"/>
      <c r="X45" s="6"/>
      <c r="Y45" s="6"/>
      <c r="Z45" s="6"/>
    </row>
    <row r="46" ht="6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6"/>
      <c r="S46" s="6"/>
      <c r="T46" s="6"/>
      <c r="U46" s="6"/>
      <c r="V46" s="6"/>
      <c r="W46" s="6"/>
      <c r="X46" s="6"/>
      <c r="Y46" s="6"/>
      <c r="Z46" s="6"/>
    </row>
    <row r="47" hidden="1">
      <c r="A47" s="28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28"/>
      <c r="P47" s="90"/>
      <c r="Q47" s="90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46">
    <mergeCell ref="F13:N13"/>
    <mergeCell ref="N16:N17"/>
    <mergeCell ref="H16:J16"/>
    <mergeCell ref="K16:L16"/>
    <mergeCell ref="M16:M17"/>
    <mergeCell ref="F16:G16"/>
    <mergeCell ref="C26:E26"/>
    <mergeCell ref="C27:E27"/>
    <mergeCell ref="C25:E25"/>
    <mergeCell ref="B30:E30"/>
    <mergeCell ref="B28:E28"/>
    <mergeCell ref="B35:D35"/>
    <mergeCell ref="B34:N34"/>
    <mergeCell ref="C24:E24"/>
    <mergeCell ref="C23:E23"/>
    <mergeCell ref="B37:D37"/>
    <mergeCell ref="B36:D36"/>
    <mergeCell ref="C21:E21"/>
    <mergeCell ref="C20:E20"/>
    <mergeCell ref="D1:N1"/>
    <mergeCell ref="F8:N8"/>
    <mergeCell ref="B15:N15"/>
    <mergeCell ref="C22:E22"/>
    <mergeCell ref="E45:F45"/>
    <mergeCell ref="E35:F35"/>
    <mergeCell ref="E37:F37"/>
    <mergeCell ref="E36:F36"/>
    <mergeCell ref="E38:F38"/>
    <mergeCell ref="B39:D39"/>
    <mergeCell ref="B42:D42"/>
    <mergeCell ref="B45:D45"/>
    <mergeCell ref="B43:D43"/>
    <mergeCell ref="B44:D44"/>
    <mergeCell ref="B41:D41"/>
    <mergeCell ref="B40:D40"/>
    <mergeCell ref="B38:D38"/>
    <mergeCell ref="F9:N9"/>
    <mergeCell ref="F12:N12"/>
    <mergeCell ref="B1:C1"/>
    <mergeCell ref="B3:E3"/>
    <mergeCell ref="B7:E7"/>
    <mergeCell ref="B11:E11"/>
    <mergeCell ref="C16:E17"/>
    <mergeCell ref="C18:E18"/>
    <mergeCell ref="C19:E19"/>
    <mergeCell ref="B16:B17"/>
  </mergeCells>
  <conditionalFormatting sqref="C3:C22 D1:XFD22 C22:E22 A28:XFD1048576 C23:XFD27 A1:B27">
    <cfRule type="cellIs" dxfId="0" priority="1" operator="equal">
      <formula>"Completar"</formula>
    </cfRule>
  </conditionalFormatting>
  <conditionalFormatting sqref="C3:C22 D1:XFD22 C22:E22 A28:XFD1048576 C23:XFD27 A1:B27">
    <cfRule type="cellIs" dxfId="1" priority="2" operator="equal">
      <formula>"Error"</formula>
    </cfRule>
  </conditionalFormatting>
  <drawing r:id="rId1"/>
</worksheet>
</file>