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olas/Desktop/Forschungsprojekt/"/>
    </mc:Choice>
  </mc:AlternateContent>
  <xr:revisionPtr revIDLastSave="0" documentId="13_ncr:1_{84F85E67-1613-0C47-B75A-BDCB9E39DFB8}" xr6:coauthVersionLast="47" xr6:coauthVersionMax="47" xr10:uidLastSave="{00000000-0000-0000-0000-000000000000}"/>
  <bookViews>
    <workbookView xWindow="0" yWindow="740" windowWidth="29400" windowHeight="17120" xr2:uid="{962692A0-8B47-1D4B-900B-7AABFE03882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M25" i="1"/>
  <c r="N25" i="1"/>
  <c r="O25" i="1"/>
  <c r="P25" i="1"/>
  <c r="L25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M14" i="1"/>
  <c r="N14" i="1"/>
  <c r="O14" i="1"/>
  <c r="P14" i="1"/>
  <c r="L14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M3" i="1"/>
  <c r="N3" i="1"/>
  <c r="O3" i="1"/>
  <c r="P3" i="1"/>
  <c r="L3" i="1"/>
  <c r="D25" i="1"/>
  <c r="E25" i="1"/>
  <c r="F25" i="1"/>
  <c r="G25" i="1"/>
  <c r="C25" i="1"/>
  <c r="D14" i="1"/>
  <c r="E14" i="1"/>
  <c r="F14" i="1"/>
  <c r="G14" i="1"/>
  <c r="C14" i="1"/>
  <c r="D3" i="1"/>
  <c r="E3" i="1"/>
  <c r="F3" i="1"/>
  <c r="G3" i="1"/>
  <c r="C3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D15" i="1"/>
  <c r="E15" i="1"/>
  <c r="F15" i="1"/>
  <c r="G15" i="1"/>
  <c r="C15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D26" i="1"/>
  <c r="E26" i="1"/>
  <c r="F26" i="1"/>
  <c r="G26" i="1"/>
  <c r="C26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D4" i="1"/>
  <c r="E4" i="1"/>
  <c r="F4" i="1"/>
  <c r="G4" i="1"/>
  <c r="C4" i="1"/>
</calcChain>
</file>

<file path=xl/sharedStrings.xml><?xml version="1.0" encoding="utf-8"?>
<sst xmlns="http://schemas.openxmlformats.org/spreadsheetml/2006/main" count="170" uniqueCount="21">
  <si>
    <t>Alter</t>
  </si>
  <si>
    <t>20-30</t>
  </si>
  <si>
    <t>Über 100kg</t>
  </si>
  <si>
    <t>85-100kg</t>
  </si>
  <si>
    <t>70-85kg</t>
  </si>
  <si>
    <t>55-70kg</t>
  </si>
  <si>
    <t>40-55kg</t>
  </si>
  <si>
    <t>Männlich, PAL von 1,4</t>
  </si>
  <si>
    <t>Gewicht in kg</t>
  </si>
  <si>
    <t>30-50</t>
  </si>
  <si>
    <t>50-70</t>
  </si>
  <si>
    <t>über 70 Jahre</t>
  </si>
  <si>
    <t>Männlich, PAL von 1,7</t>
  </si>
  <si>
    <t>18-25</t>
  </si>
  <si>
    <t>Männlich, PAL von 2</t>
  </si>
  <si>
    <t>Weiblich, PAL von 1,4</t>
  </si>
  <si>
    <t>unter 40kg</t>
  </si>
  <si>
    <t>Weiblich, PAL von 1,7</t>
  </si>
  <si>
    <t>Weiblich, PAL von 2</t>
  </si>
  <si>
    <t>Kategorien:</t>
  </si>
  <si>
    <t>18-20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</si>
</sst>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ill="1"/>
    <xf numFmtId="2" fontId="0" fillId="2" borderId="0" xfId="0" applyNumberFormat="1" applyFill="1"/>
    <xf numFmtId="2" fontId="0" fillId="3" borderId="0" xfId="0" applyNumberFormat="1" applyFill="1"/>
    <xf numFmtId="0" fontId="0" fillId="3" borderId="0" xfId="0" applyFill="1"/>
    <xf numFmtId="0" fontId="0" fillId="5" borderId="0" xfId="0" applyFill="1"/>
    <xf numFmtId="2" fontId="0" fillId="5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8967-3D33-C94F-B5FD-1479D391F556}">
  <dimension ref="A1:P37"/>
  <sheetViews>
    <sheetView tabSelected="1" topLeftCell="A2" workbookViewId="0">
      <selection activeCell="L6" sqref="L6"/>
    </sheetView>
  </sheetViews>
  <sheetFormatPr baseColWidth="10" defaultRowHeight="16" x14ac:dyDescent="0.2"/>
  <cols>
    <col min="1" max="1" width="19.1640625" customWidth="1"/>
    <col min="7" max="7" width="11.6640625" customWidth="1"/>
    <col min="10" max="10" width="19.33203125" customWidth="1"/>
    <col min="16" max="16" width="11.5" customWidth="1"/>
  </cols>
  <sheetData>
    <row r="1" spans="1:16" x14ac:dyDescent="0.2">
      <c r="A1" s="2" t="s">
        <v>7</v>
      </c>
      <c r="B1" s="2" t="s">
        <v>0</v>
      </c>
      <c r="C1" s="2" t="s">
        <v>20</v>
      </c>
      <c r="D1" s="2" t="s">
        <v>1</v>
      </c>
      <c r="E1" s="2" t="s">
        <v>9</v>
      </c>
      <c r="F1" s="2" t="s">
        <v>10</v>
      </c>
      <c r="G1" s="2" t="s">
        <v>11</v>
      </c>
      <c r="I1" s="2"/>
      <c r="J1" s="2" t="s">
        <v>15</v>
      </c>
      <c r="K1" s="2" t="s">
        <v>0</v>
      </c>
      <c r="L1" s="2" t="s">
        <v>20</v>
      </c>
      <c r="M1" s="2" t="s">
        <v>1</v>
      </c>
      <c r="N1" s="2" t="s">
        <v>9</v>
      </c>
      <c r="O1" s="2" t="s">
        <v>10</v>
      </c>
      <c r="P1" s="2" t="s">
        <v>11</v>
      </c>
    </row>
    <row r="2" spans="1:16" x14ac:dyDescent="0.2">
      <c r="A2" s="2" t="s">
        <v>8</v>
      </c>
      <c r="B2" s="2"/>
      <c r="C2">
        <v>19</v>
      </c>
      <c r="D2">
        <v>25</v>
      </c>
      <c r="E2">
        <v>40</v>
      </c>
      <c r="F2">
        <v>60</v>
      </c>
      <c r="G2">
        <v>70</v>
      </c>
      <c r="I2" s="2"/>
      <c r="J2" s="2" t="s">
        <v>8</v>
      </c>
      <c r="K2" s="2"/>
      <c r="L2">
        <v>19</v>
      </c>
      <c r="M2">
        <v>25</v>
      </c>
      <c r="N2">
        <v>40</v>
      </c>
      <c r="O2">
        <v>60</v>
      </c>
      <c r="P2">
        <v>70</v>
      </c>
    </row>
    <row r="3" spans="1:16" x14ac:dyDescent="0.2">
      <c r="A3" t="s">
        <v>16</v>
      </c>
      <c r="B3">
        <v>40</v>
      </c>
      <c r="C3" s="11">
        <f t="shared" ref="C3:C8" si="0" xml:space="preserve"> (0.047*$B3+1.009-0.01452*C$2+3.21)*239*1.4</f>
        <v>1948.4159519999996</v>
      </c>
      <c r="D3" s="11">
        <f t="shared" ref="D3:G3" si="1" xml:space="preserve"> (0.047*$B3+1.009-0.01452*D$2+3.21)*239*1.4</f>
        <v>1919.2655999999999</v>
      </c>
      <c r="E3" s="11">
        <f t="shared" si="1"/>
        <v>1846.3897199999999</v>
      </c>
      <c r="F3" s="8">
        <f t="shared" si="1"/>
        <v>1749.2218800000001</v>
      </c>
      <c r="G3" s="8">
        <f t="shared" si="1"/>
        <v>1700.6379599999998</v>
      </c>
      <c r="H3" s="2"/>
      <c r="I3" s="2"/>
      <c r="J3" t="s">
        <v>16</v>
      </c>
      <c r="K3">
        <v>40</v>
      </c>
      <c r="L3" s="8">
        <f>(0.047*$K3-0.01452*L$2+3.21)*239*1.4</f>
        <v>1610.8045519999998</v>
      </c>
      <c r="M3" s="8">
        <f t="shared" ref="M3:P8" si="2">(0.047*$K3-0.01452*M$2+3.21)*239*1.4</f>
        <v>1581.6542000000002</v>
      </c>
      <c r="N3" s="8">
        <f t="shared" si="2"/>
        <v>1508.7783199999997</v>
      </c>
      <c r="O3" s="8">
        <f t="shared" si="2"/>
        <v>1411.6104799999998</v>
      </c>
      <c r="P3" s="8">
        <f t="shared" si="2"/>
        <v>1363.0265599999998</v>
      </c>
    </row>
    <row r="4" spans="1:16" x14ac:dyDescent="0.2">
      <c r="A4" s="2" t="s">
        <v>6</v>
      </c>
      <c r="B4" s="1">
        <v>47.5</v>
      </c>
      <c r="C4" s="11">
        <f t="shared" si="0"/>
        <v>2066.3624520000003</v>
      </c>
      <c r="D4" s="11">
        <f t="shared" ref="D4:G8" si="3" xml:space="preserve"> (0.047*$B4+1.009-0.01452*D$2+3.21)*239*1.4</f>
        <v>2037.2120999999997</v>
      </c>
      <c r="E4" s="11">
        <f t="shared" si="3"/>
        <v>1964.3362199999997</v>
      </c>
      <c r="F4" s="11">
        <f t="shared" si="3"/>
        <v>1867.1683799999996</v>
      </c>
      <c r="G4" s="11">
        <f t="shared" si="3"/>
        <v>1818.58446</v>
      </c>
      <c r="H4" s="2"/>
      <c r="I4" s="2"/>
      <c r="J4" s="2" t="s">
        <v>6</v>
      </c>
      <c r="K4" s="1">
        <v>47.5</v>
      </c>
      <c r="L4" s="8">
        <f t="shared" ref="L4:L8" si="4">(0.047*$K4-0.01452*L$2+3.21)*239*1.4</f>
        <v>1728.7510519999998</v>
      </c>
      <c r="M4" s="8">
        <f t="shared" si="2"/>
        <v>1699.6006999999997</v>
      </c>
      <c r="N4" s="8">
        <f t="shared" si="2"/>
        <v>1626.7248199999999</v>
      </c>
      <c r="O4" s="8">
        <f t="shared" si="2"/>
        <v>1529.5569799999998</v>
      </c>
      <c r="P4" s="8">
        <f t="shared" si="2"/>
        <v>1480.9730599999998</v>
      </c>
    </row>
    <row r="5" spans="1:16" x14ac:dyDescent="0.2">
      <c r="A5" s="2" t="s">
        <v>5</v>
      </c>
      <c r="B5">
        <v>62.5</v>
      </c>
      <c r="C5" s="13">
        <f t="shared" si="0"/>
        <v>2302.2554519999999</v>
      </c>
      <c r="D5" s="13">
        <f t="shared" si="3"/>
        <v>2273.1050999999998</v>
      </c>
      <c r="E5" s="11">
        <f t="shared" si="3"/>
        <v>2200.2292199999997</v>
      </c>
      <c r="F5" s="11">
        <f t="shared" si="3"/>
        <v>2103.0613799999996</v>
      </c>
      <c r="G5" s="11">
        <f t="shared" si="3"/>
        <v>2054.4774600000001</v>
      </c>
      <c r="H5" s="2"/>
      <c r="I5" s="2"/>
      <c r="J5" s="2" t="s">
        <v>5</v>
      </c>
      <c r="K5">
        <v>62.5</v>
      </c>
      <c r="L5" s="11">
        <f t="shared" si="4"/>
        <v>1964.6440519999999</v>
      </c>
      <c r="M5" s="11">
        <f t="shared" si="2"/>
        <v>1935.4936999999998</v>
      </c>
      <c r="N5" s="11">
        <f t="shared" si="2"/>
        <v>1862.6178199999997</v>
      </c>
      <c r="O5" s="11">
        <f t="shared" si="2"/>
        <v>1765.4499799999999</v>
      </c>
      <c r="P5" s="8">
        <f t="shared" si="2"/>
        <v>1716.8660600000001</v>
      </c>
    </row>
    <row r="6" spans="1:16" x14ac:dyDescent="0.2">
      <c r="A6" s="2" t="s">
        <v>4</v>
      </c>
      <c r="B6">
        <v>77.5</v>
      </c>
      <c r="C6" s="13">
        <f t="shared" si="0"/>
        <v>2538.1484519999999</v>
      </c>
      <c r="D6" s="13">
        <f t="shared" si="3"/>
        <v>2508.9981000000002</v>
      </c>
      <c r="E6" s="13">
        <f t="shared" si="3"/>
        <v>2436.1222200000002</v>
      </c>
      <c r="F6" s="13">
        <f t="shared" si="3"/>
        <v>2338.9543800000001</v>
      </c>
      <c r="G6" s="13">
        <f t="shared" si="3"/>
        <v>2290.3704600000001</v>
      </c>
      <c r="H6" s="2"/>
      <c r="I6" s="2"/>
      <c r="J6" s="2" t="s">
        <v>4</v>
      </c>
      <c r="K6">
        <v>77.5</v>
      </c>
      <c r="L6" s="11">
        <f t="shared" si="4"/>
        <v>2200.5370520000001</v>
      </c>
      <c r="M6" s="11">
        <f t="shared" si="2"/>
        <v>2171.3866999999996</v>
      </c>
      <c r="N6" s="11">
        <f t="shared" si="2"/>
        <v>2098.51082</v>
      </c>
      <c r="O6" s="11">
        <f t="shared" si="2"/>
        <v>2001.3429799999999</v>
      </c>
      <c r="P6" s="11">
        <f t="shared" si="2"/>
        <v>1952.7590599999999</v>
      </c>
    </row>
    <row r="7" spans="1:16" x14ac:dyDescent="0.2">
      <c r="A7" s="2" t="s">
        <v>3</v>
      </c>
      <c r="B7">
        <v>92.5</v>
      </c>
      <c r="C7" s="7">
        <f t="shared" si="0"/>
        <v>2774.0414519999999</v>
      </c>
      <c r="D7" s="13">
        <f t="shared" si="3"/>
        <v>2744.8911000000007</v>
      </c>
      <c r="E7" s="13">
        <f t="shared" si="3"/>
        <v>2672.0152199999998</v>
      </c>
      <c r="F7" s="13">
        <f t="shared" si="3"/>
        <v>2574.8473800000002</v>
      </c>
      <c r="G7" s="13">
        <f t="shared" si="3"/>
        <v>2526.2634600000001</v>
      </c>
      <c r="H7" s="2"/>
      <c r="I7" s="2"/>
      <c r="J7" s="2" t="s">
        <v>3</v>
      </c>
      <c r="K7">
        <v>92.5</v>
      </c>
      <c r="L7" s="13">
        <f t="shared" si="4"/>
        <v>2436.4300519999997</v>
      </c>
      <c r="M7" s="13">
        <f t="shared" si="2"/>
        <v>2407.2797</v>
      </c>
      <c r="N7" s="13">
        <f t="shared" si="2"/>
        <v>2334.40382</v>
      </c>
      <c r="O7" s="11">
        <f t="shared" si="2"/>
        <v>2237.2359799999999</v>
      </c>
      <c r="P7" s="11">
        <f t="shared" si="2"/>
        <v>2188.6520599999999</v>
      </c>
    </row>
    <row r="8" spans="1:16" x14ac:dyDescent="0.2">
      <c r="A8" s="2" t="s">
        <v>2</v>
      </c>
      <c r="B8">
        <v>100</v>
      </c>
      <c r="C8" s="7">
        <f t="shared" si="0"/>
        <v>2891.987952</v>
      </c>
      <c r="D8" s="7">
        <f t="shared" si="3"/>
        <v>2862.8376000000003</v>
      </c>
      <c r="E8" s="7">
        <f t="shared" si="3"/>
        <v>2789.9617200000002</v>
      </c>
      <c r="F8" s="13">
        <f t="shared" si="3"/>
        <v>2692.7938799999993</v>
      </c>
      <c r="G8" s="13">
        <f t="shared" si="3"/>
        <v>2644.2099599999997</v>
      </c>
      <c r="H8" s="2"/>
      <c r="I8" s="2"/>
      <c r="J8" s="2" t="s">
        <v>2</v>
      </c>
      <c r="K8">
        <v>100</v>
      </c>
      <c r="L8" s="13">
        <f t="shared" si="4"/>
        <v>2554.3765519999997</v>
      </c>
      <c r="M8" s="13">
        <f t="shared" si="2"/>
        <v>2525.2261999999996</v>
      </c>
      <c r="N8" s="13">
        <f t="shared" si="2"/>
        <v>2452.35032</v>
      </c>
      <c r="O8" s="13">
        <f t="shared" si="2"/>
        <v>2355.1824799999999</v>
      </c>
      <c r="P8" s="13">
        <f t="shared" si="2"/>
        <v>2306.5985599999999</v>
      </c>
    </row>
    <row r="9" spans="1:1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6" x14ac:dyDescent="0.2">
      <c r="A12" s="2" t="s">
        <v>12</v>
      </c>
      <c r="B12" s="2" t="s">
        <v>0</v>
      </c>
      <c r="C12" s="2" t="s">
        <v>20</v>
      </c>
      <c r="D12" s="2" t="s">
        <v>1</v>
      </c>
      <c r="E12" s="2" t="s">
        <v>9</v>
      </c>
      <c r="F12" s="2" t="s">
        <v>10</v>
      </c>
      <c r="G12" s="2" t="s">
        <v>11</v>
      </c>
      <c r="H12" s="2"/>
      <c r="I12" s="2"/>
      <c r="J12" s="2" t="s">
        <v>17</v>
      </c>
      <c r="K12" s="2" t="s">
        <v>0</v>
      </c>
      <c r="L12" s="2" t="s">
        <v>20</v>
      </c>
      <c r="M12" s="2" t="s">
        <v>1</v>
      </c>
      <c r="N12" s="2" t="s">
        <v>9</v>
      </c>
      <c r="O12" s="2" t="s">
        <v>10</v>
      </c>
      <c r="P12" s="2" t="s">
        <v>11</v>
      </c>
    </row>
    <row r="13" spans="1:16" x14ac:dyDescent="0.2">
      <c r="A13" s="2" t="s">
        <v>8</v>
      </c>
      <c r="B13" s="2"/>
      <c r="C13">
        <v>19</v>
      </c>
      <c r="D13">
        <v>25</v>
      </c>
      <c r="E13">
        <v>40</v>
      </c>
      <c r="F13">
        <v>60</v>
      </c>
      <c r="G13">
        <v>70</v>
      </c>
      <c r="H13" s="2"/>
      <c r="I13" s="2"/>
      <c r="J13" s="2" t="s">
        <v>8</v>
      </c>
      <c r="K13" s="2"/>
      <c r="L13">
        <v>19</v>
      </c>
      <c r="M13">
        <v>25</v>
      </c>
      <c r="N13">
        <v>40</v>
      </c>
      <c r="O13">
        <v>60</v>
      </c>
      <c r="P13">
        <v>70</v>
      </c>
    </row>
    <row r="14" spans="1:16" x14ac:dyDescent="0.2">
      <c r="A14" t="s">
        <v>16</v>
      </c>
      <c r="B14">
        <v>40</v>
      </c>
      <c r="C14" s="13">
        <f t="shared" ref="C14:C19" si="5" xml:space="preserve"> (0.047*$B14+1.009-0.01452*C$13+3.21)*239*1.7</f>
        <v>2365.9336559999997</v>
      </c>
      <c r="D14" s="13">
        <f t="shared" ref="D14:G14" si="6" xml:space="preserve"> (0.047*$B14+1.009-0.01452*D$13+3.21)*239*1.7</f>
        <v>2330.5367999999999</v>
      </c>
      <c r="E14" s="11">
        <f t="shared" si="6"/>
        <v>2242.04466</v>
      </c>
      <c r="F14" s="11">
        <f t="shared" si="6"/>
        <v>2124.0551400000004</v>
      </c>
      <c r="G14" s="11">
        <f t="shared" si="6"/>
        <v>2065.0603799999999</v>
      </c>
      <c r="H14" s="2"/>
      <c r="I14" s="2"/>
      <c r="J14" t="s">
        <v>16</v>
      </c>
      <c r="K14">
        <v>40</v>
      </c>
      <c r="L14" s="11">
        <f>(0.047*$K14-0.01452*L$13+3.21)*239*1.7</f>
        <v>1955.9769559999997</v>
      </c>
      <c r="M14" s="11">
        <f t="shared" ref="M14:P19" si="7">(0.047*$K14-0.01452*M$13+3.21)*239*1.7</f>
        <v>1920.5801000000001</v>
      </c>
      <c r="N14" s="11">
        <f t="shared" si="7"/>
        <v>1832.0879599999998</v>
      </c>
      <c r="O14" s="8">
        <f t="shared" si="7"/>
        <v>1714.09844</v>
      </c>
      <c r="P14" s="8">
        <f t="shared" si="7"/>
        <v>1655.1036799999999</v>
      </c>
    </row>
    <row r="15" spans="1:16" x14ac:dyDescent="0.2">
      <c r="A15" s="2" t="s">
        <v>6</v>
      </c>
      <c r="B15" s="1">
        <v>47.5</v>
      </c>
      <c r="C15" s="13">
        <f t="shared" si="5"/>
        <v>2509.1544060000001</v>
      </c>
      <c r="D15" s="13">
        <f t="shared" ref="D15:G19" si="8" xml:space="preserve"> (0.047*$B15+1.009-0.01452*D$13+3.21)*239*1.7</f>
        <v>2473.7575499999998</v>
      </c>
      <c r="E15" s="13">
        <f t="shared" si="8"/>
        <v>2385.26541</v>
      </c>
      <c r="F15" s="13">
        <f t="shared" si="8"/>
        <v>2267.2758899999999</v>
      </c>
      <c r="G15" s="11">
        <f t="shared" si="8"/>
        <v>2208.2811299999998</v>
      </c>
      <c r="H15" s="2"/>
      <c r="I15" s="2"/>
      <c r="J15" s="2" t="s">
        <v>6</v>
      </c>
      <c r="K15" s="1">
        <v>47.5</v>
      </c>
      <c r="L15" s="11">
        <f t="shared" ref="L15:L19" si="9">(0.047*$K15-0.01452*L$13+3.21)*239*1.7</f>
        <v>2099.1977059999999</v>
      </c>
      <c r="M15" s="11">
        <f t="shared" si="7"/>
        <v>2063.8008499999996</v>
      </c>
      <c r="N15" s="11">
        <f t="shared" si="7"/>
        <v>1975.30871</v>
      </c>
      <c r="O15" s="11">
        <f t="shared" si="7"/>
        <v>1857.3191899999999</v>
      </c>
      <c r="P15" s="11">
        <f t="shared" si="7"/>
        <v>1798.3244299999999</v>
      </c>
    </row>
    <row r="16" spans="1:16" x14ac:dyDescent="0.2">
      <c r="A16" s="2" t="s">
        <v>5</v>
      </c>
      <c r="B16">
        <v>62.5</v>
      </c>
      <c r="C16" s="7">
        <f t="shared" si="5"/>
        <v>2795.595906</v>
      </c>
      <c r="D16" s="7">
        <f t="shared" si="8"/>
        <v>2760.1990500000002</v>
      </c>
      <c r="E16" s="13">
        <f t="shared" si="8"/>
        <v>2671.7069099999994</v>
      </c>
      <c r="F16" s="13">
        <f t="shared" si="8"/>
        <v>2553.7173899999998</v>
      </c>
      <c r="G16" s="13">
        <f t="shared" si="8"/>
        <v>2494.7226300000002</v>
      </c>
      <c r="H16" s="2"/>
      <c r="I16" s="2"/>
      <c r="J16" s="2" t="s">
        <v>5</v>
      </c>
      <c r="K16">
        <v>62.5</v>
      </c>
      <c r="L16" s="13">
        <f t="shared" si="9"/>
        <v>2385.6392059999998</v>
      </c>
      <c r="M16" s="13">
        <f t="shared" si="7"/>
        <v>2350.24235</v>
      </c>
      <c r="N16" s="13">
        <f t="shared" si="7"/>
        <v>2261.7502099999997</v>
      </c>
      <c r="O16" s="11">
        <f t="shared" si="7"/>
        <v>2143.7606899999996</v>
      </c>
      <c r="P16" s="11">
        <f t="shared" si="7"/>
        <v>2084.76593</v>
      </c>
    </row>
    <row r="17" spans="1:16" x14ac:dyDescent="0.2">
      <c r="A17" s="2" t="s">
        <v>4</v>
      </c>
      <c r="B17">
        <v>77.5</v>
      </c>
      <c r="C17" s="7">
        <f t="shared" si="5"/>
        <v>3082.0374060000004</v>
      </c>
      <c r="D17" s="7">
        <f t="shared" si="8"/>
        <v>3046.6405500000001</v>
      </c>
      <c r="E17" s="7">
        <f t="shared" si="8"/>
        <v>2958.1484100000002</v>
      </c>
      <c r="F17" s="7">
        <f t="shared" si="8"/>
        <v>2840.1588900000002</v>
      </c>
      <c r="G17" s="7">
        <f t="shared" si="8"/>
        <v>2781.1641300000001</v>
      </c>
      <c r="H17" s="2"/>
      <c r="I17" s="2"/>
      <c r="J17" s="2" t="s">
        <v>4</v>
      </c>
      <c r="K17">
        <v>77.5</v>
      </c>
      <c r="L17" s="13">
        <f t="shared" si="9"/>
        <v>2672.0807060000002</v>
      </c>
      <c r="M17" s="13">
        <f t="shared" si="7"/>
        <v>2636.6838499999999</v>
      </c>
      <c r="N17" s="13">
        <f t="shared" si="7"/>
        <v>2548.1917100000001</v>
      </c>
      <c r="O17" s="13">
        <f t="shared" si="7"/>
        <v>2430.20219</v>
      </c>
      <c r="P17" s="13">
        <f t="shared" si="7"/>
        <v>2371.2074299999999</v>
      </c>
    </row>
    <row r="18" spans="1:16" x14ac:dyDescent="0.2">
      <c r="A18" s="2" t="s">
        <v>3</v>
      </c>
      <c r="B18">
        <v>92.5</v>
      </c>
      <c r="C18" s="15">
        <f t="shared" si="5"/>
        <v>3368.4789060000003</v>
      </c>
      <c r="D18" s="15">
        <f t="shared" si="8"/>
        <v>3333.0820500000009</v>
      </c>
      <c r="E18" s="7">
        <f t="shared" si="8"/>
        <v>3244.5899100000001</v>
      </c>
      <c r="F18" s="7">
        <f t="shared" si="8"/>
        <v>3126.6003900000001</v>
      </c>
      <c r="G18" s="7">
        <f t="shared" si="8"/>
        <v>3067.60563</v>
      </c>
      <c r="H18" s="2"/>
      <c r="I18" s="2"/>
      <c r="J18" s="2" t="s">
        <v>3</v>
      </c>
      <c r="K18">
        <v>92.5</v>
      </c>
      <c r="L18" s="7">
        <f t="shared" si="9"/>
        <v>2958.5222060000001</v>
      </c>
      <c r="M18" s="7">
        <f t="shared" si="7"/>
        <v>2923.1253499999998</v>
      </c>
      <c r="N18" s="7">
        <f t="shared" si="7"/>
        <v>2834.63321</v>
      </c>
      <c r="O18" s="13">
        <f t="shared" si="7"/>
        <v>2716.6436900000003</v>
      </c>
      <c r="P18" s="13">
        <f t="shared" si="7"/>
        <v>2657.6489300000003</v>
      </c>
    </row>
    <row r="19" spans="1:16" x14ac:dyDescent="0.2">
      <c r="A19" s="2" t="s">
        <v>2</v>
      </c>
      <c r="B19">
        <v>100</v>
      </c>
      <c r="C19" s="15">
        <f t="shared" si="5"/>
        <v>3511.6996559999998</v>
      </c>
      <c r="D19" s="15">
        <f t="shared" si="8"/>
        <v>3476.3028000000004</v>
      </c>
      <c r="E19" s="15">
        <f t="shared" si="8"/>
        <v>3387.8106600000001</v>
      </c>
      <c r="F19" s="15">
        <f t="shared" si="8"/>
        <v>3269.8211399999996</v>
      </c>
      <c r="G19" s="7">
        <f t="shared" si="8"/>
        <v>3210.82638</v>
      </c>
      <c r="H19" s="2"/>
      <c r="I19" s="2"/>
      <c r="J19" s="2" t="s">
        <v>2</v>
      </c>
      <c r="K19">
        <v>100</v>
      </c>
      <c r="L19" s="7">
        <f t="shared" si="9"/>
        <v>3101.742956</v>
      </c>
      <c r="M19" s="7">
        <f t="shared" si="7"/>
        <v>3066.3460999999998</v>
      </c>
      <c r="N19" s="7">
        <f t="shared" si="7"/>
        <v>2977.8539600000004</v>
      </c>
      <c r="O19" s="7">
        <f t="shared" si="7"/>
        <v>2859.8644400000003</v>
      </c>
      <c r="P19" s="7">
        <f t="shared" si="7"/>
        <v>2800.8696800000002</v>
      </c>
    </row>
    <row r="20" spans="1:1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6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6" x14ac:dyDescent="0.2">
      <c r="A23" s="3" t="s">
        <v>14</v>
      </c>
      <c r="B23" s="3" t="s">
        <v>0</v>
      </c>
      <c r="C23" s="2" t="s">
        <v>20</v>
      </c>
      <c r="D23" s="3" t="s">
        <v>1</v>
      </c>
      <c r="E23" s="3" t="s">
        <v>9</v>
      </c>
      <c r="F23" s="3" t="s">
        <v>10</v>
      </c>
      <c r="G23" s="3" t="s">
        <v>11</v>
      </c>
      <c r="H23" s="2"/>
      <c r="I23" s="2"/>
      <c r="J23" s="3" t="s">
        <v>18</v>
      </c>
      <c r="K23" s="3" t="s">
        <v>0</v>
      </c>
      <c r="L23" s="2" t="s">
        <v>20</v>
      </c>
      <c r="M23" s="3" t="s">
        <v>1</v>
      </c>
      <c r="N23" s="3" t="s">
        <v>9</v>
      </c>
      <c r="O23" s="3" t="s">
        <v>10</v>
      </c>
      <c r="P23" s="3" t="s">
        <v>11</v>
      </c>
    </row>
    <row r="24" spans="1:16" x14ac:dyDescent="0.2">
      <c r="A24" s="3" t="s">
        <v>8</v>
      </c>
      <c r="B24" s="3"/>
      <c r="C24">
        <v>19</v>
      </c>
      <c r="D24" s="4">
        <v>25</v>
      </c>
      <c r="E24" s="4">
        <v>40</v>
      </c>
      <c r="F24" s="4">
        <v>60</v>
      </c>
      <c r="G24" s="4">
        <v>70</v>
      </c>
      <c r="H24" s="2"/>
      <c r="I24" s="2"/>
      <c r="J24" s="3" t="s">
        <v>8</v>
      </c>
      <c r="K24" s="3"/>
      <c r="L24">
        <v>19</v>
      </c>
      <c r="M24" s="4">
        <v>25</v>
      </c>
      <c r="N24" s="4">
        <v>40</v>
      </c>
      <c r="O24" s="4">
        <v>60</v>
      </c>
      <c r="P24" s="4">
        <v>70</v>
      </c>
    </row>
    <row r="25" spans="1:16" x14ac:dyDescent="0.2">
      <c r="A25" t="s">
        <v>16</v>
      </c>
      <c r="B25">
        <v>40</v>
      </c>
      <c r="C25" s="7">
        <f t="shared" ref="C25:C30" si="10" xml:space="preserve"> (0.047*$B25+1.009-0.01452*C$24+3.21)*239*2</f>
        <v>2783.4513599999996</v>
      </c>
      <c r="D25" s="13">
        <f t="shared" ref="D25:G25" si="11" xml:space="preserve"> (0.047*$B25+1.009-0.01452*D$24+3.21)*239*2</f>
        <v>2741.808</v>
      </c>
      <c r="E25" s="13">
        <f t="shared" si="11"/>
        <v>2637.6995999999999</v>
      </c>
      <c r="F25" s="13">
        <f t="shared" si="11"/>
        <v>2498.8884000000003</v>
      </c>
      <c r="G25" s="13">
        <f t="shared" si="11"/>
        <v>2429.4827999999998</v>
      </c>
      <c r="H25" s="2"/>
      <c r="I25" s="2"/>
      <c r="J25" s="4" t="s">
        <v>16</v>
      </c>
      <c r="K25" s="4">
        <v>40</v>
      </c>
      <c r="L25" s="13">
        <f>(0.047*$K25-0.01452*L$24+3.21)*239*2</f>
        <v>2301.1493599999999</v>
      </c>
      <c r="M25" s="13">
        <f t="shared" ref="M25:P30" si="12">(0.047*$K25-0.01452*M$24+3.21)*239*2</f>
        <v>2259.5060000000003</v>
      </c>
      <c r="N25" s="11">
        <f t="shared" si="12"/>
        <v>2155.3975999999998</v>
      </c>
      <c r="O25" s="11">
        <f t="shared" si="12"/>
        <v>2016.5863999999999</v>
      </c>
      <c r="P25" s="11">
        <f t="shared" si="12"/>
        <v>1947.1807999999999</v>
      </c>
    </row>
    <row r="26" spans="1:16" x14ac:dyDescent="0.2">
      <c r="A26" s="3" t="s">
        <v>6</v>
      </c>
      <c r="B26" s="5">
        <v>47.5</v>
      </c>
      <c r="C26" s="7">
        <f t="shared" si="10"/>
        <v>2951.9463600000004</v>
      </c>
      <c r="D26" s="7">
        <f t="shared" ref="D26:G30" si="13" xml:space="preserve"> (0.047*$B26+1.009-0.01452*D$24+3.21)*239*2</f>
        <v>2910.3029999999999</v>
      </c>
      <c r="E26" s="7">
        <f t="shared" si="13"/>
        <v>2806.1945999999998</v>
      </c>
      <c r="F26" s="13">
        <f t="shared" si="13"/>
        <v>2667.3833999999997</v>
      </c>
      <c r="G26" s="13">
        <f t="shared" si="13"/>
        <v>2597.9778000000001</v>
      </c>
      <c r="H26" s="2"/>
      <c r="I26" s="2"/>
      <c r="J26" s="3" t="s">
        <v>6</v>
      </c>
      <c r="K26" s="5">
        <v>47.5</v>
      </c>
      <c r="L26" s="13">
        <f t="shared" ref="L26:L30" si="14">(0.047*$K26-0.01452*L$24+3.21)*239*2</f>
        <v>2469.6443599999998</v>
      </c>
      <c r="M26" s="13">
        <f t="shared" si="12"/>
        <v>2428.0009999999997</v>
      </c>
      <c r="N26" s="13">
        <f t="shared" si="12"/>
        <v>2323.8926000000001</v>
      </c>
      <c r="O26" s="11">
        <f t="shared" si="12"/>
        <v>2185.0814</v>
      </c>
      <c r="P26" s="11">
        <f t="shared" si="12"/>
        <v>2115.6758</v>
      </c>
    </row>
    <row r="27" spans="1:16" x14ac:dyDescent="0.2">
      <c r="A27" s="3" t="s">
        <v>5</v>
      </c>
      <c r="B27" s="4">
        <v>62.5</v>
      </c>
      <c r="C27" s="15">
        <f t="shared" si="10"/>
        <v>3288.9363600000001</v>
      </c>
      <c r="D27" s="7">
        <f t="shared" si="13"/>
        <v>3247.2930000000001</v>
      </c>
      <c r="E27" s="7">
        <f t="shared" si="13"/>
        <v>3143.1845999999996</v>
      </c>
      <c r="F27" s="7">
        <f t="shared" si="13"/>
        <v>3004.3733999999999</v>
      </c>
      <c r="G27" s="7">
        <f t="shared" si="13"/>
        <v>2934.9678000000004</v>
      </c>
      <c r="H27" s="2"/>
      <c r="I27" s="2"/>
      <c r="J27" s="3" t="s">
        <v>5</v>
      </c>
      <c r="K27" s="4">
        <v>62.5</v>
      </c>
      <c r="L27" s="7">
        <f t="shared" si="14"/>
        <v>2806.63436</v>
      </c>
      <c r="M27" s="7">
        <f t="shared" si="12"/>
        <v>2764.991</v>
      </c>
      <c r="N27" s="13">
        <f t="shared" si="12"/>
        <v>2660.8825999999999</v>
      </c>
      <c r="O27" s="13">
        <f t="shared" si="12"/>
        <v>2522.0713999999998</v>
      </c>
      <c r="P27" s="13">
        <f t="shared" si="12"/>
        <v>2452.6658000000002</v>
      </c>
    </row>
    <row r="28" spans="1:16" x14ac:dyDescent="0.2">
      <c r="A28" s="3" t="s">
        <v>4</v>
      </c>
      <c r="B28" s="4">
        <v>77.5</v>
      </c>
      <c r="C28" s="15">
        <f t="shared" si="10"/>
        <v>3625.9263600000004</v>
      </c>
      <c r="D28" s="15">
        <f t="shared" si="13"/>
        <v>3584.2830000000004</v>
      </c>
      <c r="E28" s="15">
        <f t="shared" si="13"/>
        <v>3480.1746000000003</v>
      </c>
      <c r="F28" s="15">
        <f t="shared" si="13"/>
        <v>3341.3634000000002</v>
      </c>
      <c r="G28" s="15">
        <f t="shared" si="13"/>
        <v>3271.9578000000001</v>
      </c>
      <c r="H28" s="2"/>
      <c r="I28" s="2"/>
      <c r="J28" s="3" t="s">
        <v>4</v>
      </c>
      <c r="K28" s="4">
        <v>77.5</v>
      </c>
      <c r="L28" s="7">
        <f t="shared" si="14"/>
        <v>3143.6243600000003</v>
      </c>
      <c r="M28" s="7">
        <f t="shared" si="12"/>
        <v>3101.9809999999998</v>
      </c>
      <c r="N28" s="7">
        <f t="shared" si="12"/>
        <v>2997.8726000000001</v>
      </c>
      <c r="O28" s="7">
        <f t="shared" si="12"/>
        <v>2859.0614</v>
      </c>
      <c r="P28" s="7">
        <f t="shared" si="12"/>
        <v>2789.6558</v>
      </c>
    </row>
    <row r="29" spans="1:16" x14ac:dyDescent="0.2">
      <c r="A29" s="3" t="s">
        <v>3</v>
      </c>
      <c r="B29" s="4">
        <v>92.5</v>
      </c>
      <c r="C29" s="17">
        <f t="shared" si="10"/>
        <v>3962.9163600000002</v>
      </c>
      <c r="D29" s="17">
        <f t="shared" si="13"/>
        <v>3921.273000000001</v>
      </c>
      <c r="E29" s="17">
        <f t="shared" si="13"/>
        <v>3817.1646000000001</v>
      </c>
      <c r="F29" s="15">
        <f t="shared" si="13"/>
        <v>3678.3534000000004</v>
      </c>
      <c r="G29" s="15">
        <f t="shared" si="13"/>
        <v>3608.9478000000004</v>
      </c>
      <c r="H29" s="2"/>
      <c r="I29" s="2"/>
      <c r="J29" s="3" t="s">
        <v>3</v>
      </c>
      <c r="K29" s="4">
        <v>92.5</v>
      </c>
      <c r="L29" s="15">
        <f t="shared" si="14"/>
        <v>3480.61436</v>
      </c>
      <c r="M29" s="15">
        <f t="shared" si="12"/>
        <v>3438.971</v>
      </c>
      <c r="N29" s="15">
        <f t="shared" si="12"/>
        <v>3334.8625999999999</v>
      </c>
      <c r="O29" s="7">
        <f t="shared" si="12"/>
        <v>3196.0514000000003</v>
      </c>
      <c r="P29" s="7">
        <f t="shared" si="12"/>
        <v>3126.6458000000002</v>
      </c>
    </row>
    <row r="30" spans="1:16" x14ac:dyDescent="0.2">
      <c r="A30" s="3" t="s">
        <v>2</v>
      </c>
      <c r="B30" s="4">
        <v>100</v>
      </c>
      <c r="C30" s="17">
        <f t="shared" si="10"/>
        <v>4131.4113600000001</v>
      </c>
      <c r="D30" s="17">
        <f t="shared" si="13"/>
        <v>4089.7680000000005</v>
      </c>
      <c r="E30" s="17">
        <f t="shared" si="13"/>
        <v>3985.6596000000004</v>
      </c>
      <c r="F30" s="17">
        <f t="shared" si="13"/>
        <v>3846.8483999999994</v>
      </c>
      <c r="G30" s="17">
        <f t="shared" si="13"/>
        <v>3777.4427999999998</v>
      </c>
      <c r="H30" s="2"/>
      <c r="I30" s="2"/>
      <c r="J30" s="3" t="s">
        <v>2</v>
      </c>
      <c r="K30" s="4">
        <v>100</v>
      </c>
      <c r="L30" s="15">
        <f t="shared" si="14"/>
        <v>3649.1093599999999</v>
      </c>
      <c r="M30" s="15">
        <f t="shared" si="12"/>
        <v>3607.4659999999999</v>
      </c>
      <c r="N30" s="15">
        <f t="shared" si="12"/>
        <v>3503.3576000000003</v>
      </c>
      <c r="O30" s="15">
        <f t="shared" si="12"/>
        <v>3364.5464000000002</v>
      </c>
      <c r="P30" s="15">
        <f t="shared" si="12"/>
        <v>3295.1408000000001</v>
      </c>
    </row>
    <row r="31" spans="1:1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7" spans="2:8" x14ac:dyDescent="0.2">
      <c r="B37" t="s">
        <v>19</v>
      </c>
      <c r="C37" s="9">
        <v>1500</v>
      </c>
      <c r="D37" s="10">
        <v>2000</v>
      </c>
      <c r="E37" s="12">
        <v>2500</v>
      </c>
      <c r="F37" s="6">
        <v>3000</v>
      </c>
      <c r="G37" s="14">
        <v>3500</v>
      </c>
      <c r="H37" s="16">
        <v>4000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3C932-24FF-7847-B6B6-7D6D3832B07B}">
  <dimension ref="A1:P38"/>
  <sheetViews>
    <sheetView workbookViewId="0"/>
  </sheetViews>
  <sheetFormatPr baseColWidth="10" defaultRowHeight="16" x14ac:dyDescent="0.2"/>
  <cols>
    <col min="1" max="1" width="22.33203125" customWidth="1"/>
  </cols>
  <sheetData>
    <row r="1" spans="1:16" x14ac:dyDescent="0.2">
      <c r="A1" s="2" t="s">
        <v>7</v>
      </c>
      <c r="B1" s="2" t="s">
        <v>0</v>
      </c>
      <c r="C1" s="2" t="s">
        <v>13</v>
      </c>
      <c r="D1" s="2" t="s">
        <v>1</v>
      </c>
      <c r="E1" s="2" t="s">
        <v>9</v>
      </c>
      <c r="F1" s="2" t="s">
        <v>10</v>
      </c>
      <c r="G1" s="2" t="s">
        <v>11</v>
      </c>
      <c r="I1" s="2"/>
      <c r="J1" s="2" t="s">
        <v>15</v>
      </c>
      <c r="K1" s="2" t="s">
        <v>0</v>
      </c>
      <c r="L1" s="2" t="s">
        <v>13</v>
      </c>
      <c r="M1" s="2" t="s">
        <v>1</v>
      </c>
      <c r="N1" s="2" t="s">
        <v>9</v>
      </c>
      <c r="O1" s="2" t="s">
        <v>10</v>
      </c>
      <c r="P1" s="2" t="s">
        <v>11</v>
      </c>
    </row>
    <row r="2" spans="1:16" x14ac:dyDescent="0.2">
      <c r="A2" s="2" t="s">
        <v>8</v>
      </c>
      <c r="B2" s="2"/>
      <c r="C2">
        <v>21.5</v>
      </c>
      <c r="D2">
        <v>25</v>
      </c>
      <c r="E2">
        <v>40</v>
      </c>
      <c r="F2">
        <v>60</v>
      </c>
      <c r="G2">
        <v>70</v>
      </c>
      <c r="I2" s="2"/>
      <c r="J2" s="2" t="s">
        <v>8</v>
      </c>
      <c r="K2" s="2"/>
      <c r="L2">
        <v>21.5</v>
      </c>
      <c r="M2">
        <v>25</v>
      </c>
      <c r="N2">
        <v>40</v>
      </c>
      <c r="O2">
        <v>60</v>
      </c>
      <c r="P2">
        <v>70</v>
      </c>
    </row>
    <row r="3" spans="1:16" x14ac:dyDescent="0.2">
      <c r="A3" t="s">
        <v>16</v>
      </c>
      <c r="B3">
        <v>40</v>
      </c>
      <c r="C3" s="10">
        <v>2000</v>
      </c>
      <c r="D3" s="10">
        <v>2000</v>
      </c>
      <c r="E3" s="10">
        <v>2000</v>
      </c>
      <c r="F3" s="9">
        <v>1500</v>
      </c>
      <c r="G3" s="9">
        <v>1500</v>
      </c>
      <c r="H3" s="2"/>
      <c r="I3" s="2"/>
      <c r="J3" t="s">
        <v>16</v>
      </c>
      <c r="K3">
        <v>40</v>
      </c>
      <c r="L3" s="9">
        <v>1500</v>
      </c>
      <c r="M3" s="9">
        <v>1500</v>
      </c>
      <c r="N3" s="9">
        <v>1500</v>
      </c>
      <c r="O3" s="9">
        <v>1500</v>
      </c>
      <c r="P3" s="9">
        <v>1500</v>
      </c>
    </row>
    <row r="4" spans="1:16" x14ac:dyDescent="0.2">
      <c r="A4" s="2" t="s">
        <v>6</v>
      </c>
      <c r="B4" s="1">
        <v>47.5</v>
      </c>
      <c r="C4" s="10">
        <v>2000</v>
      </c>
      <c r="D4" s="10">
        <v>2000</v>
      </c>
      <c r="E4" s="10">
        <v>2000</v>
      </c>
      <c r="F4" s="10">
        <v>2000</v>
      </c>
      <c r="G4" s="10">
        <v>2000</v>
      </c>
      <c r="H4" s="2"/>
      <c r="I4" s="2"/>
      <c r="J4" s="2" t="s">
        <v>6</v>
      </c>
      <c r="K4" s="1">
        <v>47.5</v>
      </c>
      <c r="L4" s="9">
        <v>1500</v>
      </c>
      <c r="M4" s="9">
        <v>1500</v>
      </c>
      <c r="N4" s="9">
        <v>1500</v>
      </c>
      <c r="O4" s="9">
        <v>1500</v>
      </c>
      <c r="P4" s="9">
        <v>1500</v>
      </c>
    </row>
    <row r="5" spans="1:16" x14ac:dyDescent="0.2">
      <c r="A5" s="2" t="s">
        <v>5</v>
      </c>
      <c r="B5">
        <v>62.5</v>
      </c>
      <c r="C5" s="12">
        <v>2500</v>
      </c>
      <c r="D5" s="12">
        <v>2500</v>
      </c>
      <c r="E5" s="10">
        <v>2000</v>
      </c>
      <c r="F5" s="10">
        <v>2000</v>
      </c>
      <c r="G5" s="10">
        <v>2000</v>
      </c>
      <c r="H5" s="2"/>
      <c r="I5" s="2"/>
      <c r="J5" s="2" t="s">
        <v>5</v>
      </c>
      <c r="K5">
        <v>62.5</v>
      </c>
      <c r="L5" s="10">
        <v>2000</v>
      </c>
      <c r="M5" s="10">
        <v>2000</v>
      </c>
      <c r="N5" s="10">
        <v>2000</v>
      </c>
      <c r="O5" s="10">
        <v>2000</v>
      </c>
      <c r="P5" s="9">
        <v>1500</v>
      </c>
    </row>
    <row r="6" spans="1:16" x14ac:dyDescent="0.2">
      <c r="A6" s="2" t="s">
        <v>4</v>
      </c>
      <c r="B6">
        <v>77.5</v>
      </c>
      <c r="C6" s="12">
        <v>2500</v>
      </c>
      <c r="D6" s="12">
        <v>2500</v>
      </c>
      <c r="E6" s="12">
        <v>2500</v>
      </c>
      <c r="F6" s="12">
        <v>2500</v>
      </c>
      <c r="G6" s="12">
        <v>2500</v>
      </c>
      <c r="H6" s="2"/>
      <c r="I6" s="2"/>
      <c r="J6" s="2" t="s">
        <v>4</v>
      </c>
      <c r="K6">
        <v>77.5</v>
      </c>
      <c r="L6" s="10">
        <v>2000</v>
      </c>
      <c r="M6" s="10">
        <v>2000</v>
      </c>
      <c r="N6" s="10">
        <v>2000</v>
      </c>
      <c r="O6" s="10">
        <v>2000</v>
      </c>
      <c r="P6" s="10">
        <v>2000</v>
      </c>
    </row>
    <row r="7" spans="1:16" x14ac:dyDescent="0.2">
      <c r="A7" s="2" t="s">
        <v>3</v>
      </c>
      <c r="B7">
        <v>92.5</v>
      </c>
      <c r="C7" s="6">
        <v>3000</v>
      </c>
      <c r="D7" s="12">
        <v>2500</v>
      </c>
      <c r="E7" s="12">
        <v>2500</v>
      </c>
      <c r="F7" s="12">
        <v>2500</v>
      </c>
      <c r="G7" s="12">
        <v>2500</v>
      </c>
      <c r="H7" s="2"/>
      <c r="I7" s="2"/>
      <c r="J7" s="2" t="s">
        <v>3</v>
      </c>
      <c r="K7">
        <v>92.5</v>
      </c>
      <c r="L7" s="12">
        <v>2500</v>
      </c>
      <c r="M7" s="12">
        <v>2500</v>
      </c>
      <c r="N7" s="12">
        <v>2500</v>
      </c>
      <c r="O7" s="10">
        <v>2000</v>
      </c>
      <c r="P7" s="10">
        <v>2000</v>
      </c>
    </row>
    <row r="8" spans="1:16" x14ac:dyDescent="0.2">
      <c r="A8" s="2" t="s">
        <v>2</v>
      </c>
      <c r="B8">
        <v>100</v>
      </c>
      <c r="C8" s="6">
        <v>3000</v>
      </c>
      <c r="D8" s="6">
        <v>3000</v>
      </c>
      <c r="E8" s="6">
        <v>3000</v>
      </c>
      <c r="F8" s="12">
        <v>2500</v>
      </c>
      <c r="G8" s="12">
        <v>2500</v>
      </c>
      <c r="H8" s="2"/>
      <c r="I8" s="2"/>
      <c r="J8" s="2" t="s">
        <v>2</v>
      </c>
      <c r="K8">
        <v>100</v>
      </c>
      <c r="L8" s="12">
        <v>2500</v>
      </c>
      <c r="M8" s="12">
        <v>2500</v>
      </c>
      <c r="N8" s="12">
        <v>2500</v>
      </c>
      <c r="O8" s="12">
        <v>2500</v>
      </c>
      <c r="P8" s="12">
        <v>2500</v>
      </c>
    </row>
    <row r="9" spans="1:1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6" x14ac:dyDescent="0.2">
      <c r="A12" s="2" t="s">
        <v>12</v>
      </c>
      <c r="B12" s="2" t="s">
        <v>0</v>
      </c>
      <c r="C12" s="2" t="s">
        <v>13</v>
      </c>
      <c r="D12" s="2" t="s">
        <v>1</v>
      </c>
      <c r="E12" s="2" t="s">
        <v>9</v>
      </c>
      <c r="F12" s="2" t="s">
        <v>10</v>
      </c>
      <c r="G12" s="2" t="s">
        <v>11</v>
      </c>
      <c r="H12" s="2"/>
      <c r="I12" s="2"/>
      <c r="J12" s="2" t="s">
        <v>17</v>
      </c>
      <c r="K12" s="2" t="s">
        <v>0</v>
      </c>
      <c r="L12" s="2" t="s">
        <v>13</v>
      </c>
      <c r="M12" s="2" t="s">
        <v>1</v>
      </c>
      <c r="N12" s="2" t="s">
        <v>9</v>
      </c>
      <c r="O12" s="2" t="s">
        <v>10</v>
      </c>
      <c r="P12" s="2" t="s">
        <v>11</v>
      </c>
    </row>
    <row r="13" spans="1:16" x14ac:dyDescent="0.2">
      <c r="A13" s="2" t="s">
        <v>8</v>
      </c>
      <c r="B13" s="2"/>
      <c r="C13">
        <v>21.5</v>
      </c>
      <c r="D13">
        <v>25</v>
      </c>
      <c r="E13">
        <v>40</v>
      </c>
      <c r="F13">
        <v>60</v>
      </c>
      <c r="G13">
        <v>70</v>
      </c>
      <c r="H13" s="2"/>
      <c r="I13" s="2"/>
      <c r="J13" s="2" t="s">
        <v>8</v>
      </c>
      <c r="K13" s="2"/>
      <c r="L13">
        <v>21.5</v>
      </c>
      <c r="M13">
        <v>25</v>
      </c>
      <c r="N13">
        <v>40</v>
      </c>
      <c r="O13">
        <v>60</v>
      </c>
      <c r="P13">
        <v>70</v>
      </c>
    </row>
    <row r="14" spans="1:16" x14ac:dyDescent="0.2">
      <c r="A14" t="s">
        <v>16</v>
      </c>
      <c r="B14">
        <v>40</v>
      </c>
      <c r="C14" s="12">
        <v>2500</v>
      </c>
      <c r="D14" s="12">
        <v>2500</v>
      </c>
      <c r="E14" s="10">
        <v>2000</v>
      </c>
      <c r="F14" s="10">
        <v>2000</v>
      </c>
      <c r="G14" s="10">
        <v>2000</v>
      </c>
      <c r="H14" s="2"/>
      <c r="I14" s="2"/>
      <c r="J14" t="s">
        <v>16</v>
      </c>
      <c r="K14">
        <v>40</v>
      </c>
      <c r="L14" s="10">
        <v>2000</v>
      </c>
      <c r="M14" s="10">
        <v>2000</v>
      </c>
      <c r="N14" s="10">
        <v>2000</v>
      </c>
      <c r="O14" s="9">
        <v>1500</v>
      </c>
      <c r="P14" s="9">
        <v>1500</v>
      </c>
    </row>
    <row r="15" spans="1:16" x14ac:dyDescent="0.2">
      <c r="A15" s="2" t="s">
        <v>6</v>
      </c>
      <c r="B15" s="1">
        <v>47.5</v>
      </c>
      <c r="C15" s="12">
        <v>2500</v>
      </c>
      <c r="D15" s="12">
        <v>2500</v>
      </c>
      <c r="E15" s="12">
        <v>2500</v>
      </c>
      <c r="F15" s="12">
        <v>2500</v>
      </c>
      <c r="G15" s="10">
        <v>2000</v>
      </c>
      <c r="H15" s="2"/>
      <c r="I15" s="2"/>
      <c r="J15" s="2" t="s">
        <v>6</v>
      </c>
      <c r="K15" s="1">
        <v>47.5</v>
      </c>
      <c r="L15" s="10">
        <v>2000</v>
      </c>
      <c r="M15" s="10">
        <v>2000</v>
      </c>
      <c r="N15" s="10">
        <v>2000</v>
      </c>
      <c r="O15" s="10">
        <v>2000</v>
      </c>
      <c r="P15" s="10">
        <v>2000</v>
      </c>
    </row>
    <row r="16" spans="1:16" x14ac:dyDescent="0.2">
      <c r="A16" s="2" t="s">
        <v>5</v>
      </c>
      <c r="B16">
        <v>62.5</v>
      </c>
      <c r="C16" s="6">
        <v>3000</v>
      </c>
      <c r="D16" s="6">
        <v>3000</v>
      </c>
      <c r="E16" s="12">
        <v>2500</v>
      </c>
      <c r="F16" s="12">
        <v>2500</v>
      </c>
      <c r="G16" s="12">
        <v>2500</v>
      </c>
      <c r="H16" s="2"/>
      <c r="I16" s="2"/>
      <c r="J16" s="2" t="s">
        <v>5</v>
      </c>
      <c r="K16">
        <v>62.5</v>
      </c>
      <c r="L16" s="12">
        <v>2500</v>
      </c>
      <c r="M16" s="12">
        <v>2500</v>
      </c>
      <c r="N16" s="12">
        <v>2500</v>
      </c>
      <c r="O16" s="10">
        <v>2000</v>
      </c>
      <c r="P16" s="10">
        <v>2000</v>
      </c>
    </row>
    <row r="17" spans="1:16" x14ac:dyDescent="0.2">
      <c r="A17" s="2" t="s">
        <v>4</v>
      </c>
      <c r="B17">
        <v>77.5</v>
      </c>
      <c r="C17" s="6">
        <v>3000</v>
      </c>
      <c r="D17" s="6">
        <v>3000</v>
      </c>
      <c r="E17" s="6">
        <v>3000</v>
      </c>
      <c r="F17" s="6">
        <v>3000</v>
      </c>
      <c r="G17" s="6">
        <v>3000</v>
      </c>
      <c r="H17" s="2"/>
      <c r="I17" s="2"/>
      <c r="J17" s="2" t="s">
        <v>4</v>
      </c>
      <c r="K17">
        <v>77.5</v>
      </c>
      <c r="L17" s="12">
        <v>2500</v>
      </c>
      <c r="M17" s="12">
        <v>2500</v>
      </c>
      <c r="N17" s="12">
        <v>2500</v>
      </c>
      <c r="O17" s="12">
        <v>2500</v>
      </c>
      <c r="P17" s="12">
        <v>2500</v>
      </c>
    </row>
    <row r="18" spans="1:16" x14ac:dyDescent="0.2">
      <c r="A18" s="2" t="s">
        <v>3</v>
      </c>
      <c r="B18">
        <v>92.5</v>
      </c>
      <c r="C18" s="14">
        <v>3500</v>
      </c>
      <c r="D18" s="14">
        <v>3500</v>
      </c>
      <c r="E18" s="6">
        <v>3000</v>
      </c>
      <c r="F18" s="6">
        <v>3000</v>
      </c>
      <c r="G18" s="6">
        <v>3000</v>
      </c>
      <c r="H18" s="2"/>
      <c r="I18" s="2"/>
      <c r="J18" s="2" t="s">
        <v>3</v>
      </c>
      <c r="K18">
        <v>92.5</v>
      </c>
      <c r="L18" s="6">
        <v>3000</v>
      </c>
      <c r="M18" s="6">
        <v>3000</v>
      </c>
      <c r="N18" s="6">
        <v>3000</v>
      </c>
      <c r="O18" s="12">
        <v>2500</v>
      </c>
      <c r="P18" s="12">
        <v>2500</v>
      </c>
    </row>
    <row r="19" spans="1:16" x14ac:dyDescent="0.2">
      <c r="A19" s="2" t="s">
        <v>2</v>
      </c>
      <c r="B19">
        <v>100</v>
      </c>
      <c r="C19" s="14">
        <v>3500</v>
      </c>
      <c r="D19" s="14">
        <v>3500</v>
      </c>
      <c r="E19" s="14">
        <v>3500</v>
      </c>
      <c r="F19" s="14">
        <v>3500</v>
      </c>
      <c r="G19" s="6">
        <v>3000</v>
      </c>
      <c r="H19" s="2"/>
      <c r="I19" s="2"/>
      <c r="J19" s="2" t="s">
        <v>2</v>
      </c>
      <c r="K19">
        <v>100</v>
      </c>
      <c r="L19" s="6">
        <v>3000</v>
      </c>
      <c r="M19" s="6">
        <v>3000</v>
      </c>
      <c r="N19" s="6">
        <v>3000</v>
      </c>
      <c r="O19" s="6">
        <v>3000</v>
      </c>
      <c r="P19" s="6">
        <v>3000</v>
      </c>
    </row>
    <row r="20" spans="1:1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6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6" x14ac:dyDescent="0.2">
      <c r="A23" s="3" t="s">
        <v>14</v>
      </c>
      <c r="B23" s="3" t="s">
        <v>0</v>
      </c>
      <c r="C23" s="3" t="s">
        <v>13</v>
      </c>
      <c r="D23" s="3" t="s">
        <v>1</v>
      </c>
      <c r="E23" s="3" t="s">
        <v>9</v>
      </c>
      <c r="F23" s="3" t="s">
        <v>10</v>
      </c>
      <c r="G23" s="3" t="s">
        <v>11</v>
      </c>
      <c r="H23" s="2"/>
      <c r="I23" s="2"/>
      <c r="J23" s="3" t="s">
        <v>18</v>
      </c>
      <c r="K23" s="3" t="s">
        <v>0</v>
      </c>
      <c r="L23" s="3" t="s">
        <v>13</v>
      </c>
      <c r="M23" s="3" t="s">
        <v>1</v>
      </c>
      <c r="N23" s="3" t="s">
        <v>9</v>
      </c>
      <c r="O23" s="3" t="s">
        <v>10</v>
      </c>
      <c r="P23" s="3" t="s">
        <v>11</v>
      </c>
    </row>
    <row r="24" spans="1:16" x14ac:dyDescent="0.2">
      <c r="A24" s="3" t="s">
        <v>8</v>
      </c>
      <c r="B24" s="3"/>
      <c r="C24" s="4">
        <v>21.5</v>
      </c>
      <c r="D24" s="4">
        <v>25</v>
      </c>
      <c r="E24" s="4">
        <v>40</v>
      </c>
      <c r="F24" s="4">
        <v>60</v>
      </c>
      <c r="G24" s="4">
        <v>70</v>
      </c>
      <c r="H24" s="2"/>
      <c r="I24" s="2"/>
      <c r="J24" s="3" t="s">
        <v>8</v>
      </c>
      <c r="K24" s="3"/>
      <c r="L24" s="4">
        <v>21.5</v>
      </c>
      <c r="M24" s="4">
        <v>25</v>
      </c>
      <c r="N24" s="4">
        <v>40</v>
      </c>
      <c r="O24" s="4">
        <v>60</v>
      </c>
      <c r="P24" s="4">
        <v>70</v>
      </c>
    </row>
    <row r="25" spans="1:16" x14ac:dyDescent="0.2">
      <c r="A25" t="s">
        <v>16</v>
      </c>
      <c r="B25">
        <v>40</v>
      </c>
      <c r="C25" s="6">
        <v>3000</v>
      </c>
      <c r="D25" s="12">
        <v>2500</v>
      </c>
      <c r="E25" s="12">
        <v>2500</v>
      </c>
      <c r="F25" s="12">
        <v>2500</v>
      </c>
      <c r="G25" s="12">
        <v>2500</v>
      </c>
      <c r="H25" s="2"/>
      <c r="I25" s="2"/>
      <c r="J25" s="4" t="s">
        <v>16</v>
      </c>
      <c r="K25" s="4">
        <v>40</v>
      </c>
      <c r="L25" s="12">
        <v>2500</v>
      </c>
      <c r="M25" s="12">
        <v>2500</v>
      </c>
      <c r="N25" s="10">
        <v>2000</v>
      </c>
      <c r="O25" s="10">
        <v>2000</v>
      </c>
      <c r="P25" s="10">
        <v>2000</v>
      </c>
    </row>
    <row r="26" spans="1:16" x14ac:dyDescent="0.2">
      <c r="A26" s="3" t="s">
        <v>6</v>
      </c>
      <c r="B26" s="5">
        <v>47.5</v>
      </c>
      <c r="C26" s="6">
        <v>3000</v>
      </c>
      <c r="D26" s="6">
        <v>3000</v>
      </c>
      <c r="E26" s="6">
        <v>3000</v>
      </c>
      <c r="F26" s="12">
        <v>2500</v>
      </c>
      <c r="G26" s="12">
        <v>2500</v>
      </c>
      <c r="H26" s="2"/>
      <c r="I26" s="2"/>
      <c r="J26" s="3" t="s">
        <v>6</v>
      </c>
      <c r="K26" s="5">
        <v>47.5</v>
      </c>
      <c r="L26" s="12">
        <v>2500</v>
      </c>
      <c r="M26" s="12">
        <v>2500</v>
      </c>
      <c r="N26" s="12">
        <v>2500</v>
      </c>
      <c r="O26" s="10">
        <v>2000</v>
      </c>
      <c r="P26" s="10">
        <v>2000</v>
      </c>
    </row>
    <row r="27" spans="1:16" x14ac:dyDescent="0.2">
      <c r="A27" s="3" t="s">
        <v>5</v>
      </c>
      <c r="B27" s="4">
        <v>62.5</v>
      </c>
      <c r="C27" s="14">
        <v>3500</v>
      </c>
      <c r="D27" s="6">
        <v>3000</v>
      </c>
      <c r="E27" s="6">
        <v>3000</v>
      </c>
      <c r="F27" s="6">
        <v>3000</v>
      </c>
      <c r="G27" s="6">
        <v>3000</v>
      </c>
      <c r="H27" s="2"/>
      <c r="I27" s="2"/>
      <c r="J27" s="3" t="s">
        <v>5</v>
      </c>
      <c r="K27" s="4">
        <v>62.5</v>
      </c>
      <c r="L27" s="6">
        <v>3000</v>
      </c>
      <c r="M27" s="6">
        <v>3000</v>
      </c>
      <c r="N27" s="12">
        <v>2500</v>
      </c>
      <c r="O27" s="12">
        <v>2500</v>
      </c>
      <c r="P27" s="12">
        <v>2500</v>
      </c>
    </row>
    <row r="28" spans="1:16" x14ac:dyDescent="0.2">
      <c r="A28" s="3" t="s">
        <v>4</v>
      </c>
      <c r="B28" s="4">
        <v>77.5</v>
      </c>
      <c r="C28" s="14">
        <v>3500</v>
      </c>
      <c r="D28" s="14">
        <v>3500</v>
      </c>
      <c r="E28" s="14">
        <v>3500</v>
      </c>
      <c r="F28" s="14">
        <v>3500</v>
      </c>
      <c r="G28" s="14">
        <v>3500</v>
      </c>
      <c r="H28" s="2"/>
      <c r="I28" s="2"/>
      <c r="J28" s="3" t="s">
        <v>4</v>
      </c>
      <c r="K28" s="4">
        <v>77.5</v>
      </c>
      <c r="L28" s="6">
        <v>3000</v>
      </c>
      <c r="M28" s="6">
        <v>3000</v>
      </c>
      <c r="N28" s="6">
        <v>3000</v>
      </c>
      <c r="O28" s="6">
        <v>3000</v>
      </c>
      <c r="P28" s="6">
        <v>3000</v>
      </c>
    </row>
    <row r="29" spans="1:16" x14ac:dyDescent="0.2">
      <c r="A29" s="3" t="s">
        <v>3</v>
      </c>
      <c r="B29" s="4">
        <v>92.5</v>
      </c>
      <c r="C29" s="16">
        <v>4000</v>
      </c>
      <c r="D29" s="16">
        <v>4000</v>
      </c>
      <c r="E29" s="16">
        <v>4000</v>
      </c>
      <c r="F29" s="14">
        <v>3500</v>
      </c>
      <c r="G29" s="14">
        <v>3500</v>
      </c>
      <c r="H29" s="2"/>
      <c r="I29" s="2"/>
      <c r="J29" s="3" t="s">
        <v>3</v>
      </c>
      <c r="K29" s="4">
        <v>92.5</v>
      </c>
      <c r="L29" s="14">
        <v>3500</v>
      </c>
      <c r="M29" s="14">
        <v>3500</v>
      </c>
      <c r="N29" s="14">
        <v>3500</v>
      </c>
      <c r="O29" s="6">
        <v>3000</v>
      </c>
      <c r="P29" s="6">
        <v>3000</v>
      </c>
    </row>
    <row r="30" spans="1:16" x14ac:dyDescent="0.2">
      <c r="A30" s="3" t="s">
        <v>2</v>
      </c>
      <c r="B30" s="4">
        <v>100</v>
      </c>
      <c r="C30" s="16">
        <v>4000</v>
      </c>
      <c r="D30" s="16">
        <v>4000</v>
      </c>
      <c r="E30" s="16">
        <v>4000</v>
      </c>
      <c r="F30" s="16">
        <v>4000</v>
      </c>
      <c r="G30" s="16">
        <v>4000</v>
      </c>
      <c r="H30" s="2"/>
      <c r="I30" s="2"/>
      <c r="J30" s="3" t="s">
        <v>2</v>
      </c>
      <c r="K30" s="4">
        <v>100</v>
      </c>
      <c r="L30" s="14">
        <v>3500</v>
      </c>
      <c r="M30" s="14">
        <v>3500</v>
      </c>
      <c r="N30" s="14">
        <v>3500</v>
      </c>
      <c r="O30" s="14">
        <v>3500</v>
      </c>
      <c r="P30" s="14">
        <v>3500</v>
      </c>
    </row>
    <row r="31" spans="1:1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7" spans="2:8" x14ac:dyDescent="0.2">
      <c r="B37" t="s">
        <v>19</v>
      </c>
      <c r="C37" s="9">
        <v>1500</v>
      </c>
      <c r="D37" s="10">
        <v>2000</v>
      </c>
      <c r="E37" s="12">
        <v>2500</v>
      </c>
      <c r="F37" s="6">
        <v>3000</v>
      </c>
      <c r="G37" s="14">
        <v>3500</v>
      </c>
      <c r="H37" s="16">
        <v>4000</v>
      </c>
    </row>
    <row r="38" spans="2:8" x14ac:dyDescent="0.2">
      <c r="C38">
        <v>1500</v>
      </c>
      <c r="D38">
        <v>2000</v>
      </c>
      <c r="E38">
        <v>2500</v>
      </c>
      <c r="F38">
        <v>3000</v>
      </c>
      <c r="G38">
        <v>3500</v>
      </c>
      <c r="H38">
        <v>4000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Hartmann</dc:creator>
  <cp:lastModifiedBy>Nicolas Hartmann</cp:lastModifiedBy>
  <dcterms:created xsi:type="dcterms:W3CDTF">2025-05-21T09:56:30Z</dcterms:created>
  <dcterms:modified xsi:type="dcterms:W3CDTF">2025-06-24T13:18:48Z</dcterms:modified>
</cp:coreProperties>
</file>