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0" activeTab="1"/>
  </bookViews>
  <sheets>
    <sheet name="Template (Example)" sheetId="1" r:id="rId1"/>
    <sheet name="Template (For you to use)" sheetId="2" r:id="rId2"/>
  </sheets>
  <calcPr calcId="144525"/>
</workbook>
</file>

<file path=xl/sharedStrings.xml><?xml version="1.0" encoding="utf-8"?>
<sst xmlns="http://schemas.openxmlformats.org/spreadsheetml/2006/main" count="204" uniqueCount="140">
  <si>
    <t>Group Name</t>
  </si>
  <si>
    <t>VRSTeam</t>
  </si>
  <si>
    <t>Group Member # 1</t>
  </si>
  <si>
    <t>John</t>
  </si>
  <si>
    <t>Group Member # 2</t>
  </si>
  <si>
    <t>Jay</t>
  </si>
  <si>
    <t>Row of totals</t>
  </si>
  <si>
    <t xml:space="preserve">Component </t>
  </si>
  <si>
    <t>Manufacturer</t>
  </si>
  <si>
    <t>Manufacturer part number (MPN)</t>
  </si>
  <si>
    <t>Distributor</t>
  </si>
  <si>
    <t>Distributor Part Number</t>
  </si>
  <si>
    <t>Voltage (Min)</t>
  </si>
  <si>
    <t>Voltage (Max)</t>
  </si>
  <si>
    <t>Current Consumption, typical (mA)</t>
  </si>
  <si>
    <t>Quiescent current (mA)</t>
  </si>
  <si>
    <t>Interface to MCU</t>
  </si>
  <si>
    <t>Cost QTY 1</t>
  </si>
  <si>
    <t>Cost QTY 1K</t>
  </si>
  <si>
    <t>Qty per board</t>
  </si>
  <si>
    <t>Cost per board (Qty 1 pricing)</t>
  </si>
  <si>
    <t>Dev Board Link (Required)</t>
  </si>
  <si>
    <t>Dev Board Price</t>
  </si>
  <si>
    <t>Comments</t>
  </si>
  <si>
    <t>MCU and Wi-Fi</t>
  </si>
  <si>
    <t>Microchip</t>
  </si>
  <si>
    <t>ATSAMW25H18-MR210PB1952</t>
  </si>
  <si>
    <t>DigiKey</t>
  </si>
  <si>
    <t>ATSAMW25H18-MR210PB1952-ND</t>
  </si>
  <si>
    <t>2.7V</t>
  </si>
  <si>
    <t>4.3V</t>
  </si>
  <si>
    <t>N/A</t>
  </si>
  <si>
    <t>https://www.digikey.com/en/products/detail/microchip-technology/ATSAMW25-XPRO/5235960</t>
  </si>
  <si>
    <t>ESE5160 MCU and WiFi SoC</t>
  </si>
  <si>
    <t>Soil Moisture Sensor</t>
  </si>
  <si>
    <t>Sparkfun</t>
  </si>
  <si>
    <t>SEN-13637</t>
  </si>
  <si>
    <t>1568-1670-ND</t>
  </si>
  <si>
    <t>4.3V (MCU Limit)</t>
  </si>
  <si>
    <t>Analog (ADC) x 1</t>
  </si>
  <si>
    <t>https://www.digikey.com/product-detail/en/sparkfun-electronics/SEN-13637/1568-1670-ND/7400839</t>
  </si>
  <si>
    <t>For prototype, dev board can act as the sensor</t>
  </si>
  <si>
    <t>Motor Driver</t>
  </si>
  <si>
    <t>TI</t>
  </si>
  <si>
    <t>DRV8833PWPR</t>
  </si>
  <si>
    <t>296-29434-2-ND</t>
  </si>
  <si>
    <t>10.8V</t>
  </si>
  <si>
    <t>3 GPIO</t>
  </si>
  <si>
    <t>http://www.proto-advantage.com/store/product_info.php?products_id=2200233</t>
  </si>
  <si>
    <t>~6</t>
  </si>
  <si>
    <t>Does not have dev board - but we can use the following from ProtoAdvantage: http://www.proto-advantage.com/store/product_info.php?products_id=2200233</t>
  </si>
  <si>
    <t>Water Pump</t>
  </si>
  <si>
    <t>DRFROBOT</t>
  </si>
  <si>
    <t>FIT0563</t>
  </si>
  <si>
    <t>1738-1398-ND</t>
  </si>
  <si>
    <t>6V</t>
  </si>
  <si>
    <t>12V</t>
  </si>
  <si>
    <t>https://www.mouser.com/ProductDetail/DFRobot/FIT0563?qs=vdi0iO8H4N1ZbaY6gO4Uqg%3D%3D</t>
  </si>
  <si>
    <t>Actuator</t>
  </si>
  <si>
    <t>TTL Camera Module</t>
  </si>
  <si>
    <t>Adafruit</t>
  </si>
  <si>
    <t>1528-1401-ND</t>
  </si>
  <si>
    <t>5V</t>
  </si>
  <si>
    <t>UART</t>
  </si>
  <si>
    <t>https://www.digikey.com/product-detail/en/adafruit-industries-llc/397/1528-1401-ND/5638296</t>
  </si>
  <si>
    <t>Very expensive! But it makes my product easier to implement! I will talk to instructor about it</t>
  </si>
  <si>
    <t>OLED Display</t>
  </si>
  <si>
    <t>1528-1220-ND</t>
  </si>
  <si>
    <t>3.5V</t>
  </si>
  <si>
    <t>4.2V</t>
  </si>
  <si>
    <t>I2C</t>
  </si>
  <si>
    <t>https://www.adafruit.com/product/326</t>
  </si>
  <si>
    <t>Fulfills the I2C peripheral requirement</t>
  </si>
  <si>
    <t>Runlong Hu</t>
  </si>
  <si>
    <t>Ashley Ding</t>
  </si>
  <si>
    <t>digital component location</t>
  </si>
  <si>
    <t>Microchip Technology</t>
  </si>
  <si>
    <t>ATSAMW25</t>
  </si>
  <si>
    <t>ATSAMW25-MR210PA-ND</t>
  </si>
  <si>
    <t>1.62V</t>
  </si>
  <si>
    <t>3.63V</t>
  </si>
  <si>
    <t>project library</t>
  </si>
  <si>
    <t>6-DoF IMU Accelerometer + Gyroscope Sensor</t>
  </si>
  <si>
    <t>STMicroelectronics</t>
  </si>
  <si>
    <t>LSM6DSMTR</t>
  </si>
  <si>
    <t>497-16696-1-ND</t>
  </si>
  <si>
    <t>1.71V</t>
  </si>
  <si>
    <t>3.6V</t>
  </si>
  <si>
    <t xml:space="preserve">	
I²C x 1</t>
  </si>
  <si>
    <t>https://www.digikey.com/en/products/detail/stmicroelectronics/LSM6DSOTR/9605998</t>
  </si>
  <si>
    <t>https://www.proto-advantage.com/store/product_info.php?products_id=3100207</t>
  </si>
  <si>
    <t>UPenn ESE</t>
  </si>
  <si>
    <t>Temperature + Humidity Sensor</t>
  </si>
  <si>
    <t>Sensirion AG</t>
  </si>
  <si>
    <t>SHTC3-TR-10KS</t>
  </si>
  <si>
    <t>1649-SHTC3-TR-10KSTR-ND</t>
  </si>
  <si>
    <t>I²C x 1</t>
  </si>
  <si>
    <t>https://www.digikey.com/en/products/detail/sensirion-ag/SHTC3-TR-10KS/9477851?s=N4IgTCBcDaIMoAkAqBhAzAWiQJQwRgAYBpOEAXQF8g</t>
  </si>
  <si>
    <t>The two sensors we use will share one I²C.</t>
  </si>
  <si>
    <t>https://www.proto-advantage.com/store/product_info.php?products_id=2700136</t>
  </si>
  <si>
    <t>Toshiba</t>
  </si>
  <si>
    <t>TB6612FNG</t>
  </si>
  <si>
    <t>TB6612FNGC8ELCT-ND</t>
  </si>
  <si>
    <t>5.5V</t>
  </si>
  <si>
    <t>PWM</t>
  </si>
  <si>
    <t>https://www.digikey.com/en/products/detail/toshiba-semiconductor-and-storage/TB6612FNG-C-8-EL/1730070?s=N4IgTCBcDaICoCEBsSCMYBiA5A4iAugL5As=N4IgTCBcDaIAoGECCBOAbADgKxwOoFoA5AERAF0BfIA</t>
  </si>
  <si>
    <t>This motor driver use PWM interface. Alternative motor driver: DRV2605LDGSR (I²C interface)</t>
  </si>
  <si>
    <t>https://www.digikey.com/en/products/detail/chip-quik-inc/PA0036/5014710</t>
  </si>
  <si>
    <t>Servo</t>
  </si>
  <si>
    <t>SparkFun Electronics</t>
  </si>
  <si>
    <t>ROB-09065</t>
  </si>
  <si>
    <t>1568-1320-ND</t>
  </si>
  <si>
    <t>4.8V</t>
  </si>
  <si>
    <t>https://www.digikey.com/en/products/detail/sparkfun-electronics/ROB-09065/5766907?s=N4IgTCBcDaIEoHkBCBaADATjQNgKwgF0BfIAND/5638296</t>
  </si>
  <si>
    <t>Adafruit Industries LLC</t>
  </si>
  <si>
    <t>1528-4547-ND</t>
  </si>
  <si>
    <t>3.0V</t>
  </si>
  <si>
    <t>4.5V</t>
  </si>
  <si>
    <t>https://www.digikey.com/en/products/detail/adafruit-industries-llc/4547/11627730?s=N4IgTCBcDaIIwFYwA4C0AWB6DsqByAIiALoC%2BQA</t>
  </si>
  <si>
    <t>GPS Module</t>
  </si>
  <si>
    <t>Mouser</t>
  </si>
  <si>
    <t>485-5186</t>
  </si>
  <si>
    <t>34(Acquisition); 29(Tracking)</t>
  </si>
  <si>
    <t>I2C + UART</t>
  </si>
  <si>
    <t>https://www.mouser.com/ProductDetail/Adafruit/5186?qs=TCDPyi3sCW2V5Ck7HokPFA%3D%3D</t>
  </si>
  <si>
    <r>
      <rPr>
        <sz val="11"/>
        <color theme="1"/>
        <rFont val="Calibri"/>
        <charset val="134"/>
      </rPr>
      <t>A</t>
    </r>
    <r>
      <rPr>
        <sz val="11"/>
        <color theme="1"/>
        <rFont val="Calibri"/>
        <charset val="134"/>
      </rPr>
      <t>ltium</t>
    </r>
  </si>
  <si>
    <t>Buck-boost Converter</t>
  </si>
  <si>
    <r>
      <rPr>
        <sz val="11"/>
        <color theme="1"/>
        <rFont val="Calibri"/>
        <charset val="134"/>
      </rPr>
      <t>T</t>
    </r>
    <r>
      <rPr>
        <sz val="11"/>
        <color theme="1"/>
        <rFont val="Calibri"/>
        <charset val="134"/>
      </rPr>
      <t>EXAS INSTRUMENTS</t>
    </r>
  </si>
  <si>
    <t>TPS63021DSJT</t>
  </si>
  <si>
    <t>296-37448-1-ND</t>
  </si>
  <si>
    <r>
      <rPr>
        <sz val="11"/>
        <color theme="1"/>
        <rFont val="Calibri"/>
        <charset val="134"/>
      </rPr>
      <t>1</t>
    </r>
    <r>
      <rPr>
        <sz val="11"/>
        <color theme="1"/>
        <rFont val="Calibri"/>
        <charset val="134"/>
      </rPr>
      <t>.8V</t>
    </r>
  </si>
  <si>
    <r>
      <rPr>
        <sz val="11"/>
        <color theme="1"/>
        <rFont val="Calibri"/>
        <charset val="134"/>
      </rPr>
      <t>5</t>
    </r>
    <r>
      <rPr>
        <sz val="11"/>
        <color theme="1"/>
        <rFont val="Calibri"/>
        <charset val="134"/>
      </rPr>
      <t>.5V</t>
    </r>
  </si>
  <si>
    <t>4A(Output)</t>
  </si>
  <si>
    <t>https://www.digikey.com/en/products/detail/texas-instruments/TPS63021DSJT/2353762</t>
  </si>
  <si>
    <t>Boost Switching Regulator IC</t>
  </si>
  <si>
    <t>TPS61232DRCT</t>
  </si>
  <si>
    <t>296-37990-1-ND</t>
  </si>
  <si>
    <r>
      <rPr>
        <sz val="11"/>
        <color theme="1"/>
        <rFont val="Calibri"/>
        <charset val="134"/>
      </rPr>
      <t>2</t>
    </r>
    <r>
      <rPr>
        <sz val="11"/>
        <color theme="1"/>
        <rFont val="Calibri"/>
        <charset val="134"/>
      </rPr>
      <t>.3V</t>
    </r>
  </si>
  <si>
    <t>2.1A(Output)</t>
  </si>
  <si>
    <t>TPS61232DRCT Texas Instruments | Integrated Circuits (ICs) | DigiKey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</si>
</sst>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theme="1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D9D9D9"/>
        <bgColor rgb="FFD9D9D9"/>
      </patternFill>
    </fill>
    <fill>
      <patternFill patternType="solid">
        <fgColor rgb="FFDADADA"/>
        <bgColor rgb="FFDADADA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right"/>
    </xf>
    <xf numFmtId="44" fontId="2" fillId="0" borderId="0" xfId="0" applyNumberFormat="1" applyFont="1" applyAlignment="1">
      <alignment wrapText="1"/>
    </xf>
    <xf numFmtId="44" fontId="3" fillId="2" borderId="0" xfId="0" applyNumberFormat="1" applyFont="1" applyFill="1" applyBorder="1" applyAlignment="1">
      <alignment wrapText="1"/>
    </xf>
    <xf numFmtId="44" fontId="1" fillId="0" borderId="0" xfId="0" applyNumberFormat="1" applyFont="1" applyAlignment="1">
      <alignment wrapText="1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1" fillId="0" borderId="0" xfId="0" applyFont="1"/>
    <xf numFmtId="44" fontId="2" fillId="4" borderId="0" xfId="0" applyNumberFormat="1" applyFont="1" applyFill="1" applyBorder="1" applyAlignment="1">
      <alignment wrapText="1"/>
    </xf>
    <xf numFmtId="0" fontId="5" fillId="0" borderId="0" xfId="0" applyFont="1"/>
    <xf numFmtId="44" fontId="2" fillId="5" borderId="0" xfId="0" applyNumberFormat="1" applyFont="1" applyFill="1" applyBorder="1" applyAlignment="1">
      <alignment wrapText="1"/>
    </xf>
    <xf numFmtId="0" fontId="6" fillId="0" borderId="0" xfId="0" applyFont="1"/>
    <xf numFmtId="0" fontId="2" fillId="3" borderId="0" xfId="0" applyFont="1" applyFill="1" applyBorder="1"/>
    <xf numFmtId="0" fontId="7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adafruit.com/product/326" TargetMode="External"/><Relationship Id="rId5" Type="http://schemas.openxmlformats.org/officeDocument/2006/relationships/hyperlink" Target="https://www.digikey.com/product-detail/en/adafruit-industries-llc/397/1528-1401-ND/5638296" TargetMode="External"/><Relationship Id="rId4" Type="http://schemas.openxmlformats.org/officeDocument/2006/relationships/hyperlink" Target="https://www.mouser.com/ProductDetail/DFRobot/FIT0563?qs=vdi0iO8H4N1ZbaY6gO4Uqg%3D%3D" TargetMode="External"/><Relationship Id="rId3" Type="http://schemas.openxmlformats.org/officeDocument/2006/relationships/hyperlink" Target="http://www.proto-advantage.com/store/product_info.php?products_id=2200233" TargetMode="External"/><Relationship Id="rId2" Type="http://schemas.openxmlformats.org/officeDocument/2006/relationships/hyperlink" Target="https://www.digikey.com/product-detail/en/sparkfun-electronics/SEN-13637/1568-1670-ND/7400839" TargetMode="External"/><Relationship Id="rId1" Type="http://schemas.openxmlformats.org/officeDocument/2006/relationships/hyperlink" Target="https://www.digikey.com/en/products/detail/microchip-technology/ATSAMW25-XPRO/523596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om/en/products/detail/adafruit-industries-llc/4547/11627730?s=N4IgTCBcDaIIwFYwA4C0AWB6DsqByAIiALoC%2BQA" TargetMode="External"/><Relationship Id="rId8" Type="http://schemas.openxmlformats.org/officeDocument/2006/relationships/hyperlink" Target="https://www.digikey.com/en/products/detail/sparkfun-electronics/ROB-09065/5766907?s=N4IgTCBcDaIEoHkBCBaADATjQNgKwgF0BfIAND/5638296" TargetMode="External"/><Relationship Id="rId7" Type="http://schemas.openxmlformats.org/officeDocument/2006/relationships/hyperlink" Target="https://www.digikey.com/en/products/detail/chip-quik-inc/PA0036/5014710" TargetMode="External"/><Relationship Id="rId6" Type="http://schemas.openxmlformats.org/officeDocument/2006/relationships/hyperlink" Target="https://www.digikey.com/en/products/detail/toshiba-semiconductor-and-storage/TB6612FNG-C-8-EL/1730070?s=N4IgTCBcDaICoCEBsSCMYBiA5A4iAugL5As=N4IgTCBcDaIAoGECCBOAbADgKxwOoFoA5AERAF0BfIA" TargetMode="External"/><Relationship Id="rId5" Type="http://schemas.openxmlformats.org/officeDocument/2006/relationships/hyperlink" Target="https://www.proto-advantage.com/store/product_info.php?products_id=2700136" TargetMode="External"/><Relationship Id="rId4" Type="http://schemas.openxmlformats.org/officeDocument/2006/relationships/hyperlink" Target="https://www.digikey.com/en/products/detail/sensirion-ag/SHTC3-TR-10KS/9477851?s=N4IgTCBcDaIMoAkAqBhAzAWiQJQwRgAYBpOEAXQF8g" TargetMode="External"/><Relationship Id="rId3" Type="http://schemas.openxmlformats.org/officeDocument/2006/relationships/hyperlink" Target="https://www.proto-advantage.com/store/product_info.php?products_id=3100207" TargetMode="External"/><Relationship Id="rId2" Type="http://schemas.openxmlformats.org/officeDocument/2006/relationships/hyperlink" Target="https://www.digikey.com/en/products/detail/stmicroelectronics/LSM6DSOTR/9605998" TargetMode="External"/><Relationship Id="rId11" Type="http://schemas.openxmlformats.org/officeDocument/2006/relationships/hyperlink" Target="https://www.digikey.com/en/products/detail/texas-instruments/TPS63021DSJT/2353762" TargetMode="External"/><Relationship Id="rId10" Type="http://schemas.openxmlformats.org/officeDocument/2006/relationships/hyperlink" Target="https://www.mouser.com/ProductDetail/Adafruit/5186?qs=TCDPyi3sCW2V5Ck7HokPFA%3D%3D" TargetMode="External"/><Relationship Id="rId1" Type="http://schemas.openxmlformats.org/officeDocument/2006/relationships/hyperlink" Target="https://www.digikey.com/en/products/detail/microchip-technology/ATSAMW25-XPRO/5235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workbookViewId="0">
      <selection activeCell="A1" sqref="A1"/>
    </sheetView>
  </sheetViews>
  <sheetFormatPr defaultColWidth="14.4296875" defaultRowHeight="15" customHeight="1"/>
  <cols>
    <col min="1" max="1" width="18.5703125" customWidth="1"/>
    <col min="2" max="2" width="13.140625" customWidth="1"/>
    <col min="3" max="3" width="31" customWidth="1"/>
    <col min="4" max="4" width="10.5703125" customWidth="1"/>
    <col min="5" max="5" width="31.4296875" customWidth="1"/>
    <col min="6" max="6" width="13" customWidth="1"/>
    <col min="7" max="7" width="15.7109375" customWidth="1"/>
    <col min="8" max="8" width="20.5703125" customWidth="1"/>
    <col min="9" max="9" width="14.2890625" customWidth="1"/>
    <col min="10" max="10" width="16" customWidth="1"/>
    <col min="11" max="11" width="10.859375" customWidth="1"/>
    <col min="12" max="12" width="12" customWidth="1"/>
    <col min="13" max="13" width="13.2890625" customWidth="1"/>
    <col min="14" max="14" width="27.2890625" customWidth="1"/>
    <col min="15" max="15" width="25.4296875" customWidth="1"/>
    <col min="16" max="16" width="15.4296875" customWidth="1"/>
    <col min="17" max="17" width="38.5703125" customWidth="1"/>
  </cols>
  <sheetData>
    <row r="1" ht="17" spans="1:17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9"/>
      <c r="L1" s="9"/>
      <c r="M1" s="7"/>
      <c r="N1" s="9"/>
      <c r="O1" s="7"/>
      <c r="P1" s="9"/>
      <c r="Q1" s="2"/>
    </row>
    <row r="2" ht="17" spans="1:17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9"/>
      <c r="L2" s="9"/>
      <c r="M2" s="7"/>
      <c r="N2" s="9"/>
      <c r="O2" s="7"/>
      <c r="P2" s="9"/>
      <c r="Q2" s="2"/>
    </row>
    <row r="3" ht="17" spans="1:17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9"/>
      <c r="L3" s="9"/>
      <c r="M3" s="7"/>
      <c r="N3" s="9"/>
      <c r="O3" s="7"/>
      <c r="P3" s="9"/>
      <c r="Q3" s="2"/>
    </row>
    <row r="4" ht="17" spans="1:17">
      <c r="A4" s="3" t="s">
        <v>6</v>
      </c>
      <c r="B4" s="3"/>
      <c r="C4" s="3"/>
      <c r="D4" s="3"/>
      <c r="E4" s="3"/>
      <c r="F4" s="3"/>
      <c r="G4" s="3"/>
      <c r="H4" s="3">
        <f t="shared" ref="H4:I4" si="0">SUM(H6:H20)</f>
        <v>1907.3</v>
      </c>
      <c r="I4" s="3">
        <f t="shared" si="0"/>
        <v>29.005</v>
      </c>
      <c r="J4" s="3"/>
      <c r="K4" s="10"/>
      <c r="L4" s="10"/>
      <c r="M4" s="10"/>
      <c r="N4" s="10">
        <f>SUM(N6:N20)</f>
        <v>94.75</v>
      </c>
      <c r="O4" s="12"/>
      <c r="P4" s="10"/>
      <c r="Q4" s="3"/>
    </row>
    <row r="5" ht="34" spans="1:1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1" t="s">
        <v>17</v>
      </c>
      <c r="L5" s="11" t="s">
        <v>18</v>
      </c>
      <c r="M5" s="1" t="s">
        <v>19</v>
      </c>
      <c r="N5" s="11" t="s">
        <v>20</v>
      </c>
      <c r="O5" s="14" t="s">
        <v>21</v>
      </c>
      <c r="P5" s="11" t="s">
        <v>22</v>
      </c>
      <c r="Q5" s="1" t="s">
        <v>23</v>
      </c>
    </row>
    <row r="6" ht="17" spans="1:17">
      <c r="A6" s="2" t="s">
        <v>24</v>
      </c>
      <c r="B6" s="2" t="s">
        <v>25</v>
      </c>
      <c r="C6" s="4" t="s">
        <v>26</v>
      </c>
      <c r="D6" s="4" t="s">
        <v>27</v>
      </c>
      <c r="E6" s="4" t="s">
        <v>28</v>
      </c>
      <c r="F6" s="2" t="s">
        <v>29</v>
      </c>
      <c r="G6" s="4" t="s">
        <v>30</v>
      </c>
      <c r="H6" s="4">
        <v>200</v>
      </c>
      <c r="I6" s="4">
        <v>1</v>
      </c>
      <c r="J6" s="2" t="s">
        <v>31</v>
      </c>
      <c r="K6" s="9">
        <v>12.05</v>
      </c>
      <c r="L6" s="9">
        <v>10.92</v>
      </c>
      <c r="M6" s="2">
        <v>1</v>
      </c>
      <c r="N6" s="15">
        <f t="shared" ref="N6:N20" si="1">K6*M6</f>
        <v>12.05</v>
      </c>
      <c r="O6" s="16" t="s">
        <v>32</v>
      </c>
      <c r="P6" s="9">
        <v>41.04</v>
      </c>
      <c r="Q6" s="2" t="s">
        <v>33</v>
      </c>
    </row>
    <row r="7" ht="17" spans="1:17">
      <c r="A7" s="2" t="s">
        <v>34</v>
      </c>
      <c r="B7" s="2" t="s">
        <v>35</v>
      </c>
      <c r="C7" s="2" t="s">
        <v>36</v>
      </c>
      <c r="D7" s="4" t="s">
        <v>27</v>
      </c>
      <c r="E7" s="4" t="s">
        <v>37</v>
      </c>
      <c r="F7" s="2" t="s">
        <v>29</v>
      </c>
      <c r="G7" s="2" t="s">
        <v>38</v>
      </c>
      <c r="H7" s="2">
        <v>20</v>
      </c>
      <c r="I7" s="2">
        <v>10</v>
      </c>
      <c r="J7" s="2" t="s">
        <v>39</v>
      </c>
      <c r="K7" s="9">
        <v>6.95</v>
      </c>
      <c r="L7" s="9">
        <v>6.95</v>
      </c>
      <c r="M7" s="2">
        <v>2</v>
      </c>
      <c r="N7" s="15">
        <f t="shared" si="1"/>
        <v>13.9</v>
      </c>
      <c r="O7" s="16" t="s">
        <v>40</v>
      </c>
      <c r="P7" s="9">
        <v>6.95</v>
      </c>
      <c r="Q7" s="2" t="s">
        <v>41</v>
      </c>
    </row>
    <row r="8" ht="84" spans="1:17">
      <c r="A8" s="2" t="s">
        <v>42</v>
      </c>
      <c r="B8" s="2" t="s">
        <v>43</v>
      </c>
      <c r="C8" s="2" t="s">
        <v>44</v>
      </c>
      <c r="D8" s="4" t="s">
        <v>27</v>
      </c>
      <c r="E8" s="2" t="s">
        <v>45</v>
      </c>
      <c r="F8" s="2" t="s">
        <v>29</v>
      </c>
      <c r="G8" s="2" t="s">
        <v>46</v>
      </c>
      <c r="H8" s="2">
        <v>500</v>
      </c>
      <c r="I8" s="2">
        <v>2</v>
      </c>
      <c r="J8" s="2" t="s">
        <v>47</v>
      </c>
      <c r="K8" s="9">
        <v>2.15</v>
      </c>
      <c r="L8" s="9">
        <v>1.06</v>
      </c>
      <c r="M8" s="2">
        <v>1</v>
      </c>
      <c r="N8" s="15">
        <f t="shared" si="1"/>
        <v>2.15</v>
      </c>
      <c r="O8" s="16" t="s">
        <v>48</v>
      </c>
      <c r="P8" s="9" t="s">
        <v>49</v>
      </c>
      <c r="Q8" s="2" t="s">
        <v>50</v>
      </c>
    </row>
    <row r="9" ht="17" spans="1:17">
      <c r="A9" s="2" t="s">
        <v>51</v>
      </c>
      <c r="B9" s="2" t="s">
        <v>52</v>
      </c>
      <c r="C9" s="4" t="s">
        <v>53</v>
      </c>
      <c r="D9" s="4" t="s">
        <v>27</v>
      </c>
      <c r="E9" s="4" t="s">
        <v>54</v>
      </c>
      <c r="F9" s="2" t="s">
        <v>55</v>
      </c>
      <c r="G9" s="4" t="s">
        <v>56</v>
      </c>
      <c r="H9" s="4">
        <v>425</v>
      </c>
      <c r="I9" s="4">
        <v>1</v>
      </c>
      <c r="J9" s="2" t="s">
        <v>31</v>
      </c>
      <c r="K9" s="9">
        <v>9.2</v>
      </c>
      <c r="L9" s="9">
        <v>9.2</v>
      </c>
      <c r="M9" s="2">
        <v>1</v>
      </c>
      <c r="N9" s="15">
        <f t="shared" si="1"/>
        <v>9.2</v>
      </c>
      <c r="O9" s="16" t="s">
        <v>57</v>
      </c>
      <c r="P9" s="9">
        <v>9.2</v>
      </c>
      <c r="Q9" s="2" t="s">
        <v>58</v>
      </c>
    </row>
    <row r="10" ht="34" spans="1:17">
      <c r="A10" s="2" t="s">
        <v>59</v>
      </c>
      <c r="B10" s="2" t="s">
        <v>60</v>
      </c>
      <c r="C10" s="2">
        <v>397</v>
      </c>
      <c r="D10" s="4" t="s">
        <v>27</v>
      </c>
      <c r="E10" s="4" t="s">
        <v>61</v>
      </c>
      <c r="F10" s="2" t="s">
        <v>62</v>
      </c>
      <c r="G10" s="2" t="s">
        <v>62</v>
      </c>
      <c r="H10" s="2">
        <v>750</v>
      </c>
      <c r="I10" s="2">
        <v>15</v>
      </c>
      <c r="J10" s="2" t="s">
        <v>63</v>
      </c>
      <c r="K10" s="9">
        <v>39.95</v>
      </c>
      <c r="L10" s="9">
        <v>39.95</v>
      </c>
      <c r="M10" s="2">
        <v>1</v>
      </c>
      <c r="N10" s="15">
        <f t="shared" si="1"/>
        <v>39.95</v>
      </c>
      <c r="O10" s="16" t="s">
        <v>64</v>
      </c>
      <c r="P10" s="9">
        <v>39.95</v>
      </c>
      <c r="Q10" s="2" t="s">
        <v>65</v>
      </c>
    </row>
    <row r="11" ht="17" spans="1:17">
      <c r="A11" s="2" t="s">
        <v>66</v>
      </c>
      <c r="B11" s="2" t="s">
        <v>60</v>
      </c>
      <c r="C11" s="2">
        <v>326</v>
      </c>
      <c r="D11" s="2" t="s">
        <v>27</v>
      </c>
      <c r="E11" s="2" t="s">
        <v>67</v>
      </c>
      <c r="F11" s="2" t="s">
        <v>68</v>
      </c>
      <c r="G11" s="2" t="s">
        <v>69</v>
      </c>
      <c r="H11" s="2">
        <v>12.3</v>
      </c>
      <c r="I11" s="2">
        <v>0.005</v>
      </c>
      <c r="J11" s="2" t="s">
        <v>70</v>
      </c>
      <c r="K11" s="9">
        <v>17.5</v>
      </c>
      <c r="L11" s="9">
        <v>17.5</v>
      </c>
      <c r="M11" s="2">
        <v>1</v>
      </c>
      <c r="N11" s="15">
        <f t="shared" si="1"/>
        <v>17.5</v>
      </c>
      <c r="O11" s="16" t="s">
        <v>71</v>
      </c>
      <c r="P11" s="9">
        <v>17.5</v>
      </c>
      <c r="Q11" s="2" t="s">
        <v>72</v>
      </c>
    </row>
    <row r="12" ht="16.8" spans="1:17">
      <c r="A12" s="2"/>
      <c r="B12" s="2"/>
      <c r="C12" s="2"/>
      <c r="D12" s="2"/>
      <c r="E12" s="2"/>
      <c r="F12" s="2"/>
      <c r="H12" s="2"/>
      <c r="I12" s="2"/>
      <c r="J12" s="2"/>
      <c r="K12" s="9"/>
      <c r="L12" s="9"/>
      <c r="M12" s="7"/>
      <c r="N12" s="15">
        <f t="shared" si="1"/>
        <v>0</v>
      </c>
      <c r="O12" s="18"/>
      <c r="P12" s="9"/>
      <c r="Q12" s="2"/>
    </row>
    <row r="13" ht="16.8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9"/>
      <c r="L13" s="9"/>
      <c r="M13" s="7"/>
      <c r="N13" s="15">
        <f t="shared" si="1"/>
        <v>0</v>
      </c>
      <c r="O13" s="18"/>
      <c r="P13" s="9"/>
      <c r="Q13" s="2"/>
    </row>
    <row r="14" ht="16.8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9"/>
      <c r="L14" s="9"/>
      <c r="M14" s="7"/>
      <c r="N14" s="15">
        <f t="shared" si="1"/>
        <v>0</v>
      </c>
      <c r="O14" s="18"/>
      <c r="P14" s="9"/>
      <c r="Q14" s="2"/>
    </row>
    <row r="15" ht="16.8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9"/>
      <c r="L15" s="9"/>
      <c r="M15" s="7"/>
      <c r="N15" s="15">
        <f t="shared" si="1"/>
        <v>0</v>
      </c>
      <c r="O15" s="18"/>
      <c r="P15" s="9"/>
      <c r="Q15" s="2"/>
    </row>
    <row r="16" ht="16.8" spans="1:17">
      <c r="A16" s="2"/>
      <c r="B16" s="2"/>
      <c r="D16" s="2"/>
      <c r="E16" s="2"/>
      <c r="F16" s="2"/>
      <c r="G16" s="2"/>
      <c r="H16" s="2"/>
      <c r="I16" s="2"/>
      <c r="J16" s="2"/>
      <c r="K16" s="9"/>
      <c r="L16" s="9"/>
      <c r="M16" s="7"/>
      <c r="N16" s="15">
        <f t="shared" si="1"/>
        <v>0</v>
      </c>
      <c r="O16" s="18"/>
      <c r="P16" s="9"/>
      <c r="Q16" s="2"/>
    </row>
    <row r="17" ht="16.8" spans="1:17">
      <c r="A17" s="2"/>
      <c r="B17" s="2"/>
      <c r="D17" s="2"/>
      <c r="E17" s="2"/>
      <c r="F17" s="2"/>
      <c r="G17" s="2"/>
      <c r="H17" s="2"/>
      <c r="I17" s="2"/>
      <c r="J17" s="2"/>
      <c r="K17" s="9"/>
      <c r="L17" s="9"/>
      <c r="M17" s="7"/>
      <c r="N17" s="15">
        <f t="shared" si="1"/>
        <v>0</v>
      </c>
      <c r="O17" s="18"/>
      <c r="P17" s="9"/>
      <c r="Q17" s="2"/>
    </row>
    <row r="18" ht="16.8" spans="1:17">
      <c r="A18" s="2"/>
      <c r="B18" s="2"/>
      <c r="D18" s="2"/>
      <c r="E18" s="2"/>
      <c r="F18" s="2"/>
      <c r="G18" s="2"/>
      <c r="H18" s="2"/>
      <c r="I18" s="2"/>
      <c r="J18" s="2"/>
      <c r="K18" s="9"/>
      <c r="L18" s="9"/>
      <c r="M18" s="7"/>
      <c r="N18" s="15">
        <f t="shared" si="1"/>
        <v>0</v>
      </c>
      <c r="O18" s="18"/>
      <c r="P18" s="9"/>
      <c r="Q18" s="2"/>
    </row>
    <row r="19" ht="16.8" spans="1:17">
      <c r="A19" s="2"/>
      <c r="B19" s="2"/>
      <c r="D19" s="2"/>
      <c r="E19" s="2"/>
      <c r="F19" s="2"/>
      <c r="G19" s="2"/>
      <c r="H19" s="2"/>
      <c r="I19" s="2"/>
      <c r="J19" s="2"/>
      <c r="K19" s="9"/>
      <c r="L19" s="9"/>
      <c r="M19" s="7"/>
      <c r="N19" s="15">
        <f t="shared" si="1"/>
        <v>0</v>
      </c>
      <c r="O19" s="18"/>
      <c r="P19" s="9"/>
      <c r="Q19" s="2"/>
    </row>
    <row r="20" ht="15.75" customHeight="1" spans="1:17">
      <c r="A20" s="2"/>
      <c r="B20" s="2"/>
      <c r="D20" s="2"/>
      <c r="E20" s="2"/>
      <c r="F20" s="2"/>
      <c r="G20" s="2"/>
      <c r="H20" s="2"/>
      <c r="I20" s="2"/>
      <c r="J20" s="2"/>
      <c r="K20" s="9"/>
      <c r="L20" s="9"/>
      <c r="M20" s="7"/>
      <c r="N20" s="15">
        <f t="shared" si="1"/>
        <v>0</v>
      </c>
      <c r="O20" s="18"/>
      <c r="P20" s="9"/>
      <c r="Q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O6" r:id="rId1" display="https://www.digikey.com/en/products/detail/microchip-technology/ATSAMW25-XPRO/5235960"/>
    <hyperlink ref="O7" r:id="rId2" display="https://www.digikey.com/product-detail/en/sparkfun-electronics/SEN-13637/1568-1670-ND/7400839"/>
    <hyperlink ref="O8" r:id="rId3" display="http://www.proto-advantage.com/store/product_info.php?products_id=2200233"/>
    <hyperlink ref="O9" r:id="rId4" display="https://www.mouser.com/ProductDetail/DFRobot/FIT0563?qs=vdi0iO8H4N1ZbaY6gO4Uqg%3D%3D"/>
    <hyperlink ref="O10" r:id="rId5" display="https://www.digikey.com/product-detail/en/adafruit-industries-llc/397/1528-1401-ND/5638296"/>
    <hyperlink ref="O11" r:id="rId6" display="https://www.adafruit.com/product/326"/>
  </hyperlink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tabSelected="1" workbookViewId="0">
      <selection activeCell="C18" sqref="C18"/>
    </sheetView>
  </sheetViews>
  <sheetFormatPr defaultColWidth="14.4296875" defaultRowHeight="15" customHeight="1"/>
  <cols>
    <col min="1" max="1" width="18.5703125" customWidth="1"/>
    <col min="2" max="2" width="20.7109375" customWidth="1"/>
    <col min="3" max="3" width="31" customWidth="1"/>
    <col min="4" max="4" width="10.5703125" customWidth="1"/>
    <col min="5" max="5" width="31.4296875" customWidth="1"/>
    <col min="6" max="6" width="13" customWidth="1"/>
    <col min="7" max="7" width="15.7109375" customWidth="1"/>
    <col min="8" max="8" width="20.5703125" customWidth="1"/>
    <col min="9" max="9" width="14.2890625" customWidth="1"/>
    <col min="10" max="10" width="16" customWidth="1"/>
    <col min="11" max="11" width="10.859375" customWidth="1"/>
    <col min="12" max="12" width="12" customWidth="1"/>
    <col min="13" max="13" width="13.2890625" customWidth="1"/>
    <col min="14" max="14" width="27.2890625" customWidth="1"/>
    <col min="15" max="15" width="25.4296875" customWidth="1"/>
    <col min="16" max="16" width="15.4296875" customWidth="1"/>
    <col min="17" max="17" width="38.5703125" customWidth="1"/>
    <col min="18" max="18" width="26.7109375" customWidth="1"/>
    <col min="19" max="19" width="24.5703125" customWidth="1"/>
  </cols>
  <sheetData>
    <row r="1" ht="17" spans="1:17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9"/>
      <c r="L1" s="9"/>
      <c r="M1" s="7"/>
      <c r="N1" s="9"/>
      <c r="O1" s="7"/>
      <c r="P1" s="9"/>
      <c r="Q1" s="2"/>
    </row>
    <row r="2" ht="17" spans="1:17">
      <c r="A2" s="2" t="s">
        <v>2</v>
      </c>
      <c r="B2" s="2" t="s">
        <v>73</v>
      </c>
      <c r="C2" s="2"/>
      <c r="D2" s="2"/>
      <c r="E2" s="2"/>
      <c r="F2" s="2"/>
      <c r="G2" s="2"/>
      <c r="H2" s="2"/>
      <c r="I2" s="2"/>
      <c r="J2" s="2"/>
      <c r="K2" s="9"/>
      <c r="L2" s="9"/>
      <c r="M2" s="7"/>
      <c r="N2" s="9"/>
      <c r="O2" s="7"/>
      <c r="P2" s="9"/>
      <c r="Q2" s="2"/>
    </row>
    <row r="3" ht="17" spans="1:17">
      <c r="A3" s="2" t="s">
        <v>4</v>
      </c>
      <c r="B3" s="2" t="s">
        <v>74</v>
      </c>
      <c r="C3" s="2"/>
      <c r="D3" s="2"/>
      <c r="E3" s="2"/>
      <c r="F3" s="2"/>
      <c r="G3" s="2"/>
      <c r="H3" s="2"/>
      <c r="I3" s="2"/>
      <c r="J3" s="2"/>
      <c r="K3" s="9"/>
      <c r="L3" s="9"/>
      <c r="M3" s="7"/>
      <c r="N3" s="9"/>
      <c r="O3" s="7"/>
      <c r="P3" s="9"/>
      <c r="Q3" s="2"/>
    </row>
    <row r="4" ht="17" spans="1:19">
      <c r="A4" s="3" t="s">
        <v>6</v>
      </c>
      <c r="B4" s="3"/>
      <c r="C4" s="3"/>
      <c r="D4" s="3"/>
      <c r="E4" s="3"/>
      <c r="F4" s="3"/>
      <c r="G4" s="3"/>
      <c r="H4" s="3">
        <f t="shared" ref="H4:I4" si="0">SUM(H6:H19)</f>
        <v>364.5</v>
      </c>
      <c r="I4" s="3">
        <f t="shared" si="0"/>
        <v>1.2613</v>
      </c>
      <c r="J4" s="3"/>
      <c r="K4" s="10"/>
      <c r="L4" s="10"/>
      <c r="M4" s="10"/>
      <c r="N4" s="10">
        <f>SUM(N6:N19)</f>
        <v>61.69</v>
      </c>
      <c r="O4" s="12"/>
      <c r="P4" s="13"/>
      <c r="Q4" s="3"/>
      <c r="R4" s="19"/>
      <c r="S4" s="19"/>
    </row>
    <row r="5" ht="34" spans="1:19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1" t="s">
        <v>17</v>
      </c>
      <c r="L5" s="11" t="s">
        <v>18</v>
      </c>
      <c r="M5" s="1" t="s">
        <v>19</v>
      </c>
      <c r="N5" s="11" t="s">
        <v>20</v>
      </c>
      <c r="O5" s="14" t="s">
        <v>21</v>
      </c>
      <c r="P5" s="11" t="s">
        <v>22</v>
      </c>
      <c r="Q5" s="1" t="s">
        <v>23</v>
      </c>
      <c r="S5" s="20" t="s">
        <v>75</v>
      </c>
    </row>
    <row r="6" ht="17" spans="1:19">
      <c r="A6" s="2" t="s">
        <v>24</v>
      </c>
      <c r="B6" s="2" t="s">
        <v>76</v>
      </c>
      <c r="C6" s="2" t="s">
        <v>77</v>
      </c>
      <c r="D6" s="4" t="s">
        <v>27</v>
      </c>
      <c r="E6" s="2" t="s">
        <v>78</v>
      </c>
      <c r="F6" s="2" t="s">
        <v>79</v>
      </c>
      <c r="G6" s="4" t="s">
        <v>80</v>
      </c>
      <c r="H6" s="4">
        <v>200</v>
      </c>
      <c r="I6" s="4">
        <v>1</v>
      </c>
      <c r="J6" s="2" t="s">
        <v>31</v>
      </c>
      <c r="K6" s="9">
        <v>12.05</v>
      </c>
      <c r="L6" s="9">
        <v>10.92</v>
      </c>
      <c r="M6" s="2">
        <v>1</v>
      </c>
      <c r="N6" s="15">
        <f>K6*M6</f>
        <v>12.05</v>
      </c>
      <c r="O6" s="16" t="s">
        <v>32</v>
      </c>
      <c r="P6" s="9">
        <v>41.04</v>
      </c>
      <c r="Q6" s="2" t="s">
        <v>33</v>
      </c>
      <c r="S6" s="21" t="s">
        <v>81</v>
      </c>
    </row>
    <row r="7" ht="51" spans="1:19">
      <c r="A7" s="2" t="s">
        <v>82</v>
      </c>
      <c r="B7" s="2" t="s">
        <v>83</v>
      </c>
      <c r="C7" s="2" t="s">
        <v>84</v>
      </c>
      <c r="D7" s="4" t="s">
        <v>27</v>
      </c>
      <c r="E7" s="2" t="s">
        <v>85</v>
      </c>
      <c r="F7" s="2" t="s">
        <v>86</v>
      </c>
      <c r="G7" s="2" t="s">
        <v>87</v>
      </c>
      <c r="H7" s="2">
        <v>0.4</v>
      </c>
      <c r="I7" s="2">
        <v>0.003</v>
      </c>
      <c r="J7" s="2" t="s">
        <v>88</v>
      </c>
      <c r="K7" s="9">
        <v>4.67</v>
      </c>
      <c r="L7" s="9">
        <v>2.46908</v>
      </c>
      <c r="M7" s="2">
        <v>1</v>
      </c>
      <c r="N7" s="9">
        <v>4.67</v>
      </c>
      <c r="O7" s="16" t="s">
        <v>89</v>
      </c>
      <c r="P7" s="9">
        <v>4.79</v>
      </c>
      <c r="Q7" s="2"/>
      <c r="R7" s="22" t="s">
        <v>90</v>
      </c>
      <c r="S7" s="23" t="s">
        <v>91</v>
      </c>
    </row>
    <row r="8" ht="38" customHeight="1" spans="1:19">
      <c r="A8" s="2" t="s">
        <v>92</v>
      </c>
      <c r="B8" s="2" t="s">
        <v>93</v>
      </c>
      <c r="C8" s="2" t="s">
        <v>94</v>
      </c>
      <c r="D8" s="4" t="s">
        <v>27</v>
      </c>
      <c r="E8" s="2" t="s">
        <v>95</v>
      </c>
      <c r="F8" s="2" t="s">
        <v>79</v>
      </c>
      <c r="G8" s="2" t="s">
        <v>87</v>
      </c>
      <c r="H8" s="2">
        <v>43</v>
      </c>
      <c r="I8" s="2">
        <v>0.0003</v>
      </c>
      <c r="J8" s="2" t="s">
        <v>96</v>
      </c>
      <c r="K8" s="9">
        <v>2.86</v>
      </c>
      <c r="L8" s="9">
        <v>1.31805</v>
      </c>
      <c r="M8" s="2">
        <v>1</v>
      </c>
      <c r="N8" s="15">
        <f t="shared" ref="N8:N13" si="1">K8*M8</f>
        <v>2.86</v>
      </c>
      <c r="O8" s="16" t="s">
        <v>97</v>
      </c>
      <c r="P8" s="9">
        <v>2.99</v>
      </c>
      <c r="Q8" s="2" t="s">
        <v>98</v>
      </c>
      <c r="R8" s="22" t="s">
        <v>99</v>
      </c>
      <c r="S8" s="23" t="s">
        <v>91</v>
      </c>
    </row>
    <row r="9" ht="17" customHeight="1" spans="1:19">
      <c r="A9" s="2" t="s">
        <v>42</v>
      </c>
      <c r="B9" s="2" t="s">
        <v>100</v>
      </c>
      <c r="C9" s="2" t="s">
        <v>101</v>
      </c>
      <c r="D9" s="2" t="s">
        <v>27</v>
      </c>
      <c r="E9" s="2" t="s">
        <v>102</v>
      </c>
      <c r="F9" s="2" t="s">
        <v>29</v>
      </c>
      <c r="G9" s="4" t="s">
        <v>103</v>
      </c>
      <c r="H9" s="4">
        <v>1.1</v>
      </c>
      <c r="I9" s="4">
        <v>0.015</v>
      </c>
      <c r="J9" s="2" t="s">
        <v>104</v>
      </c>
      <c r="K9" s="9">
        <v>1.97</v>
      </c>
      <c r="L9" s="9">
        <v>0.96657</v>
      </c>
      <c r="M9" s="2">
        <v>1</v>
      </c>
      <c r="N9" s="15">
        <f t="shared" si="1"/>
        <v>1.97</v>
      </c>
      <c r="O9" s="16" t="s">
        <v>105</v>
      </c>
      <c r="P9" s="9">
        <v>5.29</v>
      </c>
      <c r="Q9" s="2" t="s">
        <v>106</v>
      </c>
      <c r="R9" s="22" t="s">
        <v>107</v>
      </c>
      <c r="S9" s="23" t="s">
        <v>91</v>
      </c>
    </row>
    <row r="10" ht="17" spans="1:19">
      <c r="A10" s="2" t="s">
        <v>108</v>
      </c>
      <c r="B10" s="2" t="s">
        <v>109</v>
      </c>
      <c r="C10" s="2" t="s">
        <v>110</v>
      </c>
      <c r="D10" s="2" t="s">
        <v>27</v>
      </c>
      <c r="E10" s="2" t="s">
        <v>111</v>
      </c>
      <c r="F10" s="2" t="s">
        <v>112</v>
      </c>
      <c r="G10" s="2" t="s">
        <v>55</v>
      </c>
      <c r="H10" s="6" t="s">
        <v>31</v>
      </c>
      <c r="I10" s="6" t="s">
        <v>31</v>
      </c>
      <c r="J10" s="2" t="s">
        <v>31</v>
      </c>
      <c r="K10" s="9">
        <v>9.95</v>
      </c>
      <c r="L10" s="9">
        <v>9.95</v>
      </c>
      <c r="M10" s="2">
        <v>1</v>
      </c>
      <c r="N10" s="17">
        <f t="shared" si="1"/>
        <v>9.95</v>
      </c>
      <c r="O10" s="16" t="s">
        <v>113</v>
      </c>
      <c r="P10" s="9">
        <v>0</v>
      </c>
      <c r="Q10" s="2" t="s">
        <v>58</v>
      </c>
      <c r="R10" s="2"/>
      <c r="S10" s="7"/>
    </row>
    <row r="11" ht="17" spans="1:17">
      <c r="A11" s="2" t="s">
        <v>51</v>
      </c>
      <c r="B11" s="2" t="s">
        <v>114</v>
      </c>
      <c r="C11" s="5">
        <v>4547</v>
      </c>
      <c r="D11" s="2" t="s">
        <v>27</v>
      </c>
      <c r="E11" s="5" t="s">
        <v>115</v>
      </c>
      <c r="F11" s="2" t="s">
        <v>116</v>
      </c>
      <c r="G11" s="2" t="s">
        <v>117</v>
      </c>
      <c r="H11" s="2">
        <v>120</v>
      </c>
      <c r="I11" s="2">
        <v>0</v>
      </c>
      <c r="J11" s="2" t="s">
        <v>31</v>
      </c>
      <c r="K11" s="9">
        <v>2.95</v>
      </c>
      <c r="L11" s="9">
        <v>2.95</v>
      </c>
      <c r="M11" s="2">
        <v>1</v>
      </c>
      <c r="N11" s="15">
        <f t="shared" si="1"/>
        <v>2.95</v>
      </c>
      <c r="O11" s="16" t="s">
        <v>118</v>
      </c>
      <c r="P11" s="9">
        <v>0</v>
      </c>
      <c r="Q11" s="2"/>
    </row>
    <row r="12" ht="17" spans="1:19">
      <c r="A12" s="2" t="s">
        <v>119</v>
      </c>
      <c r="B12" s="2" t="s">
        <v>114</v>
      </c>
      <c r="C12" s="5">
        <v>5186</v>
      </c>
      <c r="D12" s="2" t="s">
        <v>120</v>
      </c>
      <c r="E12" s="2" t="s">
        <v>121</v>
      </c>
      <c r="F12" s="7" t="s">
        <v>116</v>
      </c>
      <c r="G12" s="7" t="s">
        <v>30</v>
      </c>
      <c r="H12" s="8" t="s">
        <v>122</v>
      </c>
      <c r="I12" s="2">
        <v>0.018</v>
      </c>
      <c r="J12" s="2" t="s">
        <v>123</v>
      </c>
      <c r="K12" s="9">
        <v>19.95</v>
      </c>
      <c r="L12" s="9">
        <v>19.95</v>
      </c>
      <c r="M12" s="2">
        <v>1</v>
      </c>
      <c r="N12" s="9">
        <f t="shared" si="1"/>
        <v>19.95</v>
      </c>
      <c r="O12" s="16" t="s">
        <v>124</v>
      </c>
      <c r="P12" s="9">
        <f t="shared" ref="P12:P14" si="2">-P15</f>
        <v>0</v>
      </c>
      <c r="Q12" s="2"/>
      <c r="S12" s="7" t="s">
        <v>125</v>
      </c>
    </row>
    <row r="13" ht="17" spans="1:19">
      <c r="A13" s="2" t="s">
        <v>126</v>
      </c>
      <c r="B13" s="2" t="s">
        <v>127</v>
      </c>
      <c r="C13" s="2" t="s">
        <v>128</v>
      </c>
      <c r="D13" s="2" t="s">
        <v>27</v>
      </c>
      <c r="E13" s="2" t="s">
        <v>129</v>
      </c>
      <c r="F13" s="2" t="s">
        <v>130</v>
      </c>
      <c r="G13" s="2" t="s">
        <v>131</v>
      </c>
      <c r="H13" s="2" t="s">
        <v>132</v>
      </c>
      <c r="I13" s="2">
        <v>0.025</v>
      </c>
      <c r="J13" s="2"/>
      <c r="K13" s="9">
        <v>4.34</v>
      </c>
      <c r="L13" s="9">
        <v>3.1906</v>
      </c>
      <c r="M13" s="2">
        <v>1</v>
      </c>
      <c r="N13" s="9">
        <f t="shared" si="1"/>
        <v>4.34</v>
      </c>
      <c r="O13" s="16" t="s">
        <v>133</v>
      </c>
      <c r="P13" s="9">
        <f t="shared" si="2"/>
        <v>0</v>
      </c>
      <c r="Q13" s="2"/>
      <c r="S13" s="23" t="s">
        <v>91</v>
      </c>
    </row>
    <row r="14" ht="34" spans="1:19">
      <c r="A14" s="2" t="s">
        <v>134</v>
      </c>
      <c r="B14" s="2" t="s">
        <v>127</v>
      </c>
      <c r="C14" s="2" t="s">
        <v>135</v>
      </c>
      <c r="D14" s="2" t="s">
        <v>27</v>
      </c>
      <c r="E14" s="2" t="s">
        <v>136</v>
      </c>
      <c r="F14" s="2" t="s">
        <v>137</v>
      </c>
      <c r="G14" s="2" t="s">
        <v>131</v>
      </c>
      <c r="H14" s="2" t="s">
        <v>138</v>
      </c>
      <c r="I14" s="2">
        <v>0.2</v>
      </c>
      <c r="J14" s="2"/>
      <c r="K14" s="9">
        <v>2.95</v>
      </c>
      <c r="L14" s="9">
        <v>2.1743</v>
      </c>
      <c r="M14" s="2">
        <v>1</v>
      </c>
      <c r="N14" s="9">
        <v>2.95</v>
      </c>
      <c r="O14" s="18" t="s">
        <v>139</v>
      </c>
      <c r="P14" s="9">
        <f t="shared" si="2"/>
        <v>0</v>
      </c>
      <c r="Q14" s="2"/>
      <c r="S14" s="23" t="s">
        <v>91</v>
      </c>
    </row>
    <row r="15" ht="16.8" spans="2:17">
      <c r="B15" s="2"/>
      <c r="D15" s="2"/>
      <c r="E15" s="2"/>
      <c r="F15" s="2"/>
      <c r="G15" s="2"/>
      <c r="H15" s="2"/>
      <c r="I15" s="2"/>
      <c r="J15" s="2"/>
      <c r="K15" s="9"/>
      <c r="L15" s="9"/>
      <c r="M15" s="7"/>
      <c r="N15" s="9"/>
      <c r="O15" s="18"/>
      <c r="P15" s="9"/>
      <c r="Q15" s="2"/>
    </row>
    <row r="16" ht="16.8" spans="1:17">
      <c r="A16" s="2"/>
      <c r="B16" s="2"/>
      <c r="D16" s="2"/>
      <c r="E16" s="2"/>
      <c r="F16" s="2"/>
      <c r="G16" s="2"/>
      <c r="H16" s="2"/>
      <c r="I16" s="2"/>
      <c r="J16" s="2"/>
      <c r="K16" s="9"/>
      <c r="L16" s="9"/>
      <c r="M16" s="7"/>
      <c r="N16" s="9"/>
      <c r="O16" s="18"/>
      <c r="P16" s="9"/>
      <c r="Q16" s="2"/>
    </row>
    <row r="17" ht="16.8" spans="1:17">
      <c r="A17" s="2"/>
      <c r="B17" s="2"/>
      <c r="D17" s="2"/>
      <c r="E17" s="2"/>
      <c r="F17" s="2"/>
      <c r="G17" s="2"/>
      <c r="H17" s="2"/>
      <c r="I17" s="2"/>
      <c r="J17" s="2"/>
      <c r="K17" s="9"/>
      <c r="L17" s="9"/>
      <c r="M17" s="7"/>
      <c r="N17" s="9"/>
      <c r="O17" s="18"/>
      <c r="P17" s="9"/>
      <c r="Q17" s="2"/>
    </row>
    <row r="18" ht="16.8" spans="1:17">
      <c r="A18" s="2"/>
      <c r="B18" s="2"/>
      <c r="D18" s="2"/>
      <c r="E18" s="2"/>
      <c r="F18" s="2"/>
      <c r="G18" s="2"/>
      <c r="H18" s="2"/>
      <c r="I18" s="2"/>
      <c r="J18" s="2"/>
      <c r="K18" s="9"/>
      <c r="L18" s="9"/>
      <c r="M18" s="7"/>
      <c r="N18" s="9"/>
      <c r="O18" s="18"/>
      <c r="P18" s="9"/>
      <c r="Q18" s="2"/>
    </row>
    <row r="19" ht="16.8" spans="1:17">
      <c r="A19" s="2"/>
      <c r="B19" s="2"/>
      <c r="D19" s="2"/>
      <c r="E19" s="2"/>
      <c r="F19" s="2"/>
      <c r="G19" s="2"/>
      <c r="H19" s="2"/>
      <c r="I19" s="2"/>
      <c r="J19" s="2"/>
      <c r="K19" s="9"/>
      <c r="L19" s="9"/>
      <c r="M19" s="7"/>
      <c r="N19" s="9"/>
      <c r="O19" s="18"/>
      <c r="P19" s="9"/>
      <c r="Q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O6" r:id="rId1" display="https://www.digikey.com/en/products/detail/microchip-technology/ATSAMW25-XPRO/5235960"/>
    <hyperlink ref="O7" r:id="rId2" display="https://www.digikey.com/en/products/detail/stmicroelectronics/LSM6DSOTR/9605998"/>
    <hyperlink ref="R7" r:id="rId3" display="https://www.proto-advantage.com/store/product_info.php?products_id=3100207"/>
    <hyperlink ref="O8" r:id="rId4" display="https://www.digikey.com/en/products/detail/sensirion-ag/SHTC3-TR-10KS/9477851?s=N4IgTCBcDaIMoAkAqBhAzAWiQJQwRgAYBpOEAXQF8g"/>
    <hyperlink ref="R8" r:id="rId5" display="https://www.proto-advantage.com/store/product_info.php?products_id=2700136"/>
    <hyperlink ref="O9" r:id="rId6" display="https://www.digikey.com/en/products/detail/toshiba-semiconductor-and-storage/TB6612FNG-C-8-EL/1730070?s=N4IgTCBcDaICoCEBsSCMYBiA5A4iAugL5As=N4IgTCBcDaIAoGECCBOAbADgKxwOoFoA5AERAF0BfIA"/>
    <hyperlink ref="R9" r:id="rId7" display="https://www.digikey.com/en/products/detail/chip-quik-inc/PA0036/5014710"/>
    <hyperlink ref="O10" r:id="rId8" display="https://www.digikey.com/en/products/detail/sparkfun-electronics/ROB-09065/5766907?s=N4IgTCBcDaIEoHkBCBaADATjQNgKwgF0BfIAND/5638296"/>
    <hyperlink ref="O11" r:id="rId9" display="https://www.digikey.com/en/products/detail/adafruit-industries-llc/4547/11627730?s=N4IgTCBcDaIIwFYwA4C0AWB6DsqByAIiALoC%2BQA"/>
    <hyperlink ref="O12" r:id="rId10" display="https://www.mouser.com/ProductDetail/Adafruit/5186?qs=TCDPyi3sCW2V5Ck7HokPFA%3D%3D"/>
    <hyperlink ref="O13" r:id="rId11" display="https://www.digikey.com/en/products/detail/texas-instruments/TPS63021DSJT/2353762"/>
  </hyperlink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 (Example)</vt:lpstr>
      <vt:lpstr>Template (For you to use)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胡厂长</cp:lastModifiedBy>
  <dcterms:created xsi:type="dcterms:W3CDTF">2023-12-06T09:02:53Z</dcterms:created>
  <dcterms:modified xsi:type="dcterms:W3CDTF">2023-12-07T10:12:35Z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1033-5.4.0.7913</vt:lpwstr>
  </property>
  <property fmtid="{D5CDD505-2E9C-101B-9397-08002B2CF9AE}" pid="3" name="ICV">
    <vt:lpwstr>E254EC48B07BCAF5E3E07165C68EE16A_42</vt:lpwstr>
  </property>
</Properties>
</file>