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FYP_WhitePinnacle\Project Management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Guidelines for Schedule Metrics" sheetId="1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2" l="1"/>
  <c r="J4" i="12" l="1"/>
  <c r="J5" i="12"/>
  <c r="J6" i="12"/>
  <c r="J7" i="12"/>
  <c r="J8" i="12"/>
  <c r="J9" i="12"/>
  <c r="J10" i="12"/>
  <c r="J11" i="12"/>
  <c r="J12" i="12"/>
  <c r="J13" i="12"/>
  <c r="G5" i="12"/>
  <c r="E4" i="12"/>
  <c r="D4" i="12"/>
  <c r="C5" i="12" s="1"/>
  <c r="D5" i="12" s="1"/>
  <c r="E5" i="12" l="1"/>
  <c r="C6" i="12"/>
  <c r="D6" i="12" s="1"/>
  <c r="E6" i="12" l="1"/>
  <c r="C7" i="12"/>
  <c r="D7" i="12" s="1"/>
  <c r="C8" i="12" l="1"/>
  <c r="D8" i="12" s="1"/>
  <c r="E7" i="12"/>
  <c r="C9" i="12" l="1"/>
  <c r="D9" i="12" s="1"/>
  <c r="E8" i="12"/>
  <c r="C10" i="12" l="1"/>
  <c r="D10" i="12" s="1"/>
  <c r="E9" i="12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J14" i="12" s="1"/>
  <c r="C15" i="12"/>
  <c r="D15" i="12" s="1"/>
  <c r="C16" i="12" l="1"/>
  <c r="D16" i="12" s="1"/>
  <c r="E15" i="12"/>
  <c r="J15" i="12" s="1"/>
  <c r="C17" i="12" l="1"/>
  <c r="D17" i="12" s="1"/>
  <c r="E16" i="12"/>
  <c r="J16" i="12" s="1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<sst xmlns="http://schemas.openxmlformats.org/spreadsheetml/2006/main" count="41" uniqueCount="38">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</sst>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41960</c:v>
                </c:pt>
                <c:pt idx="5">
                  <c:v>41974</c:v>
                </c:pt>
                <c:pt idx="6">
                  <c:v>41988</c:v>
                </c:pt>
                <c:pt idx="7">
                  <c:v>42002</c:v>
                </c:pt>
                <c:pt idx="8">
                  <c:v>42016</c:v>
                </c:pt>
                <c:pt idx="9">
                  <c:v>42030</c:v>
                </c:pt>
                <c:pt idx="10">
                  <c:v>42044</c:v>
                </c:pt>
                <c:pt idx="11">
                  <c:v>42058</c:v>
                </c:pt>
                <c:pt idx="12">
                  <c:v>42072</c:v>
                </c:pt>
                <c:pt idx="13">
                  <c:v>42086</c:v>
                </c:pt>
                <c:pt idx="14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56753648"/>
        <c:axId val="1756753104"/>
      </c:barChart>
      <c:catAx>
        <c:axId val="175675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53104"/>
        <c:crosses val="autoZero"/>
        <c:auto val="1"/>
        <c:lblAlgn val="ctr"/>
        <c:lblOffset val="100"/>
        <c:noMultiLvlLbl val="0"/>
      </c:catAx>
      <c:valAx>
        <c:axId val="1756753104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53648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41960</c:v>
                </c:pt>
                <c:pt idx="5">
                  <c:v>41974</c:v>
                </c:pt>
                <c:pt idx="6">
                  <c:v>41988</c:v>
                </c:pt>
                <c:pt idx="7">
                  <c:v>42002</c:v>
                </c:pt>
                <c:pt idx="8">
                  <c:v>42016</c:v>
                </c:pt>
                <c:pt idx="9">
                  <c:v>42030</c:v>
                </c:pt>
                <c:pt idx="10">
                  <c:v>42044</c:v>
                </c:pt>
                <c:pt idx="11">
                  <c:v>42058</c:v>
                </c:pt>
                <c:pt idx="12">
                  <c:v>42072</c:v>
                </c:pt>
                <c:pt idx="13">
                  <c:v>42086</c:v>
                </c:pt>
                <c:pt idx="14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56749840"/>
        <c:axId val="1756751472"/>
      </c:barChart>
      <c:catAx>
        <c:axId val="175674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51472"/>
        <c:crosses val="autoZero"/>
        <c:auto val="1"/>
        <c:lblAlgn val="ctr"/>
        <c:lblOffset val="100"/>
        <c:noMultiLvlLbl val="0"/>
      </c:catAx>
      <c:valAx>
        <c:axId val="175675147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4984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K18" totalsRowShown="0" headerRowDxfId="13" headerRowBorderDxfId="12" tableBorderDxfId="11" totalsRowBorderDxfId="10">
  <autoFilter ref="B3:K18"/>
  <tableColumns count="10">
    <tableColumn id="1" name="Iteration" dataDxfId="9"/>
    <tableColumn id="2" name="Planned Start Date" dataDxfId="8">
      <calculatedColumnFormula>D3+1</calculatedColumnFormula>
    </tableColumn>
    <tableColumn id="3" name="Planned End Date" dataDxfId="7">
      <calculatedColumnFormula>C4+13</calculatedColumnFormula>
    </tableColumn>
    <tableColumn id="6" name="Duration (Days)" dataDxfId="6">
      <calculatedColumnFormula>Table1[[#This Row],[Planned End Date]]-Table1[[#This Row],[Planned Start Date]]+1</calculatedColumnFormula>
    </tableColumn>
    <tableColumn id="4" name="Milestone included" dataDxfId="5"/>
    <tableColumn id="5" name="Actual Start Date" dataDxfId="4"/>
    <tableColumn id="7" name="Actual End Date" dataDxfId="3"/>
    <tableColumn id="8" name="Actual Duration (Days)" dataDxfId="2"/>
    <tableColumn id="10" name="Schedule Metrics Score" dataDxfId="1" dataCellStyle="Percent">
      <calculatedColumnFormula>Table1[[#This Row],[Duration (Days)]]/Table1[[#This Row],[Actual Duration (Days)]]</calculatedColumnFormula>
    </tableColumn>
    <tableColumn id="9" name="Ac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tabSelected="1" topLeftCell="E1" zoomScale="85" zoomScaleNormal="85" workbookViewId="0">
      <selection activeCell="K5" sqref="K5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4" bestFit="1" customWidth="1"/>
    <col min="9" max="9" width="24.85546875" bestFit="1" customWidth="1"/>
    <col min="10" max="10" width="30.28515625" bestFit="1" customWidth="1"/>
    <col min="11" max="11" width="45.85546875" bestFit="1" customWidth="1"/>
  </cols>
  <sheetData>
    <row r="2" spans="2:11" ht="15.75" thickBot="1" x14ac:dyDescent="0.3"/>
    <row r="3" spans="2:11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</row>
    <row r="4" spans="2:11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</row>
    <row r="5" spans="2:11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</row>
    <row r="6" spans="2:11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0"/>
      <c r="H6" s="10"/>
      <c r="I6" s="10">
        <v>1</v>
      </c>
      <c r="J6" s="11">
        <f>Table1[[#This Row],[Duration (Days)]]/Table1[[#This Row],[Actual Duration (Days)]]</f>
        <v>14</v>
      </c>
      <c r="K6" s="10"/>
    </row>
    <row r="7" spans="2:11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0"/>
      <c r="H7" s="10"/>
      <c r="I7" s="10">
        <v>1</v>
      </c>
      <c r="J7" s="11">
        <f>Table1[[#This Row],[Duration (Days)]]/Table1[[#This Row],[Actual Duration (Days)]]</f>
        <v>14</v>
      </c>
      <c r="K7" s="10"/>
    </row>
    <row r="8" spans="2:11" ht="15.75" thickBot="1" x14ac:dyDescent="0.3">
      <c r="B8" s="10" t="s">
        <v>21</v>
      </c>
      <c r="C8" s="12">
        <f t="shared" si="2"/>
        <v>41960</v>
      </c>
      <c r="D8" s="12">
        <f t="shared" si="0"/>
        <v>41973</v>
      </c>
      <c r="E8" s="10">
        <f>Table1[[#This Row],[Planned End Date]]-Table1[[#This Row],[Planned Start Date]]+1</f>
        <v>14</v>
      </c>
      <c r="F8" s="10"/>
      <c r="G8" s="10"/>
      <c r="H8" s="10"/>
      <c r="I8" s="10">
        <v>1</v>
      </c>
      <c r="J8" s="11">
        <f>Table1[[#This Row],[Duration (Days)]]/Table1[[#This Row],[Actual Duration (Days)]]</f>
        <v>14</v>
      </c>
      <c r="K8" s="10"/>
    </row>
    <row r="9" spans="2:11" ht="15.75" thickBot="1" x14ac:dyDescent="0.3">
      <c r="B9" s="10" t="s">
        <v>22</v>
      </c>
      <c r="C9" s="12">
        <f t="shared" si="2"/>
        <v>41974</v>
      </c>
      <c r="D9" s="12">
        <f t="shared" si="0"/>
        <v>41987</v>
      </c>
      <c r="E9" s="10">
        <f>Table1[[#This Row],[Planned End Date]]-Table1[[#This Row],[Planned Start Date]]+1</f>
        <v>14</v>
      </c>
      <c r="F9" s="10"/>
      <c r="G9" s="10"/>
      <c r="H9" s="10"/>
      <c r="I9" s="10">
        <v>1</v>
      </c>
      <c r="J9" s="11">
        <f>Table1[[#This Row],[Duration (Days)]]/Table1[[#This Row],[Actual Duration (Days)]]</f>
        <v>14</v>
      </c>
      <c r="K9" s="10"/>
    </row>
    <row r="10" spans="2:11" ht="15.75" thickBot="1" x14ac:dyDescent="0.3">
      <c r="B10" s="10" t="s">
        <v>23</v>
      </c>
      <c r="C10" s="12">
        <f t="shared" si="2"/>
        <v>41988</v>
      </c>
      <c r="D10" s="12">
        <f t="shared" si="0"/>
        <v>42001</v>
      </c>
      <c r="E10" s="10">
        <f>Table1[[#This Row],[Planned End Date]]-Table1[[#This Row],[Planned Start Date]]+1</f>
        <v>14</v>
      </c>
      <c r="F10" s="10"/>
      <c r="G10" s="10"/>
      <c r="H10" s="10"/>
      <c r="I10" s="10">
        <v>1</v>
      </c>
      <c r="J10" s="11">
        <f>Table1[[#This Row],[Duration (Days)]]/Table1[[#This Row],[Actual Duration (Days)]]</f>
        <v>14</v>
      </c>
      <c r="K10" s="10"/>
    </row>
    <row r="11" spans="2:11" ht="15.75" thickBot="1" x14ac:dyDescent="0.3">
      <c r="B11" s="10" t="s">
        <v>24</v>
      </c>
      <c r="C11" s="12">
        <f t="shared" si="2"/>
        <v>42002</v>
      </c>
      <c r="D11" s="12">
        <f t="shared" si="0"/>
        <v>42015</v>
      </c>
      <c r="E11" s="10">
        <f>Table1[[#This Row],[Planned End Date]]-Table1[[#This Row],[Planned Start Date]]+1</f>
        <v>14</v>
      </c>
      <c r="F11" s="10"/>
      <c r="G11" s="10"/>
      <c r="H11" s="10"/>
      <c r="I11" s="10">
        <v>1</v>
      </c>
      <c r="J11" s="11">
        <f>Table1[[#This Row],[Duration (Days)]]/Table1[[#This Row],[Actual Duration (Days)]]</f>
        <v>14</v>
      </c>
      <c r="K11" s="10"/>
    </row>
    <row r="12" spans="2:11" ht="15.75" thickBot="1" x14ac:dyDescent="0.3">
      <c r="B12" s="10" t="s">
        <v>25</v>
      </c>
      <c r="C12" s="12">
        <f t="shared" si="2"/>
        <v>42016</v>
      </c>
      <c r="D12" s="12">
        <f t="shared" si="0"/>
        <v>42029</v>
      </c>
      <c r="E12" s="10">
        <f>Table1[[#This Row],[Planned End Date]]-Table1[[#This Row],[Planned Start Date]]+1</f>
        <v>14</v>
      </c>
      <c r="F12" s="10"/>
      <c r="G12" s="10"/>
      <c r="H12" s="10"/>
      <c r="I12" s="10">
        <v>1</v>
      </c>
      <c r="J12" s="11">
        <f>Table1[[#This Row],[Duration (Days)]]/Table1[[#This Row],[Actual Duration (Days)]]</f>
        <v>14</v>
      </c>
      <c r="K12" s="10"/>
    </row>
    <row r="13" spans="2:11" ht="15.75" thickBot="1" x14ac:dyDescent="0.3">
      <c r="B13" s="10" t="s">
        <v>26</v>
      </c>
      <c r="C13" s="12">
        <f t="shared" si="2"/>
        <v>42030</v>
      </c>
      <c r="D13" s="12">
        <f t="shared" si="0"/>
        <v>42043</v>
      </c>
      <c r="E13" s="10">
        <f>Table1[[#This Row],[Planned End Date]]-Table1[[#This Row],[Planned Start Date]]+1</f>
        <v>14</v>
      </c>
      <c r="F13" s="10"/>
      <c r="G13" s="10"/>
      <c r="H13" s="10"/>
      <c r="I13" s="10">
        <v>1</v>
      </c>
      <c r="J13" s="11">
        <f>Table1[[#This Row],[Duration (Days)]]/Table1[[#This Row],[Actual Duration (Days)]]</f>
        <v>14</v>
      </c>
      <c r="K13" s="10"/>
    </row>
    <row r="14" spans="2:11" ht="15.75" thickBot="1" x14ac:dyDescent="0.3">
      <c r="B14" s="10" t="s">
        <v>27</v>
      </c>
      <c r="C14" s="12">
        <f t="shared" si="2"/>
        <v>42044</v>
      </c>
      <c r="D14" s="12">
        <f t="shared" si="0"/>
        <v>42057</v>
      </c>
      <c r="E14" s="10">
        <f>Table1[[#This Row],[Planned End Date]]-Table1[[#This Row],[Planned Start Date]]+1</f>
        <v>14</v>
      </c>
      <c r="F14" s="10"/>
      <c r="G14" s="10"/>
      <c r="H14" s="10"/>
      <c r="I14" s="10">
        <v>1</v>
      </c>
      <c r="J14" s="11">
        <f>Table1[[#This Row],[Duration (Days)]]/Table1[[#This Row],[Actual Duration (Days)]]</f>
        <v>14</v>
      </c>
      <c r="K14" s="10"/>
    </row>
    <row r="15" spans="2:11" ht="15.75" thickBot="1" x14ac:dyDescent="0.3">
      <c r="B15" s="10" t="s">
        <v>28</v>
      </c>
      <c r="C15" s="12">
        <f t="shared" si="2"/>
        <v>42058</v>
      </c>
      <c r="D15" s="12">
        <f t="shared" si="0"/>
        <v>42071</v>
      </c>
      <c r="E15" s="10">
        <f>Table1[[#This Row],[Planned End Date]]-Table1[[#This Row],[Planned Start Date]]+1</f>
        <v>14</v>
      </c>
      <c r="F15" s="10" t="s">
        <v>29</v>
      </c>
      <c r="G15" s="10"/>
      <c r="H15" s="10"/>
      <c r="I15" s="10">
        <v>1</v>
      </c>
      <c r="J15" s="11">
        <f>Table1[[#This Row],[Duration (Days)]]/Table1[[#This Row],[Actual Duration (Days)]]</f>
        <v>14</v>
      </c>
      <c r="K15" s="10"/>
    </row>
    <row r="16" spans="2:11" ht="15.75" thickBot="1" x14ac:dyDescent="0.3">
      <c r="B16" s="10" t="s">
        <v>30</v>
      </c>
      <c r="C16" s="12">
        <f t="shared" si="2"/>
        <v>42072</v>
      </c>
      <c r="D16" s="12">
        <f t="shared" si="0"/>
        <v>42085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>
        <f>Table1[[#This Row],[Duration (Days)]]/Table1[[#This Row],[Actual Duration (Days)]]</f>
        <v>14</v>
      </c>
      <c r="K16" s="10"/>
    </row>
    <row r="17" spans="2:11" ht="15.75" thickBot="1" x14ac:dyDescent="0.3">
      <c r="B17" s="10" t="s">
        <v>31</v>
      </c>
      <c r="C17" s="12">
        <f t="shared" si="2"/>
        <v>42086</v>
      </c>
      <c r="D17" s="12">
        <f t="shared" si="0"/>
        <v>42099</v>
      </c>
      <c r="E17" s="10">
        <f>Table1[[#This Row],[Planned End Date]]-Table1[[#This Row],[Planned Start Date]]+1</f>
        <v>14</v>
      </c>
      <c r="F17" s="10" t="s">
        <v>32</v>
      </c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</row>
    <row r="18" spans="2:11" ht="15.75" thickBot="1" x14ac:dyDescent="0.3">
      <c r="B18" s="10" t="s">
        <v>33</v>
      </c>
      <c r="C18" s="12">
        <f t="shared" si="2"/>
        <v>42100</v>
      </c>
      <c r="D18" s="12">
        <f t="shared" si="0"/>
        <v>42113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Metrics Tracking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2014-10-19T08:13:02Z</dcterms:modified>
</cp:coreProperties>
</file>