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722" firstSheet="5" activeTab="8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Iteration 8" sheetId="13" r:id="rId8"/>
    <sheet name="Iteration 9" sheetId="14" r:id="rId9"/>
    <sheet name="Guidelines for Bug Metrics" sheetId="2" r:id="rId10"/>
    <sheet name="Overview" sheetId="12" r:id="rId11"/>
  </sheets>
  <calcPr calcId="152511"/>
</workbook>
</file>

<file path=xl/calcChain.xml><?xml version="1.0" encoding="utf-8"?>
<calcChain xmlns="http://schemas.openxmlformats.org/spreadsheetml/2006/main">
  <c r="H8" i="14" l="1"/>
  <c r="H11" i="14" l="1"/>
  <c r="H10" i="14"/>
  <c r="H9" i="14"/>
  <c r="F11" i="12" l="1"/>
  <c r="H18" i="14" l="1"/>
  <c r="H17" i="14"/>
  <c r="H16" i="14"/>
  <c r="H15" i="14"/>
  <c r="H14" i="14"/>
  <c r="H13" i="14"/>
  <c r="D4" i="14"/>
  <c r="F10" i="12" l="1"/>
  <c r="H15" i="13" l="1"/>
  <c r="D4" i="13"/>
  <c r="H14" i="13"/>
  <c r="H9" i="13"/>
  <c r="H10" i="13"/>
  <c r="H11" i="13"/>
  <c r="H12" i="13"/>
  <c r="H13" i="13"/>
  <c r="H8" i="13"/>
  <c r="F3" i="12" l="1"/>
  <c r="F4" i="12"/>
  <c r="F5" i="12"/>
  <c r="F6" i="12"/>
  <c r="F7" i="12"/>
  <c r="F8" i="12"/>
  <c r="F9" i="12"/>
  <c r="D4" i="10" l="1"/>
  <c r="H13" i="10" l="1"/>
  <c r="H9" i="10" l="1"/>
  <c r="H10" i="10"/>
  <c r="H11" i="10"/>
  <c r="H12" i="10"/>
  <c r="H14" i="10"/>
  <c r="H15" i="10"/>
  <c r="H16" i="10"/>
  <c r="H17" i="10"/>
  <c r="H18" i="10"/>
  <c r="H19" i="10"/>
  <c r="H20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<sst xmlns="http://schemas.openxmlformats.org/spreadsheetml/2006/main" count="460" uniqueCount="188">
  <si>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</si>
  <si>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</si>
  <si>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</si>
  <si>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</si>
  <si>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</si>
  <si>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</si>
  <si>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</si>
  <si>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</si>
  <si>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</si>
  <si>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</si>
  <si>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</si>
  <si>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</si>
  <si>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</si>
  <si>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</si>
  <si>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</si>
  <si>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</si>
  <si>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</si>
  <si>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</si>
  <si>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</si>
  <si>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</si>
  <si>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</si>
  <si>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</si>
  <si>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</si>
  <si>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</si>
  <si>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</si>
  <si>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</si>
  <si>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</si>
  <si>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</si>
  <si>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</si>
  <si>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</si>
  <si>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</si>
  <si>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</si>
  <si>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</si>
  <si>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</si>
  <si>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</si>
  <si>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</si>
  <si>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</si>
  <si>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</si>
  <si>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</si>
  <si>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</si>
  <si>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</si>
  <si>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</si>
  <si>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</si>
  <si>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</si>
  <si>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</si>
  <si>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</si>
  <si>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</si>
  <si>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</si>
  <si>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</si>
  <si>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</si>
  <si>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</si>
  <si>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</si>
  <si>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</si>
  <si>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</si>
  <si>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</si>
  <si>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</si>
  <si>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</si>
  <si>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</si>
  <si>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</si>
  <si>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</si>
  <si>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</si>
  <si>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</si>
  <si>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</si>
  <si>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</si>
  <si>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</si>
  <si>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</si>
  <si>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</si>
  <si>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</si>
  <si>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</si>
  <si>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</si>
  <si>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</si>
  <si>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</si>
  <si>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</si>
  <si>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</si>
  <si>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</si>
  <si>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</si>
  <si>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</si>
  <si>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</si>
  <si>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</si>
  <si>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</si>
  <si>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</si>
  <si>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</si>
  <si>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</si>
  <si>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</si>
  <si>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</si>
  <si>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</si>
  <si>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</si>
  <si>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</si>
  <si>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</si>
  <si>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</si>
  <si>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</si>
  <si>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</si>
  <si>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</si>
  <si>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</si>
  <si>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</si>
  <si>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</si>
  <si>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</si>
  <si>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</si>
  <si>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</si>
  <si>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</si>
  <si>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</si>
  <si>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</si>
  <si>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</si>
  <si>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</si>
  <si>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</si>
  <si>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</si>
  <si>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</si>
  <si>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</si>
  <si>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</si>
  <si>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</si>
  <si>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</si>
  <si>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</si>
  <si>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</si>
  <si>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</si>
  <si>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</si>
  <si>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</si>
  <si>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</si>
  <si>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</si>
  <si>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</si>
  <si>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</si>
  <si>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</si>
  <si>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</si>
  <si>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</si>
  <si>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</si>
  <si>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Case Setup - State V2</t>
  </si>
  <si>
    <t>http://localhost:8084/hsemr/createScenario.jsp</t>
  </si>
  <si>
    <t>No error message for case name</t>
  </si>
  <si>
    <t>No error message for gender selection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</si>
  <si>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</si>
  <si>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</si>
  <si>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</si>
  <si>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</si>
  <si>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</si>
  <si>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</si>
  <si>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</si>
  <si>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</si>
  <si>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Added new method in MedicationHistoryDAO and edited ProcessResetScenario</t>
  </si>
  <si>
    <t>Changed the sql statement in VitalDAO</t>
  </si>
  <si>
    <t>Set default gender as Male to avoid this error</t>
  </si>
  <si>
    <t>Total</t>
  </si>
  <si>
    <t>Critical</t>
  </si>
  <si>
    <t xml:space="preserve">Iteration </t>
  </si>
  <si>
    <t>Iteration 8 (26 January 2015 - 8 February 2015)</t>
  </si>
  <si>
    <t>Case Setup - Create Case</t>
  </si>
  <si>
    <t xml:space="preserve">Unable to create case scenario if the case name contains digits </t>
  </si>
  <si>
    <t>View Student's Submission</t>
  </si>
  <si>
    <t>https://hsemr-wpinapp.rhcloud.com/hsemr/viewSubmissionLecturer.jsp</t>
  </si>
  <si>
    <t xml:space="preserve">View submission is only based on activated scenario. </t>
  </si>
  <si>
    <t>Case Setup - Report</t>
  </si>
  <si>
    <t>https://hsemr-wpinapp.rhcloud.com/hsemr/editReportDocument.jsp</t>
  </si>
  <si>
    <t>Case Management - ResetDefault</t>
  </si>
  <si>
    <t>UI Bug when user clicks on "Reset All" button in admin page</t>
  </si>
  <si>
    <t>https://hsemr-wpinapp.rhcloud.com/hsemr/viewScenarioAdmin.jsp</t>
  </si>
  <si>
    <t>Report table is deleted instead of resetting the status</t>
  </si>
  <si>
    <t>Case Management - ResetEachCase</t>
  </si>
  <si>
    <t>https://hsemr-wpinapp.rhcloud.com/hsemr/resetCaseLecturer.jsp</t>
  </si>
  <si>
    <t>All notes for the case is deleted when it is not supposed to  be deleted</t>
  </si>
  <si>
    <t>Edit Scenario - Report &amp; Document</t>
  </si>
  <si>
    <t>no page found. User should be directed back to admin home page</t>
  </si>
  <si>
    <t>Mobile Responsive</t>
  </si>
  <si>
    <t>Corrected validation and allowed numbers</t>
  </si>
  <si>
    <t>Added two dropdown (Scenario Name and practical group) , for lecturer to view .</t>
  </si>
  <si>
    <t>Path changed to openshift's path in ProcessReportUpload</t>
  </si>
  <si>
    <t xml:space="preserve">Changed "Medication" to Multidisciplinary" </t>
  </si>
  <si>
    <t>Format text to center</t>
  </si>
  <si>
    <t>Modify SQL statement from Delete to Update</t>
  </si>
  <si>
    <t>Remove reset statement</t>
  </si>
  <si>
    <t>Redirected to Admin Homepage</t>
  </si>
  <si>
    <t>Report cannot be uploaded because path is changed
Document cannot be uploaded because path is changed
Unable to view report and document</t>
  </si>
  <si>
    <t>Header for multidisciplinary notes is wrong</t>
  </si>
  <si>
    <t>https://hsemr-wpinapp.rhcloud.com/hsemr/viewPatientInformation.jsp</t>
  </si>
  <si>
    <t>Iteration 7 (12 Janurary 2015-  24 Janurary 2015)</t>
  </si>
  <si>
    <t>Iteration 7 (12 Janurary 2015- 24Janurary 2015)</t>
  </si>
  <si>
    <t>Iteration 9 ( 9 Janurary 2015- 21 Janurary 2015)</t>
  </si>
  <si>
    <t>Multidisciplinary Notes should be aligned to the left</t>
  </si>
  <si>
    <t>http://hsemr-wpinapp.rhcloud.com/hsemr/viewSubmissionLecturer.jsp</t>
  </si>
  <si>
    <t>Topbar in the lecturer's portal is not shown when page is being scrolled down</t>
  </si>
  <si>
    <t>http://hsemr-wpinapp.rhcloud.com/hsemr/viewScenarioAdmin.jsp</t>
  </si>
  <si>
    <t>Admin Scenario Management</t>
  </si>
  <si>
    <t>Lecturer View Submissions</t>
  </si>
  <si>
    <t>Lecturer Scenario Management</t>
  </si>
  <si>
    <t>http://hsemr-wpinapp.rhcloud.com/hsemr/viewScenarioLecturer.jsp</t>
  </si>
  <si>
    <t>Jocelyn</t>
  </si>
  <si>
    <t>Fixed the topbar</t>
  </si>
  <si>
    <t>Removed center attribute</t>
  </si>
  <si>
    <t xml:space="preserve">Create Case &amp; Edit Case </t>
  </si>
  <si>
    <t>User must select discontinue state. However, the medicine might not need to be discontinued</t>
  </si>
  <si>
    <t>Added "none" as a selection for users to choose if there are no discontinue state for te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</si>
</sst>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9" fillId="0" borderId="1" xfId="2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2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4" borderId="1" xfId="2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0" fillId="0" borderId="12" xfId="0" applyBorder="1"/>
    <xf numFmtId="0" fontId="11" fillId="0" borderId="0" xfId="0" applyFont="1"/>
    <xf numFmtId="0" fontId="11" fillId="0" borderId="12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8" fillId="4" borderId="1" xfId="2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0" borderId="1" xfId="2" applyFill="1" applyBorder="1" applyAlignment="1">
      <alignment horizontal="left" vertical="center" wrapText="1"/>
    </xf>
    <xf numFmtId="0" fontId="0" fillId="0" borderId="12" xfId="0" applyFill="1" applyBorder="1"/>
    <xf numFmtId="0" fontId="8" fillId="0" borderId="1" xfId="2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Overview!$C$3:$C$11</c:f>
              <c:numCache>
                <c:formatCode>General</c:formatCode>
                <c:ptCount val="9"/>
                <c:pt idx="0">
                  <c:v>9</c:v>
                </c:pt>
                <c:pt idx="1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Overview!$D$3:$D$11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06672"/>
        <c:axId val="254307064"/>
      </c:barChart>
      <c:lineChart>
        <c:grouping val="standard"/>
        <c:varyColors val="0"/>
        <c:ser>
          <c:idx val="3"/>
          <c:order val="3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Overview!$F$3:$F$11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  <c:pt idx="7">
                  <c:v>32</c:v>
                </c:pt>
                <c:pt idx="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06672"/>
        <c:axId val="254307064"/>
      </c:lineChart>
      <c:catAx>
        <c:axId val="25430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07064"/>
        <c:crosses val="autoZero"/>
        <c:auto val="1"/>
        <c:lblAlgn val="ctr"/>
        <c:lblOffset val="100"/>
        <c:noMultiLvlLbl val="0"/>
      </c:catAx>
      <c:valAx>
        <c:axId val="254307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Overview!$E$3:$E$11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530712"/>
        <c:axId val="364531104"/>
      </c:barChart>
      <c:lineChart>
        <c:grouping val="standard"/>
        <c:varyColors val="0"/>
        <c:ser>
          <c:idx val="3"/>
          <c:order val="1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Overview!$F$3:$F$11</c:f>
              <c:numCache>
                <c:formatCode>General</c:formatCode>
                <c:ptCount val="9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  <c:pt idx="7">
                  <c:v>32</c:v>
                </c:pt>
                <c:pt idx="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30712"/>
        <c:axId val="364531104"/>
      </c:lineChart>
      <c:catAx>
        <c:axId val="36453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31104"/>
        <c:crosses val="autoZero"/>
        <c:auto val="1"/>
        <c:lblAlgn val="ctr"/>
        <c:lblOffset val="100"/>
        <c:noMultiLvlLbl val="0"/>
      </c:catAx>
      <c:valAx>
        <c:axId val="36453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3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325531</xdr:colOff>
      <xdr:row>1</xdr:row>
      <xdr:rowOff>57149</xdr:rowOff>
    </xdr:from>
    <xdr:to>
      <xdr:col>21</xdr:col>
      <xdr:colOff>358587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340179</xdr:colOff>
      <xdr:row>25</xdr:row>
      <xdr:rowOff>27214</xdr:rowOff>
    </xdr:from>
    <xdr:to>
      <xdr:col>21</xdr:col>
      <xdr:colOff>373235</xdr:colOff>
      <xdr:row>47</xdr:row>
      <xdr:rowOff>84365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hsemr-wpinapp.rhcloud.com/hsemr/createMedicationBC.j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hsemr-wpinapp.rhcloud.com/hsemr/viewSubmissionLecturer.jsp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hsemr-wpinapp.rhcloud.com/hsemr/editReportDocument.jsp" TargetMode="External"/><Relationship Id="rId1" Type="http://schemas.openxmlformats.org/officeDocument/2006/relationships/hyperlink" Target="http://hsemr-wpinapp.rhcloud.com/hsemr/createScenario.jsp" TargetMode="External"/><Relationship Id="rId6" Type="http://schemas.openxmlformats.org/officeDocument/2006/relationships/hyperlink" Target="https://hsemr-wpinapp.rhcloud.com/hsemr/viewPatientInformation.jsp" TargetMode="External"/><Relationship Id="rId5" Type="http://schemas.openxmlformats.org/officeDocument/2006/relationships/hyperlink" Target="https://hsemr-wpinapp.rhcloud.com/hsemr/editReportDocument.jsp" TargetMode="External"/><Relationship Id="rId4" Type="http://schemas.openxmlformats.org/officeDocument/2006/relationships/hyperlink" Target="https://hsemr-wpinapp.rhcloud.com/hsemr/resetCaseLecturer.js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ScenarioLecturer.jsp" TargetMode="External"/><Relationship Id="rId2" Type="http://schemas.openxmlformats.org/officeDocument/2006/relationships/hyperlink" Target="http://hsemr-wpinapp.rhcloud.com/hsemr/viewScenarioAdmin.jsp" TargetMode="External"/><Relationship Id="rId1" Type="http://schemas.openxmlformats.org/officeDocument/2006/relationships/hyperlink" Target="http://hsemr-wpinapp.rhcloud.com/hsemr/viewSubmissionLecturer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2" t="s">
        <v>26</v>
      </c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2:12" ht="17.25" thickBot="1" x14ac:dyDescent="0.35">
      <c r="B3" s="2"/>
    </row>
    <row r="4" spans="2:12" ht="39" customHeight="1" thickBot="1" x14ac:dyDescent="0.35">
      <c r="B4" s="116" t="s">
        <v>27</v>
      </c>
      <c r="C4" s="116"/>
      <c r="D4" s="15">
        <f>SUM(G8:G17)</f>
        <v>14</v>
      </c>
      <c r="E4" s="16"/>
      <c r="F4" s="7" t="s">
        <v>8</v>
      </c>
      <c r="G4" s="115" t="s">
        <v>10</v>
      </c>
      <c r="H4" s="115"/>
      <c r="I4" s="115"/>
      <c r="J4" s="115"/>
      <c r="K4" s="115"/>
      <c r="L4" s="115"/>
    </row>
    <row r="5" spans="2:12" ht="17.25" thickBot="1" x14ac:dyDescent="0.35"/>
    <row r="6" spans="2:12" ht="17.25" thickBot="1" x14ac:dyDescent="0.35">
      <c r="B6" s="112" t="s">
        <v>26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="85" zoomScaleNormal="85" workbookViewId="0">
      <selection activeCell="D9" sqref="D9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zoomScale="55" zoomScaleNormal="55" workbookViewId="0">
      <selection activeCell="W21" sqref="W21"/>
    </sheetView>
  </sheetViews>
  <sheetFormatPr defaultRowHeight="15" x14ac:dyDescent="0.25"/>
  <cols>
    <col min="2" max="2" width="11.7109375" bestFit="1" customWidth="1"/>
    <col min="4" max="4" width="13.140625" bestFit="1" customWidth="1"/>
    <col min="5" max="5" width="10.140625" bestFit="1" customWidth="1"/>
  </cols>
  <sheetData>
    <row r="2" spans="2:6" s="79" customFormat="1" x14ac:dyDescent="0.25">
      <c r="B2" s="80" t="s">
        <v>141</v>
      </c>
      <c r="C2" s="80" t="s">
        <v>32</v>
      </c>
      <c r="D2" s="80" t="s">
        <v>50</v>
      </c>
      <c r="E2" s="80" t="s">
        <v>140</v>
      </c>
      <c r="F2" s="80" t="s">
        <v>139</v>
      </c>
    </row>
    <row r="3" spans="2:6" x14ac:dyDescent="0.25">
      <c r="B3" s="78">
        <v>1</v>
      </c>
      <c r="C3" s="78">
        <v>9</v>
      </c>
      <c r="D3" s="78">
        <v>1</v>
      </c>
      <c r="E3" s="78"/>
      <c r="F3" s="78">
        <f t="shared" ref="F3:F11" si="0">(C3*1)+(D3*5)+(E3*10)</f>
        <v>14</v>
      </c>
    </row>
    <row r="4" spans="2:6" x14ac:dyDescent="0.25">
      <c r="B4" s="78">
        <v>2</v>
      </c>
      <c r="C4" s="78">
        <v>1</v>
      </c>
      <c r="D4" s="78">
        <v>2</v>
      </c>
      <c r="E4" s="78"/>
      <c r="F4" s="78">
        <f t="shared" si="0"/>
        <v>11</v>
      </c>
    </row>
    <row r="5" spans="2:6" x14ac:dyDescent="0.25">
      <c r="B5" s="78">
        <v>3</v>
      </c>
      <c r="C5" s="78"/>
      <c r="D5" s="78">
        <v>3</v>
      </c>
      <c r="E5" s="78"/>
      <c r="F5" s="78">
        <f t="shared" si="0"/>
        <v>15</v>
      </c>
    </row>
    <row r="6" spans="2:6" x14ac:dyDescent="0.25">
      <c r="B6" s="78">
        <v>4</v>
      </c>
      <c r="C6" s="78"/>
      <c r="D6" s="78">
        <v>1</v>
      </c>
      <c r="E6" s="78"/>
      <c r="F6" s="78">
        <f t="shared" si="0"/>
        <v>5</v>
      </c>
    </row>
    <row r="7" spans="2:6" x14ac:dyDescent="0.25">
      <c r="B7" s="78">
        <v>5</v>
      </c>
      <c r="C7" s="78"/>
      <c r="D7" s="78">
        <v>6</v>
      </c>
      <c r="E7" s="78"/>
      <c r="F7" s="78">
        <f t="shared" si="0"/>
        <v>30</v>
      </c>
    </row>
    <row r="8" spans="2:6" x14ac:dyDescent="0.25">
      <c r="B8" s="78">
        <v>6</v>
      </c>
      <c r="C8" s="78"/>
      <c r="D8" s="78">
        <v>4</v>
      </c>
      <c r="E8" s="78"/>
      <c r="F8" s="78">
        <f t="shared" si="0"/>
        <v>20</v>
      </c>
    </row>
    <row r="9" spans="2:6" x14ac:dyDescent="0.25">
      <c r="B9" s="78">
        <v>7</v>
      </c>
      <c r="C9" s="78">
        <v>5</v>
      </c>
      <c r="D9" s="78">
        <v>2</v>
      </c>
      <c r="E9" s="78"/>
      <c r="F9" s="78">
        <f t="shared" si="0"/>
        <v>15</v>
      </c>
    </row>
    <row r="10" spans="2:6" x14ac:dyDescent="0.25">
      <c r="B10" s="78">
        <v>8</v>
      </c>
      <c r="C10" s="78">
        <v>2</v>
      </c>
      <c r="D10" s="78">
        <v>6</v>
      </c>
      <c r="E10" s="78"/>
      <c r="F10" s="78">
        <f t="shared" si="0"/>
        <v>32</v>
      </c>
    </row>
    <row r="11" spans="2:6" x14ac:dyDescent="0.25">
      <c r="B11" s="78">
        <v>9</v>
      </c>
      <c r="C11" s="78">
        <v>3</v>
      </c>
      <c r="D11" s="110">
        <v>1</v>
      </c>
      <c r="E11" s="78"/>
      <c r="F11" s="78">
        <f t="shared" si="0"/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2" t="s">
        <v>58</v>
      </c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2:12" ht="17.25" thickBot="1" x14ac:dyDescent="0.35">
      <c r="B3" s="2"/>
    </row>
    <row r="4" spans="2:12" ht="39" customHeight="1" thickBot="1" x14ac:dyDescent="0.35">
      <c r="B4" s="116" t="s">
        <v>27</v>
      </c>
      <c r="C4" s="116"/>
      <c r="D4" s="15">
        <f>SUM(G8:G10)</f>
        <v>11</v>
      </c>
      <c r="E4" s="16"/>
      <c r="F4" s="7" t="s">
        <v>8</v>
      </c>
      <c r="G4" s="115" t="s">
        <v>10</v>
      </c>
      <c r="H4" s="115"/>
      <c r="I4" s="115"/>
      <c r="J4" s="115"/>
      <c r="K4" s="115"/>
      <c r="L4" s="115"/>
    </row>
    <row r="5" spans="2:12" ht="17.25" thickBot="1" x14ac:dyDescent="0.35"/>
    <row r="6" spans="2:12" ht="17.25" thickBot="1" x14ac:dyDescent="0.35">
      <c r="B6" s="112" t="s">
        <v>58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112" t="s">
        <v>72</v>
      </c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2:12" ht="17.25" thickBot="1" x14ac:dyDescent="0.35">
      <c r="B3" s="21"/>
    </row>
    <row r="4" spans="2:12" ht="39" customHeight="1" thickBot="1" x14ac:dyDescent="0.35">
      <c r="B4" s="116" t="s">
        <v>27</v>
      </c>
      <c r="C4" s="116"/>
      <c r="D4" s="22">
        <f>SUM(G8:G10)</f>
        <v>15</v>
      </c>
      <c r="E4" s="23"/>
      <c r="F4" s="7" t="s">
        <v>8</v>
      </c>
      <c r="G4" s="115" t="s">
        <v>10</v>
      </c>
      <c r="H4" s="115"/>
      <c r="I4" s="115"/>
      <c r="J4" s="115"/>
      <c r="K4" s="115"/>
      <c r="L4" s="115"/>
    </row>
    <row r="5" spans="2:12" ht="17.25" thickBot="1" x14ac:dyDescent="0.35"/>
    <row r="6" spans="2:12" ht="17.25" thickBot="1" x14ac:dyDescent="0.35">
      <c r="B6" s="112" t="s">
        <v>72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17" t="s">
        <v>87</v>
      </c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1:17" ht="17.25" thickBot="1" x14ac:dyDescent="0.35">
      <c r="B3" s="21"/>
    </row>
    <row r="4" spans="1:17" ht="39" customHeight="1" thickBot="1" x14ac:dyDescent="0.35">
      <c r="B4" s="120" t="s">
        <v>27</v>
      </c>
      <c r="C4" s="121"/>
      <c r="D4" s="22">
        <f>SUM(G8:G10)</f>
        <v>5</v>
      </c>
      <c r="E4" s="23"/>
      <c r="F4" s="7" t="s">
        <v>8</v>
      </c>
      <c r="G4" s="122" t="s">
        <v>10</v>
      </c>
      <c r="H4" s="123"/>
      <c r="I4" s="123"/>
      <c r="J4" s="123"/>
      <c r="K4" s="123"/>
      <c r="L4" s="124"/>
    </row>
    <row r="5" spans="1:17" ht="17.25" thickBot="1" x14ac:dyDescent="0.35"/>
    <row r="6" spans="1:17" ht="17.25" thickBot="1" x14ac:dyDescent="0.35">
      <c r="B6" s="117" t="s">
        <v>87</v>
      </c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17" t="s">
        <v>88</v>
      </c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1:17" ht="17.25" thickBot="1" x14ac:dyDescent="0.35">
      <c r="B3" s="21"/>
    </row>
    <row r="4" spans="1:17" ht="39" customHeight="1" thickBot="1" x14ac:dyDescent="0.35">
      <c r="B4" s="120" t="s">
        <v>27</v>
      </c>
      <c r="C4" s="121"/>
      <c r="D4" s="22">
        <f>SUM(G8:G116)</f>
        <v>30</v>
      </c>
      <c r="E4" s="23"/>
      <c r="F4" s="7" t="s">
        <v>8</v>
      </c>
      <c r="G4" s="122" t="s">
        <v>29</v>
      </c>
      <c r="H4" s="123"/>
      <c r="I4" s="123"/>
      <c r="J4" s="123"/>
      <c r="K4" s="123"/>
      <c r="L4" s="124"/>
    </row>
    <row r="5" spans="1:17" ht="17.25" thickBot="1" x14ac:dyDescent="0.35"/>
    <row r="6" spans="1:17" ht="17.25" thickBot="1" x14ac:dyDescent="0.35">
      <c r="B6" s="117" t="s">
        <v>87</v>
      </c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5" t="s">
        <v>116</v>
      </c>
      <c r="C2" s="126"/>
      <c r="D2" s="126"/>
      <c r="E2" s="126"/>
      <c r="F2" s="126"/>
      <c r="G2" s="126"/>
      <c r="H2" s="126"/>
      <c r="I2" s="126"/>
      <c r="J2" s="126"/>
      <c r="K2" s="126"/>
      <c r="L2" s="127"/>
    </row>
    <row r="3" spans="1:17" ht="17.25" thickBot="1" x14ac:dyDescent="0.35"/>
    <row r="4" spans="1:17" ht="39" customHeight="1" thickBot="1" x14ac:dyDescent="0.35">
      <c r="B4" s="128" t="s">
        <v>27</v>
      </c>
      <c r="C4" s="129"/>
      <c r="D4" s="44">
        <f>SUM(G8:G116)</f>
        <v>20</v>
      </c>
      <c r="E4" s="45"/>
      <c r="F4" s="7" t="s">
        <v>8</v>
      </c>
      <c r="G4" s="122" t="s">
        <v>10</v>
      </c>
      <c r="H4" s="123"/>
      <c r="I4" s="123"/>
      <c r="J4" s="123"/>
      <c r="K4" s="123"/>
      <c r="L4" s="124"/>
    </row>
    <row r="5" spans="1:17" ht="17.25" thickBot="1" x14ac:dyDescent="0.35"/>
    <row r="6" spans="1:17" ht="17.25" thickBot="1" x14ac:dyDescent="0.35">
      <c r="B6" s="125" t="s">
        <v>116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70" zoomScaleNormal="70" workbookViewId="0">
      <selection activeCell="A13" sqref="A13:XFD13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5" t="s">
        <v>171</v>
      </c>
      <c r="C2" s="126"/>
      <c r="D2" s="126"/>
      <c r="E2" s="126"/>
      <c r="F2" s="126"/>
      <c r="G2" s="126"/>
      <c r="H2" s="126"/>
      <c r="I2" s="126"/>
      <c r="J2" s="126"/>
      <c r="K2" s="126"/>
      <c r="L2" s="127"/>
    </row>
    <row r="3" spans="1:17" ht="17.25" thickBot="1" x14ac:dyDescent="0.35"/>
    <row r="4" spans="1:17" ht="39" customHeight="1" thickBot="1" x14ac:dyDescent="0.35">
      <c r="B4" s="128" t="s">
        <v>27</v>
      </c>
      <c r="C4" s="129"/>
      <c r="D4" s="44">
        <f>SUM(G8:G115)</f>
        <v>15</v>
      </c>
      <c r="E4" s="45"/>
      <c r="F4" s="7" t="s">
        <v>8</v>
      </c>
      <c r="G4" s="122" t="s">
        <v>10</v>
      </c>
      <c r="H4" s="123"/>
      <c r="I4" s="123"/>
      <c r="J4" s="123"/>
      <c r="K4" s="123"/>
      <c r="L4" s="124"/>
    </row>
    <row r="5" spans="1:17" ht="17.25" thickBot="1" x14ac:dyDescent="0.35"/>
    <row r="6" spans="1:17" ht="17.25" thickBot="1" x14ac:dyDescent="0.35">
      <c r="B6" s="125" t="s">
        <v>172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17" ht="17.25" customHeight="1" thickBot="1" x14ac:dyDescent="0.35">
      <c r="B7" s="62" t="s">
        <v>0</v>
      </c>
      <c r="C7" s="7" t="s">
        <v>1</v>
      </c>
      <c r="D7" s="7" t="s">
        <v>24</v>
      </c>
      <c r="E7" s="62" t="s">
        <v>25</v>
      </c>
      <c r="F7" s="7" t="s">
        <v>2</v>
      </c>
      <c r="G7" s="62" t="s">
        <v>4</v>
      </c>
      <c r="H7" s="62" t="s">
        <v>5</v>
      </c>
      <c r="I7" s="7" t="s">
        <v>6</v>
      </c>
      <c r="J7" s="7" t="s">
        <v>11</v>
      </c>
      <c r="K7" s="62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65" t="s">
        <v>118</v>
      </c>
      <c r="E8" s="66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137</v>
      </c>
      <c r="K8" s="35" t="s">
        <v>55</v>
      </c>
      <c r="L8" s="36">
        <v>42028</v>
      </c>
    </row>
    <row r="9" spans="1:17" ht="41.25" thickBot="1" x14ac:dyDescent="0.35">
      <c r="A9" s="46"/>
      <c r="B9" s="67">
        <v>2</v>
      </c>
      <c r="C9" s="36" t="s">
        <v>117</v>
      </c>
      <c r="D9" s="68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136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67">
        <v>3</v>
      </c>
      <c r="C10" s="31" t="s">
        <v>121</v>
      </c>
      <c r="D10" s="65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135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69" t="s">
        <v>124</v>
      </c>
      <c r="D11" s="70" t="s">
        <v>125</v>
      </c>
      <c r="E11" s="31" t="s">
        <v>126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128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69">
        <v>5</v>
      </c>
      <c r="C12" s="69" t="s">
        <v>124</v>
      </c>
      <c r="D12" s="70" t="s">
        <v>125</v>
      </c>
      <c r="E12" s="31" t="s">
        <v>127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63" t="s">
        <v>138</v>
      </c>
      <c r="K12" s="73" t="s">
        <v>55</v>
      </c>
      <c r="L12" s="36">
        <v>42028</v>
      </c>
      <c r="M12" s="46"/>
      <c r="N12" s="46"/>
      <c r="O12" s="46"/>
      <c r="P12" s="46"/>
      <c r="Q12" s="46"/>
    </row>
    <row r="13" spans="1:17" s="63" customFormat="1" ht="50.25" thickBot="1" x14ac:dyDescent="0.3">
      <c r="A13" s="64"/>
      <c r="B13" s="73">
        <v>7</v>
      </c>
      <c r="C13" s="73" t="s">
        <v>129</v>
      </c>
      <c r="D13" s="74" t="s">
        <v>130</v>
      </c>
      <c r="E13" s="73" t="s">
        <v>131</v>
      </c>
      <c r="F13" s="75">
        <v>42025</v>
      </c>
      <c r="G13" s="73">
        <v>1</v>
      </c>
      <c r="H13" s="55" t="str">
        <f>IFERROR(VLOOKUP(G13,'Guidelines for Bug Metrics'!$B$3:$C$5,2), "")</f>
        <v>Low Impact</v>
      </c>
      <c r="I13" s="73" t="s">
        <v>57</v>
      </c>
      <c r="J13" s="73" t="s">
        <v>133</v>
      </c>
      <c r="K13" s="73" t="s">
        <v>68</v>
      </c>
      <c r="L13" s="36">
        <v>42027</v>
      </c>
      <c r="M13" s="64"/>
      <c r="N13" s="64"/>
      <c r="O13" s="64"/>
      <c r="P13" s="64"/>
      <c r="Q13" s="64"/>
    </row>
    <row r="14" spans="1:17" s="63" customFormat="1" ht="50.25" thickBot="1" x14ac:dyDescent="0.3">
      <c r="A14" s="64"/>
      <c r="B14" s="76">
        <v>8</v>
      </c>
      <c r="C14" s="73" t="s">
        <v>129</v>
      </c>
      <c r="D14" s="77" t="s">
        <v>130</v>
      </c>
      <c r="E14" s="76" t="s">
        <v>132</v>
      </c>
      <c r="F14" s="75">
        <v>42025</v>
      </c>
      <c r="G14" s="76">
        <v>1</v>
      </c>
      <c r="H14" s="57" t="str">
        <f>IFERROR(VLOOKUP(G14,'Guidelines for Bug Metrics'!$B$3:$C$5,2), "")</f>
        <v>Low Impact</v>
      </c>
      <c r="I14" s="76" t="s">
        <v>57</v>
      </c>
      <c r="J14" s="76" t="s">
        <v>134</v>
      </c>
      <c r="K14" s="76" t="s">
        <v>68</v>
      </c>
      <c r="L14" s="36">
        <v>42027</v>
      </c>
      <c r="M14" s="64"/>
      <c r="N14" s="64"/>
      <c r="O14" s="64"/>
      <c r="P14" s="64"/>
      <c r="Q14" s="64"/>
    </row>
    <row r="15" spans="1:17" x14ac:dyDescent="0.3">
      <c r="B15" s="46"/>
      <c r="C15" s="46"/>
      <c r="D15" s="46"/>
      <c r="E15" s="46"/>
      <c r="F15" s="46"/>
      <c r="G15" s="46"/>
      <c r="H15" s="51" t="str">
        <f>IFERROR(VLOOKUP(G15,'Guidelines for Bug Metrics'!$B$3:$C$5,2), "")</f>
        <v/>
      </c>
      <c r="I15" s="46"/>
      <c r="J15" s="46"/>
      <c r="K15" s="46"/>
      <c r="L15" s="46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8:8" x14ac:dyDescent="0.3">
      <c r="H17" s="51" t="str">
        <f>IFERROR(VLOOKUP(G17,'Guidelines for Bug Metrics'!$B$3:$C$5,2), "")</f>
        <v/>
      </c>
    </row>
    <row r="18" spans="8:8" x14ac:dyDescent="0.3">
      <c r="H18" s="51" t="str">
        <f>IFERROR(VLOOKUP(G18,'Guidelines for Bug Metrics'!$B$3:$C$5,2), "")</f>
        <v/>
      </c>
    </row>
    <row r="19" spans="8:8" x14ac:dyDescent="0.3">
      <c r="H19" s="51" t="str">
        <f>IFERROR(VLOOKUP(G19,'Guidelines for Bug Metrics'!$B$3:$C$5,2), "")</f>
        <v/>
      </c>
    </row>
    <row r="20" spans="8:8" x14ac:dyDescent="0.3">
      <c r="H20" s="51" t="str">
        <f>IFERROR(VLOOKUP(G20,'Guidelines for Bug Metrics'!$B$3:$C$5,2), "")</f>
        <v/>
      </c>
    </row>
    <row r="21" spans="8:8" x14ac:dyDescent="0.3">
      <c r="H21" s="49"/>
    </row>
    <row r="22" spans="8:8" x14ac:dyDescent="0.3">
      <c r="H22" s="49"/>
    </row>
    <row r="23" spans="8:8" x14ac:dyDescent="0.3">
      <c r="H23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70" zoomScaleNormal="70" workbookViewId="0">
      <selection activeCell="H11" sqref="H11"/>
    </sheetView>
  </sheetViews>
  <sheetFormatPr defaultColWidth="9.140625" defaultRowHeight="16.5" x14ac:dyDescent="0.25"/>
  <cols>
    <col min="1" max="1" width="9.140625" style="95"/>
    <col min="2" max="2" width="4.42578125" style="95" bestFit="1" customWidth="1"/>
    <col min="3" max="3" width="21.5703125" style="95" customWidth="1"/>
    <col min="4" max="4" width="42.5703125" style="95" customWidth="1"/>
    <col min="5" max="5" width="25.7109375" style="95" customWidth="1"/>
    <col min="6" max="6" width="12.28515625" style="95" customWidth="1"/>
    <col min="7" max="7" width="6.7109375" style="95" customWidth="1"/>
    <col min="8" max="8" width="9.28515625" style="95" customWidth="1"/>
    <col min="9" max="9" width="9.7109375" style="95" customWidth="1"/>
    <col min="10" max="10" width="31" style="95" customWidth="1"/>
    <col min="11" max="11" width="11.28515625" style="95" customWidth="1"/>
    <col min="12" max="12" width="14" style="95" customWidth="1"/>
    <col min="13" max="13" width="14.7109375" style="95" customWidth="1"/>
    <col min="14" max="16384" width="9.140625" style="95"/>
  </cols>
  <sheetData>
    <row r="1" spans="1:17" ht="17.25" thickBot="1" x14ac:dyDescent="0.3"/>
    <row r="2" spans="1:17" ht="17.25" thickBot="1" x14ac:dyDescent="0.3">
      <c r="B2" s="125" t="s">
        <v>142</v>
      </c>
      <c r="C2" s="126"/>
      <c r="D2" s="126"/>
      <c r="E2" s="126"/>
      <c r="F2" s="126"/>
      <c r="G2" s="126"/>
      <c r="H2" s="126"/>
      <c r="I2" s="126"/>
      <c r="J2" s="126"/>
      <c r="K2" s="126"/>
      <c r="L2" s="127"/>
    </row>
    <row r="3" spans="1:17" ht="17.25" thickBot="1" x14ac:dyDescent="0.3"/>
    <row r="4" spans="1:17" ht="39" customHeight="1" thickBot="1" x14ac:dyDescent="0.3">
      <c r="B4" s="128" t="s">
        <v>27</v>
      </c>
      <c r="C4" s="129"/>
      <c r="D4" s="44">
        <f>SUM(G8:G110)</f>
        <v>32</v>
      </c>
      <c r="E4" s="45"/>
      <c r="F4" s="7" t="s">
        <v>8</v>
      </c>
      <c r="G4" s="122" t="s">
        <v>10</v>
      </c>
      <c r="H4" s="123"/>
      <c r="I4" s="123"/>
      <c r="J4" s="123"/>
      <c r="K4" s="123"/>
      <c r="L4" s="124"/>
    </row>
    <row r="5" spans="1:17" ht="17.25" thickBot="1" x14ac:dyDescent="0.3"/>
    <row r="6" spans="1:17" ht="17.25" thickBot="1" x14ac:dyDescent="0.3">
      <c r="B6" s="125" t="s">
        <v>116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17" ht="17.25" customHeight="1" thickBot="1" x14ac:dyDescent="0.3">
      <c r="B7" s="93" t="s">
        <v>0</v>
      </c>
      <c r="C7" s="7" t="s">
        <v>1</v>
      </c>
      <c r="D7" s="7" t="s">
        <v>24</v>
      </c>
      <c r="E7" s="93" t="s">
        <v>25</v>
      </c>
      <c r="F7" s="7" t="s">
        <v>2</v>
      </c>
      <c r="G7" s="93" t="s">
        <v>4</v>
      </c>
      <c r="H7" s="93" t="s">
        <v>5</v>
      </c>
      <c r="I7" s="7" t="s">
        <v>6</v>
      </c>
      <c r="J7" s="7" t="s">
        <v>11</v>
      </c>
      <c r="K7" s="93" t="s">
        <v>12</v>
      </c>
      <c r="L7" s="7" t="s">
        <v>3</v>
      </c>
    </row>
    <row r="8" spans="1:17" s="63" customFormat="1" ht="50.25" thickBot="1" x14ac:dyDescent="0.3">
      <c r="B8" s="30">
        <v>1</v>
      </c>
      <c r="C8" s="84" t="s">
        <v>143</v>
      </c>
      <c r="D8" s="85" t="s">
        <v>104</v>
      </c>
      <c r="E8" s="66" t="s">
        <v>144</v>
      </c>
      <c r="F8" s="32">
        <v>42042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160</v>
      </c>
      <c r="K8" s="35" t="s">
        <v>68</v>
      </c>
      <c r="L8" s="36">
        <v>42043</v>
      </c>
    </row>
    <row r="9" spans="1:17" s="63" customFormat="1" ht="50.25" thickBot="1" x14ac:dyDescent="0.3">
      <c r="A9" s="83"/>
      <c r="B9" s="30">
        <v>2</v>
      </c>
      <c r="C9" s="36" t="s">
        <v>145</v>
      </c>
      <c r="D9" s="82" t="s">
        <v>146</v>
      </c>
      <c r="E9" s="32" t="s">
        <v>147</v>
      </c>
      <c r="F9" s="32">
        <v>42042</v>
      </c>
      <c r="G9" s="30">
        <v>5</v>
      </c>
      <c r="H9" s="30" t="str">
        <f>IFERROR(VLOOKUP(G9,'Guidelines for Bug Metrics'!$B$3:$C$5,2), "")</f>
        <v xml:space="preserve">High Impact </v>
      </c>
      <c r="I9" s="94" t="s">
        <v>57</v>
      </c>
      <c r="J9" s="31" t="s">
        <v>161</v>
      </c>
      <c r="K9" s="61" t="s">
        <v>68</v>
      </c>
      <c r="L9" s="36">
        <v>42043</v>
      </c>
      <c r="M9" s="92"/>
      <c r="N9" s="83"/>
      <c r="O9" s="83"/>
      <c r="P9" s="83"/>
      <c r="Q9" s="83"/>
    </row>
    <row r="10" spans="1:17" s="63" customFormat="1" ht="108.75" thickBot="1" x14ac:dyDescent="0.3">
      <c r="A10" s="83"/>
      <c r="B10" s="30">
        <v>3</v>
      </c>
      <c r="C10" s="31" t="s">
        <v>148</v>
      </c>
      <c r="D10" s="85" t="s">
        <v>149</v>
      </c>
      <c r="E10" s="58" t="s">
        <v>168</v>
      </c>
      <c r="F10" s="32">
        <v>42042</v>
      </c>
      <c r="G10" s="30">
        <v>5</v>
      </c>
      <c r="H10" s="30" t="str">
        <f>IFERROR(VLOOKUP(G10,'Guidelines for Bug Metrics'!$B$3:$C$5,2), "")</f>
        <v xml:space="preserve">High Impact </v>
      </c>
      <c r="I10" s="36" t="s">
        <v>57</v>
      </c>
      <c r="J10" s="36" t="s">
        <v>162</v>
      </c>
      <c r="K10" s="36" t="s">
        <v>68</v>
      </c>
      <c r="L10" s="36">
        <v>42043</v>
      </c>
      <c r="M10" s="83"/>
      <c r="N10" s="83"/>
      <c r="O10" s="83"/>
      <c r="P10" s="83"/>
      <c r="Q10" s="83"/>
    </row>
    <row r="11" spans="1:17" s="63" customFormat="1" ht="50.25" thickBot="1" x14ac:dyDescent="0.3">
      <c r="A11" s="83"/>
      <c r="B11" s="30">
        <v>5</v>
      </c>
      <c r="C11" s="69" t="s">
        <v>150</v>
      </c>
      <c r="D11" s="86" t="s">
        <v>146</v>
      </c>
      <c r="E11" s="31" t="s">
        <v>151</v>
      </c>
      <c r="F11" s="32">
        <v>42042</v>
      </c>
      <c r="G11" s="30">
        <v>1</v>
      </c>
      <c r="H11" s="30" t="str">
        <f>IFERROR(VLOOKUP(G11,'Guidelines for Bug Metrics'!$B$3:$C$5,2), "")</f>
        <v>Low Impact</v>
      </c>
      <c r="I11" s="31" t="s">
        <v>57</v>
      </c>
      <c r="J11" s="63" t="s">
        <v>164</v>
      </c>
      <c r="K11" s="73" t="s">
        <v>55</v>
      </c>
      <c r="L11" s="36">
        <v>42043</v>
      </c>
      <c r="M11" s="83"/>
      <c r="N11" s="83"/>
      <c r="O11" s="83"/>
      <c r="P11" s="83"/>
      <c r="Q11" s="83"/>
    </row>
    <row r="12" spans="1:17" s="63" customFormat="1" ht="50.25" thickBot="1" x14ac:dyDescent="0.3">
      <c r="A12" s="64"/>
      <c r="B12" s="30">
        <v>6</v>
      </c>
      <c r="C12" s="71" t="s">
        <v>150</v>
      </c>
      <c r="D12" s="72" t="s">
        <v>152</v>
      </c>
      <c r="E12" s="59" t="s">
        <v>153</v>
      </c>
      <c r="F12" s="32">
        <v>42042</v>
      </c>
      <c r="G12" s="30">
        <v>5</v>
      </c>
      <c r="H12" s="30" t="str">
        <f>IFERROR(VLOOKUP(G12,'Guidelines for Bug Metrics'!$B$3:$C$5,2), "")</f>
        <v xml:space="preserve">High Impact </v>
      </c>
      <c r="I12" s="57" t="s">
        <v>57</v>
      </c>
      <c r="J12" s="81" t="s">
        <v>165</v>
      </c>
      <c r="K12" s="59" t="s">
        <v>55</v>
      </c>
      <c r="L12" s="56">
        <v>42043</v>
      </c>
      <c r="M12" s="64"/>
      <c r="N12" s="64"/>
      <c r="O12" s="64"/>
      <c r="P12" s="64"/>
      <c r="Q12" s="64"/>
    </row>
    <row r="13" spans="1:17" s="63" customFormat="1" ht="66.75" thickBot="1" x14ac:dyDescent="0.3">
      <c r="A13" s="64"/>
      <c r="B13" s="30">
        <v>7</v>
      </c>
      <c r="C13" s="73" t="s">
        <v>154</v>
      </c>
      <c r="D13" s="86" t="s">
        <v>155</v>
      </c>
      <c r="E13" s="73" t="s">
        <v>156</v>
      </c>
      <c r="F13" s="32">
        <v>42042</v>
      </c>
      <c r="G13" s="73">
        <v>5</v>
      </c>
      <c r="H13" s="30" t="str">
        <f>IFERROR(VLOOKUP(G13,'Guidelines for Bug Metrics'!$B$3:$C$5,2), "")</f>
        <v xml:space="preserve">High Impact </v>
      </c>
      <c r="I13" s="73" t="s">
        <v>57</v>
      </c>
      <c r="J13" s="73" t="s">
        <v>166</v>
      </c>
      <c r="K13" s="73" t="s">
        <v>55</v>
      </c>
      <c r="L13" s="36">
        <v>42043</v>
      </c>
      <c r="M13" s="64"/>
      <c r="N13" s="64"/>
      <c r="O13" s="64"/>
      <c r="P13" s="64"/>
      <c r="Q13" s="64"/>
    </row>
    <row r="14" spans="1:17" ht="66.75" thickBot="1" x14ac:dyDescent="0.3">
      <c r="B14" s="87">
        <v>11</v>
      </c>
      <c r="C14" s="89" t="s">
        <v>157</v>
      </c>
      <c r="D14" s="86" t="s">
        <v>149</v>
      </c>
      <c r="E14" s="91" t="s">
        <v>158</v>
      </c>
      <c r="F14" s="32">
        <v>42042</v>
      </c>
      <c r="G14" s="76">
        <v>5</v>
      </c>
      <c r="H14" s="30" t="str">
        <f>IFERROR(VLOOKUP(G14,'Guidelines for Bug Metrics'!$B$3:$C$5,2), "")</f>
        <v xml:space="preserve">High Impact </v>
      </c>
      <c r="I14" s="76" t="s">
        <v>57</v>
      </c>
      <c r="J14" s="90" t="s">
        <v>167</v>
      </c>
      <c r="K14" s="88" t="s">
        <v>68</v>
      </c>
      <c r="L14" s="36">
        <v>42043</v>
      </c>
      <c r="M14" s="96"/>
    </row>
    <row r="15" spans="1:17" ht="50.25" thickBot="1" x14ac:dyDescent="0.3">
      <c r="B15" s="87">
        <v>12</v>
      </c>
      <c r="C15" s="89" t="s">
        <v>159</v>
      </c>
      <c r="D15" s="86" t="s">
        <v>170</v>
      </c>
      <c r="E15" s="91" t="s">
        <v>169</v>
      </c>
      <c r="F15" s="32">
        <v>42042</v>
      </c>
      <c r="G15" s="76">
        <v>1</v>
      </c>
      <c r="H15" s="30" t="str">
        <f>IFERROR(VLOOKUP(G15,'Guidelines for Bug Metrics'!$B$3:$C$5,2), "")</f>
        <v>Low Impact</v>
      </c>
      <c r="I15" s="36" t="s">
        <v>57</v>
      </c>
      <c r="J15" s="90" t="s">
        <v>163</v>
      </c>
      <c r="K15" s="88" t="s">
        <v>68</v>
      </c>
      <c r="L15" s="36">
        <v>42043</v>
      </c>
    </row>
    <row r="16" spans="1:17" x14ac:dyDescent="0.25">
      <c r="H16" s="97"/>
    </row>
    <row r="17" spans="8:8" x14ac:dyDescent="0.25">
      <c r="H17" s="97"/>
    </row>
    <row r="18" spans="8:8" x14ac:dyDescent="0.25">
      <c r="H18" s="97"/>
    </row>
  </sheetData>
  <mergeCells count="4">
    <mergeCell ref="B2:L2"/>
    <mergeCell ref="B4:C4"/>
    <mergeCell ref="G4:L4"/>
    <mergeCell ref="B6:L6"/>
  </mergeCells>
  <hyperlinks>
    <hyperlink ref="D8" r:id="rId1"/>
    <hyperlink ref="D10" r:id="rId2"/>
    <hyperlink ref="D11" r:id="rId3"/>
    <hyperlink ref="D13" r:id="rId4"/>
    <hyperlink ref="D14" r:id="rId5"/>
    <hyperlink ref="D15" r:id="rId6"/>
  </hyperlinks>
  <pageMargins left="0.7" right="0.7" top="0.75" bottom="0.75" header="0.3" footer="0.3"/>
  <pageSetup orientation="portrait" horizontalDpi="0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B16" zoomScale="85" zoomScaleNormal="85" workbookViewId="0">
      <selection activeCell="J9" sqref="J9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5" t="s">
        <v>173</v>
      </c>
      <c r="C2" s="126"/>
      <c r="D2" s="126"/>
      <c r="E2" s="126"/>
      <c r="F2" s="126"/>
      <c r="G2" s="126"/>
      <c r="H2" s="126"/>
      <c r="I2" s="126"/>
      <c r="J2" s="126"/>
      <c r="K2" s="126"/>
      <c r="L2" s="127"/>
    </row>
    <row r="3" spans="1:17" ht="17.25" thickBot="1" x14ac:dyDescent="0.35"/>
    <row r="4" spans="1:17" ht="39" customHeight="1" thickBot="1" x14ac:dyDescent="0.35">
      <c r="B4" s="128" t="s">
        <v>27</v>
      </c>
      <c r="C4" s="129"/>
      <c r="D4" s="44">
        <f>SUM(G8:G113)</f>
        <v>8</v>
      </c>
      <c r="E4" s="45"/>
      <c r="F4" s="7" t="s">
        <v>8</v>
      </c>
      <c r="G4" s="122" t="s">
        <v>23</v>
      </c>
      <c r="H4" s="123"/>
      <c r="I4" s="123"/>
      <c r="J4" s="123"/>
      <c r="K4" s="123"/>
      <c r="L4" s="124"/>
    </row>
    <row r="5" spans="1:17" ht="17.25" thickBot="1" x14ac:dyDescent="0.35"/>
    <row r="6" spans="1:17" ht="17.25" thickBot="1" x14ac:dyDescent="0.35">
      <c r="B6" s="125" t="s">
        <v>173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17" ht="17.25" customHeight="1" thickBot="1" x14ac:dyDescent="0.35">
      <c r="B7" s="98" t="s">
        <v>0</v>
      </c>
      <c r="C7" s="7" t="s">
        <v>1</v>
      </c>
      <c r="D7" s="7" t="s">
        <v>24</v>
      </c>
      <c r="E7" s="98" t="s">
        <v>25</v>
      </c>
      <c r="F7" s="7" t="s">
        <v>2</v>
      </c>
      <c r="G7" s="98" t="s">
        <v>4</v>
      </c>
      <c r="H7" s="98" t="s">
        <v>5</v>
      </c>
      <c r="I7" s="7" t="s">
        <v>6</v>
      </c>
      <c r="J7" s="7" t="s">
        <v>11</v>
      </c>
      <c r="K7" s="98" t="s">
        <v>12</v>
      </c>
      <c r="L7" s="7" t="s">
        <v>3</v>
      </c>
    </row>
    <row r="8" spans="1:17" ht="83.25" thickBot="1" x14ac:dyDescent="0.35">
      <c r="A8" s="46"/>
      <c r="B8" s="67">
        <v>1</v>
      </c>
      <c r="C8" s="103" t="s">
        <v>185</v>
      </c>
      <c r="D8" s="130" t="s">
        <v>130</v>
      </c>
      <c r="E8" s="100" t="s">
        <v>186</v>
      </c>
      <c r="F8" s="99">
        <v>42050</v>
      </c>
      <c r="G8" s="100">
        <v>5</v>
      </c>
      <c r="H8" s="30" t="str">
        <f>IFERROR(VLOOKUP(G8,'Guidelines for Bug Metrics'!$B$3:$C$5,2), "")</f>
        <v xml:space="preserve">High Impact </v>
      </c>
      <c r="I8" s="100" t="s">
        <v>57</v>
      </c>
      <c r="J8" s="131" t="s">
        <v>187</v>
      </c>
      <c r="K8" s="101" t="s">
        <v>68</v>
      </c>
      <c r="L8" s="101">
        <v>42055</v>
      </c>
      <c r="M8" s="46"/>
      <c r="N8" s="46"/>
      <c r="O8" s="46"/>
      <c r="P8" s="46"/>
      <c r="Q8" s="46"/>
    </row>
    <row r="9" spans="1:17" ht="45.75" thickBot="1" x14ac:dyDescent="0.35">
      <c r="A9" s="46"/>
      <c r="B9" s="30">
        <v>2</v>
      </c>
      <c r="C9" s="103" t="s">
        <v>179</v>
      </c>
      <c r="D9" s="109" t="s">
        <v>175</v>
      </c>
      <c r="E9" s="100" t="s">
        <v>174</v>
      </c>
      <c r="F9" s="99">
        <v>42050</v>
      </c>
      <c r="G9" s="100">
        <v>1</v>
      </c>
      <c r="H9" s="30" t="str">
        <f>IFERROR(VLOOKUP(G9,'Guidelines for Bug Metrics'!$B$3:$C$5,2), "")</f>
        <v>Low Impact</v>
      </c>
      <c r="I9" s="100" t="s">
        <v>57</v>
      </c>
      <c r="J9" s="102" t="s">
        <v>184</v>
      </c>
      <c r="K9" s="104" t="s">
        <v>182</v>
      </c>
      <c r="L9" s="101">
        <v>42055</v>
      </c>
      <c r="M9" s="46"/>
      <c r="N9" s="46"/>
      <c r="O9" s="46"/>
      <c r="P9" s="46"/>
      <c r="Q9" s="46"/>
    </row>
    <row r="10" spans="1:17" ht="54.75" thickBot="1" x14ac:dyDescent="0.35">
      <c r="A10" s="46"/>
      <c r="B10" s="69">
        <v>3</v>
      </c>
      <c r="C10" s="103" t="s">
        <v>178</v>
      </c>
      <c r="D10" s="109" t="s">
        <v>177</v>
      </c>
      <c r="E10" s="100" t="s">
        <v>176</v>
      </c>
      <c r="F10" s="99">
        <v>42050</v>
      </c>
      <c r="G10" s="100">
        <v>1</v>
      </c>
      <c r="H10" s="30" t="str">
        <f>IFERROR(VLOOKUP(G10,'Guidelines for Bug Metrics'!$B$3:$C$5,2), "")</f>
        <v>Low Impact</v>
      </c>
      <c r="I10" s="100" t="s">
        <v>57</v>
      </c>
      <c r="J10" s="104" t="s">
        <v>183</v>
      </c>
      <c r="K10" s="104" t="s">
        <v>182</v>
      </c>
      <c r="L10" s="101">
        <v>42055</v>
      </c>
      <c r="M10" s="46"/>
      <c r="N10" s="46"/>
      <c r="O10" s="46"/>
      <c r="P10" s="46"/>
      <c r="Q10" s="46"/>
    </row>
    <row r="11" spans="1:17" s="63" customFormat="1" ht="66.75" thickBot="1" x14ac:dyDescent="0.3">
      <c r="A11" s="64"/>
      <c r="B11" s="73">
        <v>4</v>
      </c>
      <c r="C11" s="104" t="s">
        <v>180</v>
      </c>
      <c r="D11" s="111" t="s">
        <v>181</v>
      </c>
      <c r="E11" s="104" t="s">
        <v>176</v>
      </c>
      <c r="F11" s="99">
        <v>42050</v>
      </c>
      <c r="G11" s="104">
        <v>1</v>
      </c>
      <c r="H11" s="30" t="str">
        <f>IFERROR(VLOOKUP(G11,'Guidelines for Bug Metrics'!$B$3:$C$5,2), "")</f>
        <v>Low Impact</v>
      </c>
      <c r="I11" s="104" t="s">
        <v>57</v>
      </c>
      <c r="J11" s="104" t="s">
        <v>183</v>
      </c>
      <c r="K11" s="104" t="s">
        <v>182</v>
      </c>
      <c r="L11" s="101">
        <v>42055</v>
      </c>
      <c r="M11" s="64"/>
      <c r="N11" s="64"/>
      <c r="O11" s="64"/>
      <c r="P11" s="64"/>
      <c r="Q11" s="64"/>
    </row>
    <row r="12" spans="1:17" s="63" customFormat="1" ht="17.25" thickBot="1" x14ac:dyDescent="0.3">
      <c r="A12" s="64"/>
      <c r="B12" s="76"/>
      <c r="C12" s="104"/>
      <c r="D12" s="105"/>
      <c r="E12" s="108"/>
      <c r="F12" s="107"/>
      <c r="G12" s="108"/>
      <c r="H12" s="106"/>
      <c r="I12" s="108"/>
      <c r="J12" s="108"/>
      <c r="K12" s="108"/>
      <c r="L12" s="101"/>
      <c r="M12" s="64"/>
      <c r="N12" s="64"/>
      <c r="O12" s="64"/>
      <c r="P12" s="64"/>
      <c r="Q12" s="64"/>
    </row>
    <row r="13" spans="1:17" x14ac:dyDescent="0.3">
      <c r="B13" s="46"/>
      <c r="C13" s="46"/>
      <c r="D13" s="46"/>
      <c r="E13" s="46"/>
      <c r="F13" s="46"/>
      <c r="G13" s="46"/>
      <c r="H13" s="51" t="str">
        <f>IFERROR(VLOOKUP(G13,'Guidelines for Bug Metrics'!$B$3:$C$5,2), "")</f>
        <v/>
      </c>
      <c r="I13" s="46"/>
      <c r="J13" s="46"/>
      <c r="K13" s="46"/>
      <c r="L13" s="46"/>
    </row>
    <row r="14" spans="1:17" x14ac:dyDescent="0.3">
      <c r="B14" s="46"/>
      <c r="C14" s="46"/>
      <c r="D14" s="46"/>
      <c r="E14" s="46"/>
      <c r="F14" s="46"/>
      <c r="G14" s="46"/>
      <c r="H14" s="51" t="str">
        <f>IFERROR(VLOOKUP(G14,'Guidelines for Bug Metrics'!$B$3:$C$5,2), "")</f>
        <v/>
      </c>
      <c r="I14" s="46"/>
      <c r="J14" s="46"/>
      <c r="K14" s="46"/>
      <c r="L14" s="46"/>
    </row>
    <row r="15" spans="1:17" x14ac:dyDescent="0.3">
      <c r="H15" s="51" t="str">
        <f>IFERROR(VLOOKUP(G15,'Guidelines for Bug Metrics'!$B$3:$C$5,2), "")</f>
        <v/>
      </c>
    </row>
    <row r="16" spans="1:17" x14ac:dyDescent="0.3">
      <c r="H16" s="51" t="str">
        <f>IFERROR(VLOOKUP(G16,'Guidelines for Bug Metrics'!$B$3:$C$5,2), "")</f>
        <v/>
      </c>
    </row>
    <row r="17" spans="8:8" x14ac:dyDescent="0.3">
      <c r="H17" s="51" t="str">
        <f>IFERROR(VLOOKUP(G17,'Guidelines for Bug Metrics'!$B$3:$C$5,2), "")</f>
        <v/>
      </c>
    </row>
    <row r="18" spans="8:8" x14ac:dyDescent="0.3">
      <c r="H18" s="51" t="str">
        <f>IFERROR(VLOOKUP(G18,'Guidelines for Bug Metrics'!$B$3:$C$5,2), "")</f>
        <v/>
      </c>
    </row>
    <row r="19" spans="8:8" x14ac:dyDescent="0.3">
      <c r="H19" s="49"/>
    </row>
    <row r="20" spans="8:8" x14ac:dyDescent="0.3">
      <c r="H20" s="49"/>
    </row>
    <row r="21" spans="8:8" x14ac:dyDescent="0.3">
      <c r="H21" s="49"/>
    </row>
  </sheetData>
  <mergeCells count="4">
    <mergeCell ref="B2:L2"/>
    <mergeCell ref="B4:C4"/>
    <mergeCell ref="G4:L4"/>
    <mergeCell ref="B6:L6"/>
  </mergeCells>
  <hyperlinks>
    <hyperlink ref="D9" r:id="rId1"/>
    <hyperlink ref="D10" r:id="rId2"/>
    <hyperlink ref="D11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Guidelines for Bug Metrics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2015-02-22T04:52:34Z</dcterms:modified>
</cp:coreProperties>
</file>