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49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Iteration 9" sheetId="21" r:id="rId11"/>
    <sheet name="Iteration 10" sheetId="22" r:id="rId12"/>
    <sheet name="Iteration 11" sheetId="23" r:id="rId13"/>
    <sheet name="Guidelines for Task Metrics" sheetId="4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8" l="1"/>
  <c r="K18" i="23" l="1"/>
  <c r="K17" i="23"/>
  <c r="K16" i="23"/>
  <c r="K9" i="23"/>
  <c r="D9" i="23"/>
  <c r="K7" i="23"/>
  <c r="K5" i="23"/>
  <c r="D5" i="23"/>
  <c r="Q13" i="18"/>
  <c r="P13" i="18"/>
  <c r="K221" i="18"/>
  <c r="K220" i="18"/>
  <c r="K219" i="18"/>
  <c r="K212" i="18"/>
  <c r="D212" i="18"/>
  <c r="K210" i="18"/>
  <c r="K208" i="18"/>
  <c r="D208" i="18"/>
  <c r="Q12" i="18" l="1"/>
  <c r="P12" i="18"/>
  <c r="K202" i="18"/>
  <c r="K201" i="18"/>
  <c r="K200" i="18"/>
  <c r="K196" i="18"/>
  <c r="K195" i="18"/>
  <c r="K194" i="18"/>
  <c r="K192" i="18"/>
  <c r="D192" i="18"/>
  <c r="K191" i="18"/>
  <c r="K189" i="18"/>
  <c r="K15" i="22"/>
  <c r="K14" i="22"/>
  <c r="K13" i="22"/>
  <c r="K9" i="22"/>
  <c r="K8" i="22"/>
  <c r="K7" i="22"/>
  <c r="K5" i="22"/>
  <c r="D5" i="22"/>
  <c r="K4" i="22"/>
  <c r="K3" i="22"/>
  <c r="Q11" i="18" l="1"/>
  <c r="P11" i="18"/>
  <c r="K185" i="18"/>
  <c r="K180" i="18"/>
  <c r="K177" i="18"/>
  <c r="K176" i="18"/>
  <c r="K175" i="18"/>
  <c r="K174" i="18"/>
  <c r="K173" i="18"/>
  <c r="P10" i="18" l="1"/>
  <c r="P9" i="18"/>
  <c r="P8" i="18"/>
  <c r="K18" i="21" l="1"/>
  <c r="K13" i="21"/>
  <c r="K10" i="21"/>
  <c r="K9" i="21"/>
  <c r="K8" i="21"/>
  <c r="K7" i="21"/>
  <c r="K6" i="21"/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P7" i="18"/>
  <c r="Q5" i="18"/>
  <c r="P5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Q8" i="18" s="1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<sst xmlns="http://schemas.openxmlformats.org/spreadsheetml/2006/main" count="2114" uniqueCount="208">
  <si>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</si>
  <si>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</si>
  <si>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</si>
  <si>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</si>
  <si>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</si>
  <si>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</si>
  <si>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</si>
  <si>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</si>
  <si>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</si>
  <si>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</si>
  <si>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</si>
  <si>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</si>
  <si>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</si>
  <si>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</si>
  <si>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</si>
  <si>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</si>
  <si>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</si>
  <si>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</si>
  <si>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</si>
  <si>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</si>
  <si>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</si>
  <si>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</si>
  <si>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</si>
  <si>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</si>
  <si>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</si>
  <si>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</si>
  <si>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</si>
  <si>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</si>
  <si>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</si>
  <si>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</si>
  <si>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</si>
  <si>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</si>
  <si>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</si>
  <si>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</si>
  <si>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</si>
  <si>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</si>
  <si>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</si>
  <si>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</si>
  <si>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</si>
  <si>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</si>
  <si>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</si>
  <si>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</si>
  <si>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</si>
  <si>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</si>
  <si>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</si>
  <si>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</si>
  <si>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</si>
  <si>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</si>
  <si>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</si>
  <si>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</si>
  <si>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</si>
  <si>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</si>
  <si>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</si>
  <si>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</si>
  <si>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</si>
  <si>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</si>
  <si>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</si>
  <si>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</si>
  <si>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</si>
  <si>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</si>
  <si>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</si>
  <si>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</si>
  <si>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</si>
  <si>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</si>
  <si>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</si>
  <si>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</si>
  <si>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</si>
  <si>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</si>
  <si>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</si>
  <si>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</si>
  <si>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</si>
  <si>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</si>
  <si>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</si>
  <si>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</si>
  <si>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</si>
  <si>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</si>
  <si>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</si>
  <si>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</si>
  <si>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</si>
  <si>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</si>
  <si>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</si>
  <si>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</si>
  <si>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</si>
  <si>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</si>
  <si>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</si>
  <si>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</si>
  <si>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</si>
  <si>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</si>
  <si>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</si>
  <si>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</si>
  <si>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</si>
  <si>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</si>
  <si>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</si>
  <si>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</si>
  <si>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</si>
  <si>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</si>
  <si>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</si>
  <si>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</si>
  <si>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</si>
  <si>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</si>
  <si>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</si>
  <si>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</si>
  <si>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</si>
  <si>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</si>
  <si>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</si>
  <si>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</si>
  <si>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</si>
  <si>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</si>
  <si>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</si>
  <si>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</si>
  <si>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</si>
  <si>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</si>
  <si>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</si>
  <si>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</si>
  <si>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</si>
  <si>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</si>
  <si>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</si>
  <si>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</si>
  <si>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</si>
  <si>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</si>
  <si>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</si>
  <si>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</si>
  <si>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</si>
  <si>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</si>
  <si>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</si>
  <si>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</si>
  <si>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</si>
  <si>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</si>
  <si>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</si>
  <si>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</si>
  <si>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</si>
  <si>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</si>
  <si>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</si>
  <si>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</si>
  <si>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</si>
  <si>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</si>
  <si>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</si>
  <si>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</si>
  <si>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</si>
  <si>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</si>
  <si>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</si>
  <si>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</si>
  <si>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</si>
  <si>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</si>
  <si>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</si>
  <si>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</si>
  <si>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</si>
  <si>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</si>
  <si>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</si>
  <si>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</si>
  <si>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</si>
  <si>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</si>
  <si>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</si>
  <si>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</si>
  <si>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</si>
  <si>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</si>
  <si>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</si>
  <si>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</si>
  <si>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</si>
  <si>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</si>
  <si>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</si>
  <si>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</si>
  <si>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</si>
  <si>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</si>
  <si>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Debugging took longer</t>
  </si>
  <si>
    <t>Added new requirements, before beta release. Managed to solve bugs within debugging time BUT hours increased BECAUSE of the ad hoc tasks.</t>
  </si>
  <si>
    <t>Iteration 9 (9 February 2015 - 22 February 2015)</t>
  </si>
  <si>
    <t xml:space="preserve">Update use scenario, ER diagram </t>
  </si>
  <si>
    <t>Update sequence diagramm, use case diagram</t>
  </si>
  <si>
    <t>Changes from previous client meeting - add in discontinue state in create state. Should have a NA</t>
  </si>
  <si>
    <t>Responsive patient management, ward management</t>
  </si>
  <si>
    <t>Student's Assessment - Export Submission</t>
  </si>
  <si>
    <t>UI Improvements</t>
  </si>
  <si>
    <t>Debugging of failed test case</t>
  </si>
  <si>
    <t>Update wiki with progress, update mid term wiki</t>
  </si>
  <si>
    <t>Internal Meeting 19 - prepare for midterm presentation</t>
  </si>
  <si>
    <t>Mid Term Presentation</t>
  </si>
  <si>
    <t>Supervisor Meeting 4</t>
  </si>
  <si>
    <t>School start, ad hoc tasks</t>
  </si>
  <si>
    <t>Ad hoc - Case Management - reset case for lecturer</t>
  </si>
  <si>
    <t>Ad hoc - reset lecturer</t>
  </si>
  <si>
    <t>Iteration 10 (23 February 2015 - 8 March 2015)</t>
  </si>
  <si>
    <t>Udpate ER Diagram</t>
  </si>
  <si>
    <t xml:space="preserve">Ad hoc - Refractor codes based on db changes </t>
  </si>
  <si>
    <t>Grace, Shi Qi</t>
  </si>
  <si>
    <t>PDF Recognition Case Setup</t>
  </si>
  <si>
    <t>Wei Yi, Jocelyn, Gladys</t>
  </si>
  <si>
    <t>Generation of test scenarios for functionalities in Iteration 10</t>
  </si>
  <si>
    <t>Internal Meeting 20</t>
  </si>
  <si>
    <t>Internal Meeting 21</t>
  </si>
  <si>
    <t>Superviser Meeting</t>
  </si>
  <si>
    <t>Preparing for acceptance</t>
  </si>
  <si>
    <t>Restructuring database</t>
  </si>
  <si>
    <t>Actual higher because got ad hoc task - restructuring db</t>
  </si>
  <si>
    <t xml:space="preserve">Update use case, ER diagram </t>
  </si>
  <si>
    <t>PDF Recognition Case Setup (Insertion to database)</t>
  </si>
  <si>
    <t>Wei Yi, Shi Qi, Grace</t>
  </si>
  <si>
    <t>Auto refresh of patient management</t>
  </si>
  <si>
    <t>Generation of test scenarios for functionalities in Iteration 9</t>
  </si>
  <si>
    <t>Supervisor Meeting</t>
  </si>
  <si>
    <t>Internal Meting</t>
  </si>
  <si>
    <t>Preparing and Fliming for Pitch Video</t>
  </si>
  <si>
    <t>Editing Pitch Video</t>
  </si>
  <si>
    <t>Gladys, Shi Qi, Jocelyn</t>
  </si>
  <si>
    <t>Designing of Poster</t>
  </si>
  <si>
    <t>Iteration 10 (9 February 2015 - 22 February 2015)</t>
  </si>
  <si>
    <t>Iteration 11 (9 March 2015 - 22 March 2015)</t>
  </si>
  <si>
    <t xml:space="preserve">25.5 hours on pitch video and poster.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</si>
</sst>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 wrapText="1"/>
    </xf>
    <xf numFmtId="0" fontId="12" fillId="0" borderId="4" xfId="2" applyFont="1" applyFill="1" applyBorder="1" applyAlignment="1">
      <alignment horizontal="left"/>
    </xf>
    <xf numFmtId="0" fontId="12" fillId="0" borderId="4" xfId="2" applyFont="1" applyBorder="1" applyAlignment="1">
      <alignment horizontal="left" wrapText="1"/>
    </xf>
    <xf numFmtId="15" fontId="12" fillId="0" borderId="4" xfId="2" applyNumberFormat="1" applyFont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left"/>
    </xf>
    <xf numFmtId="0" fontId="3" fillId="2" borderId="4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Iterations'!$P$3:$P$13</c:f>
              <c:numCache>
                <c:formatCode>General</c:formatCode>
                <c:ptCount val="11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39</c:v>
                </c:pt>
                <c:pt idx="6">
                  <c:v>40</c:v>
                </c:pt>
                <c:pt idx="7">
                  <c:v>52.5</c:v>
                </c:pt>
                <c:pt idx="8">
                  <c:v>42</c:v>
                </c:pt>
                <c:pt idx="9">
                  <c:v>34</c:v>
                </c:pt>
                <c:pt idx="10">
                  <c:v>64.5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Iterations'!$Q$3:$Q$13</c:f>
              <c:numCache>
                <c:formatCode>General</c:formatCode>
                <c:ptCount val="11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  <c:pt idx="8">
                  <c:v>41.5</c:v>
                </c:pt>
                <c:pt idx="9">
                  <c:v>39.25</c:v>
                </c:pt>
                <c:pt idx="10">
                  <c:v>70.5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'By Iterations'!$R$2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3108920869317571E-2"/>
                  <c:y val="1.9074868860276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Iterations'!$R$3:$R$13</c:f>
              <c:numCache>
                <c:formatCode>General</c:formatCode>
                <c:ptCount val="11"/>
                <c:pt idx="10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0808080"/>
        <c:axId val="-890805904"/>
      </c:lineChart>
      <c:catAx>
        <c:axId val="-89080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805904"/>
        <c:crosses val="autoZero"/>
        <c:auto val="1"/>
        <c:lblAlgn val="ctr"/>
        <c:lblOffset val="100"/>
        <c:noMultiLvlLbl val="0"/>
      </c:catAx>
      <c:valAx>
        <c:axId val="-8908059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808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995632"/>
        <c:axId val="-889996176"/>
      </c:lineChart>
      <c:catAx>
        <c:axId val="-8899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96176"/>
        <c:crosses val="autoZero"/>
        <c:auto val="1"/>
        <c:lblAlgn val="ctr"/>
        <c:lblOffset val="100"/>
        <c:noMultiLvlLbl val="0"/>
      </c:catAx>
      <c:valAx>
        <c:axId val="-8899961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956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9'!$B$3:$B$18</c:f>
              <c:strCache>
                <c:ptCount val="16"/>
                <c:pt idx="1">
                  <c:v>Update UI Mockup</c:v>
                </c:pt>
                <c:pt idx="2">
                  <c:v>Update use scenario, ER diagram </c:v>
                </c:pt>
                <c:pt idx="3">
                  <c:v>Update sequence diagramm, use case diagram</c:v>
                </c:pt>
                <c:pt idx="4">
                  <c:v>Changes from previous client meeting - add in discontinue state in create state. Should have a NA</c:v>
                </c:pt>
                <c:pt idx="5">
                  <c:v>Responsive patient management, ward management</c:v>
                </c:pt>
                <c:pt idx="6">
                  <c:v>Student's Assessment - Export Submission</c:v>
                </c:pt>
                <c:pt idx="7">
                  <c:v>UI Improvements</c:v>
                </c:pt>
                <c:pt idx="8">
                  <c:v>Deployment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</c:v>
                </c:pt>
                <c:pt idx="11">
                  <c:v>Gather metrics and update metrics</c:v>
                </c:pt>
                <c:pt idx="12">
                  <c:v>Update wiki with progress, update mid term wiki</c:v>
                </c:pt>
                <c:pt idx="13">
                  <c:v>Internal Meeting 19 - prepare for midterm presentation</c:v>
                </c:pt>
                <c:pt idx="14">
                  <c:v>Mid Term Presentation</c:v>
                </c:pt>
                <c:pt idx="15">
                  <c:v>Supervisor Meeting 4</c:v>
                </c:pt>
              </c:strCache>
            </c:strRef>
          </c:cat>
          <c:val>
            <c:numRef>
              <c:f>'Iteration 9'!$K$3:$K$18</c:f>
              <c:numCache>
                <c:formatCode>0%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1.1111111111111112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991280"/>
        <c:axId val="-889202448"/>
      </c:lineChart>
      <c:catAx>
        <c:axId val="-8899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202448"/>
        <c:crosses val="autoZero"/>
        <c:auto val="1"/>
        <c:lblAlgn val="ctr"/>
        <c:lblOffset val="100"/>
        <c:noMultiLvlLbl val="0"/>
      </c:catAx>
      <c:valAx>
        <c:axId val="-8892024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912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10'!$B$3:$B$18</c:f>
              <c:strCache>
                <c:ptCount val="14"/>
                <c:pt idx="0">
                  <c:v>Udpate ER Diagram</c:v>
                </c:pt>
                <c:pt idx="1">
                  <c:v>Ad hoc - Refractor codes based on db changes </c:v>
                </c:pt>
                <c:pt idx="2">
                  <c:v>PDF Recognition Case Setup</c:v>
                </c:pt>
                <c:pt idx="3">
                  <c:v>Deployment</c:v>
                </c:pt>
                <c:pt idx="4">
                  <c:v>Generation of test scenarios for functionalities in Iteration 10</c:v>
                </c:pt>
                <c:pt idx="5">
                  <c:v>Regression Testing of functionalities in previous iterations + current iteration</c:v>
                </c:pt>
                <c:pt idx="6">
                  <c:v>Debugging of failed test cases</c:v>
                </c:pt>
                <c:pt idx="7">
                  <c:v>Internal Meeting 20</c:v>
                </c:pt>
                <c:pt idx="8">
                  <c:v>Internal Meeting 21</c:v>
                </c:pt>
                <c:pt idx="9">
                  <c:v>Client Meeting</c:v>
                </c:pt>
                <c:pt idx="10">
                  <c:v>Superviser Meeting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Restructuring database</c:v>
                </c:pt>
              </c:strCache>
            </c:strRef>
          </c:cat>
          <c:val>
            <c:numRef>
              <c:f>'Iteration 10'!$K$3:$K$18</c:f>
              <c:numCache>
                <c:formatCode>0%</c:formatCode>
                <c:ptCount val="16"/>
                <c:pt idx="0">
                  <c:v>1</c:v>
                </c:pt>
                <c:pt idx="1">
                  <c:v>1.0769230769230769</c:v>
                </c:pt>
                <c:pt idx="2">
                  <c:v>1.1428571428571428</c:v>
                </c:pt>
                <c:pt idx="3">
                  <c:v>1</c:v>
                </c:pt>
                <c:pt idx="4">
                  <c:v>1.3333333333333333</c:v>
                </c:pt>
                <c:pt idx="5">
                  <c:v>1</c:v>
                </c:pt>
                <c:pt idx="6">
                  <c:v>0.8571428571428571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1.3333333333333333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198096"/>
        <c:axId val="-889202992"/>
      </c:lineChart>
      <c:catAx>
        <c:axId val="-88919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202992"/>
        <c:crosses val="autoZero"/>
        <c:auto val="1"/>
        <c:lblAlgn val="ctr"/>
        <c:lblOffset val="100"/>
        <c:noMultiLvlLbl val="0"/>
      </c:catAx>
      <c:valAx>
        <c:axId val="-8892029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1980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11'!$B$3:$B$18</c:f>
              <c:strCache>
                <c:ptCount val="16"/>
                <c:pt idx="0">
                  <c:v>Review Requirements</c:v>
                </c:pt>
                <c:pt idx="1">
                  <c:v>Update use case, ER diagram </c:v>
                </c:pt>
                <c:pt idx="2">
                  <c:v>PDF Recognition Case Setup (Insertion to database)</c:v>
                </c:pt>
                <c:pt idx="3">
                  <c:v>Auto refresh of patient management</c:v>
                </c:pt>
                <c:pt idx="4">
                  <c:v>UI Improvements</c:v>
                </c:pt>
                <c:pt idx="5">
                  <c:v>Deployment</c:v>
                </c:pt>
                <c:pt idx="6">
                  <c:v>Generation of test scenarios for functionalities in Iteration 9</c:v>
                </c:pt>
                <c:pt idx="7">
                  <c:v>Regression Testing of functionalities in previous iterations + current iteration</c:v>
                </c:pt>
                <c:pt idx="8">
                  <c:v>Debugging of failed test cases</c:v>
                </c:pt>
                <c:pt idx="9">
                  <c:v>Supervisor Meeting</c:v>
                </c:pt>
                <c:pt idx="10">
                  <c:v>Internal Meting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Preparing and Fliming for Pitch Video</c:v>
                </c:pt>
                <c:pt idx="14">
                  <c:v>Editing Pitch Video</c:v>
                </c:pt>
                <c:pt idx="15">
                  <c:v>Designing of Poster</c:v>
                </c:pt>
              </c:strCache>
            </c:strRef>
          </c:cat>
          <c:val>
            <c:numRef>
              <c:f>'Iteration 11'!$K$3:$K$18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1</c:v>
                </c:pt>
                <c:pt idx="4">
                  <c:v>1.2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0.8666666666666667</c:v>
                </c:pt>
                <c:pt idx="15">
                  <c:v>0.88888888888888884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204080"/>
        <c:axId val="-889201360"/>
      </c:lineChart>
      <c:catAx>
        <c:axId val="-8892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201360"/>
        <c:crosses val="autoZero"/>
        <c:auto val="1"/>
        <c:lblAlgn val="ctr"/>
        <c:lblOffset val="100"/>
        <c:noMultiLvlLbl val="0"/>
      </c:catAx>
      <c:valAx>
        <c:axId val="-88920136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20408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0803184"/>
        <c:axId val="-890809712"/>
      </c:barChart>
      <c:catAx>
        <c:axId val="-8908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809712"/>
        <c:crosses val="autoZero"/>
        <c:auto val="1"/>
        <c:lblAlgn val="ctr"/>
        <c:lblOffset val="100"/>
        <c:noMultiLvlLbl val="0"/>
      </c:catAx>
      <c:valAx>
        <c:axId val="-8908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8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90807536"/>
        <c:axId val="-890806992"/>
      </c:lineChart>
      <c:catAx>
        <c:axId val="-8908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806992"/>
        <c:crosses val="autoZero"/>
        <c:auto val="1"/>
        <c:lblAlgn val="ctr"/>
        <c:lblOffset val="100"/>
        <c:noMultiLvlLbl val="0"/>
      </c:catAx>
      <c:valAx>
        <c:axId val="-8908069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8075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90804816"/>
        <c:axId val="-889975248"/>
      </c:lineChart>
      <c:catAx>
        <c:axId val="-8908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75248"/>
        <c:crosses val="autoZero"/>
        <c:auto val="1"/>
        <c:lblAlgn val="ctr"/>
        <c:lblOffset val="100"/>
        <c:noMultiLvlLbl val="0"/>
      </c:catAx>
      <c:valAx>
        <c:axId val="-8899752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8048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974704"/>
        <c:axId val="-889979600"/>
      </c:lineChart>
      <c:catAx>
        <c:axId val="-8899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79600"/>
        <c:crosses val="autoZero"/>
        <c:auto val="1"/>
        <c:lblAlgn val="ctr"/>
        <c:lblOffset val="100"/>
        <c:noMultiLvlLbl val="0"/>
      </c:catAx>
      <c:valAx>
        <c:axId val="-8899796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747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973072"/>
        <c:axId val="-889975792"/>
      </c:lineChart>
      <c:catAx>
        <c:axId val="-8899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75792"/>
        <c:crosses val="autoZero"/>
        <c:auto val="1"/>
        <c:lblAlgn val="ctr"/>
        <c:lblOffset val="100"/>
        <c:noMultiLvlLbl val="0"/>
      </c:catAx>
      <c:valAx>
        <c:axId val="-8899757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73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977968"/>
        <c:axId val="-889973616"/>
      </c:lineChart>
      <c:catAx>
        <c:axId val="-8899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73616"/>
        <c:crosses val="autoZero"/>
        <c:auto val="1"/>
        <c:lblAlgn val="ctr"/>
        <c:lblOffset val="100"/>
        <c:noMultiLvlLbl val="0"/>
      </c:catAx>
      <c:valAx>
        <c:axId val="-8899736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779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992912"/>
        <c:axId val="-889990736"/>
      </c:lineChart>
      <c:catAx>
        <c:axId val="-8899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90736"/>
        <c:crosses val="autoZero"/>
        <c:auto val="1"/>
        <c:lblAlgn val="ctr"/>
        <c:lblOffset val="100"/>
        <c:noMultiLvlLbl val="0"/>
      </c:catAx>
      <c:valAx>
        <c:axId val="-88999073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929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89992368"/>
        <c:axId val="-889994000"/>
      </c:lineChart>
      <c:catAx>
        <c:axId val="-8899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94000"/>
        <c:crosses val="autoZero"/>
        <c:auto val="1"/>
        <c:lblAlgn val="ctr"/>
        <c:lblOffset val="100"/>
        <c:noMultiLvlLbl val="0"/>
      </c:catAx>
      <c:valAx>
        <c:axId val="-8899940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923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520782</xdr:colOff>
      <xdr:row>0</xdr:row>
      <xdr:rowOff>244557</xdr:rowOff>
    </xdr:from>
    <xdr:to>
      <xdr:col>37</xdr:col>
      <xdr:colOff>155862</xdr:colOff>
      <xdr:row>24</xdr:row>
      <xdr:rowOff>17318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326571</xdr:colOff>
      <xdr:row>7</xdr:row>
      <xdr:rowOff>122465</xdr:rowOff>
    </xdr:from>
    <xdr:to>
      <xdr:col>36</xdr:col>
      <xdr:colOff>557893</xdr:colOff>
      <xdr:row>11</xdr:row>
      <xdr:rowOff>299357</xdr:rowOff>
    </xdr:to>
    <xdr:sp macro="" textlink="">
      <xdr:nvSpPr>
        <xdr:cNvPr id="3" name="Right Brace 2"/>
        <xdr:cNvSpPr/>
      </xdr:nvSpPr>
      <xdr:spPr>
        <a:xfrm>
          <a:off x="29663571" y="1768929"/>
          <a:ext cx="231322" cy="2041071"/>
        </a:xfrm>
        <a:prstGeom prst="rightBrac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37</xdr:col>
      <xdr:colOff>190500</xdr:colOff>
      <xdr:row>9</xdr:row>
      <xdr:rowOff>585107</xdr:rowOff>
    </xdr:from>
    <xdr:to>
      <xdr:col>39</xdr:col>
      <xdr:colOff>394607</xdr:colOff>
      <xdr:row>9</xdr:row>
      <xdr:rowOff>870857</xdr:rowOff>
    </xdr:to>
    <xdr:sp macro="" textlink="">
      <xdr:nvSpPr>
        <xdr:cNvPr id="4" name="TextBox 3"/>
        <xdr:cNvSpPr txBox="1"/>
      </xdr:nvSpPr>
      <xdr:spPr>
        <a:xfrm>
          <a:off x="30139821" y="2639786"/>
          <a:ext cx="14287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600"/>
            <a:t>Pitch Video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605217</xdr:colOff>
      <xdr:row>18</xdr:row>
      <xdr:rowOff>86591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221"/>
  <sheetViews>
    <sheetView showGridLines="0" tabSelected="1" topLeftCell="S1" zoomScale="70" zoomScaleNormal="70" workbookViewId="0">
      <selection activeCell="AN12" sqref="AN12"/>
    </sheetView>
  </sheetViews>
  <sheetFormatPr defaultRowHeight="16.5" x14ac:dyDescent="0.3"/>
  <cols>
    <col min="1" max="1" width="3.7109375" style="31" bestFit="1" customWidth="1"/>
    <col min="2" max="2" width="66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9.140625" style="31" bestFit="1" customWidth="1"/>
    <col min="19" max="19" width="39.7109375" style="31" bestFit="1" customWidth="1"/>
    <col min="20" max="16384" width="9.140625" style="31"/>
  </cols>
  <sheetData>
    <row r="1" spans="1:19" ht="22.5" x14ac:dyDescent="0.3">
      <c r="A1" s="69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O1" s="69" t="s">
        <v>160</v>
      </c>
      <c r="P1" s="70"/>
      <c r="Q1" s="70"/>
      <c r="R1" s="70"/>
      <c r="S1" s="73"/>
    </row>
    <row r="2" spans="1:19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159</v>
      </c>
      <c r="S2" s="56" t="s">
        <v>162</v>
      </c>
    </row>
    <row r="3" spans="1:19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  <c r="S3" s="54"/>
    </row>
    <row r="4" spans="1:19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  <c r="S4" s="54"/>
    </row>
    <row r="5" spans="1:19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/>
      <c r="S5" s="54" t="s">
        <v>191</v>
      </c>
    </row>
    <row r="6" spans="1:19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/>
      <c r="S6" s="54" t="s">
        <v>163</v>
      </c>
    </row>
    <row r="7" spans="1:19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/>
      <c r="S7" s="54" t="s">
        <v>164</v>
      </c>
    </row>
    <row r="8" spans="1:19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SUM(G105:G122)-6.5</f>
        <v>39</v>
      </c>
      <c r="Q8" s="54">
        <f>SUM(J105:J122)</f>
        <v>41.25</v>
      </c>
      <c r="R8" s="54"/>
      <c r="S8" s="54" t="s">
        <v>178</v>
      </c>
    </row>
    <row r="9" spans="1:19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SUM(G126:G142)-2</f>
        <v>40</v>
      </c>
      <c r="Q9" s="54">
        <f>SUM(J126:J142)</f>
        <v>42.15</v>
      </c>
      <c r="R9" s="54"/>
      <c r="S9" s="54" t="s">
        <v>180</v>
      </c>
    </row>
    <row r="10" spans="1:19" ht="99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SUM(G146:G166)-6</f>
        <v>52.5</v>
      </c>
      <c r="Q10" s="54">
        <f>SUM(J146:J166)</f>
        <v>59.25</v>
      </c>
      <c r="R10" s="54"/>
      <c r="S10" s="57" t="s">
        <v>165</v>
      </c>
    </row>
    <row r="11" spans="1:19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9</v>
      </c>
      <c r="P11" s="54">
        <f>SUM(G171:G185)</f>
        <v>42</v>
      </c>
      <c r="Q11" s="54">
        <f>SUM(J171:J185)</f>
        <v>41.5</v>
      </c>
      <c r="R11" s="54"/>
      <c r="S11" s="57"/>
    </row>
    <row r="12" spans="1:19" ht="49.5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10</v>
      </c>
      <c r="P12" s="54">
        <f>SUM(G189:G202)-7</f>
        <v>34</v>
      </c>
      <c r="Q12" s="54">
        <f>SUM(J189:J202)</f>
        <v>39.25</v>
      </c>
      <c r="R12" s="54"/>
      <c r="S12" s="57" t="s">
        <v>193</v>
      </c>
    </row>
    <row r="13" spans="1:19" ht="33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11</v>
      </c>
      <c r="P13" s="54">
        <f>SUM(G206:G221)</f>
        <v>64.5</v>
      </c>
      <c r="Q13" s="54">
        <f>SUM(J206:J221)</f>
        <v>70.5</v>
      </c>
      <c r="R13" s="54">
        <f>Q13-25.5</f>
        <v>45</v>
      </c>
      <c r="S13" s="57" t="s">
        <v>207</v>
      </c>
    </row>
    <row r="14" spans="1:19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/>
      <c r="P14" s="54"/>
      <c r="Q14" s="54"/>
      <c r="R14" s="54"/>
      <c r="S14" s="57"/>
    </row>
    <row r="15" spans="1:19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9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5" t="s">
        <v>39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7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ht="27.75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5" t="s">
        <v>48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7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ht="27.75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8" t="s">
        <v>57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8" t="s">
        <v>124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ht="27.75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8" t="s">
        <v>125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6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ht="27.75" x14ac:dyDescent="0.3">
      <c r="A111" s="6">
        <v>7</v>
      </c>
      <c r="B111" s="60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ht="27.75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8" t="s">
        <v>67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62" t="s">
        <v>179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8" t="s">
        <v>161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63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63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63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ht="27.75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  <row r="168" spans="1:12" ht="22.5" x14ac:dyDescent="0.3">
      <c r="A168" s="68" t="s">
        <v>166</v>
      </c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</row>
    <row r="169" spans="1:12" ht="27" x14ac:dyDescent="0.3">
      <c r="A169" s="2" t="s">
        <v>0</v>
      </c>
      <c r="B169" s="3" t="s">
        <v>1</v>
      </c>
      <c r="C169" s="2" t="s">
        <v>2</v>
      </c>
      <c r="D169" s="3" t="s">
        <v>3</v>
      </c>
      <c r="E169" s="4" t="s">
        <v>4</v>
      </c>
      <c r="F169" s="4" t="s">
        <v>5</v>
      </c>
      <c r="G169" s="3" t="s">
        <v>6</v>
      </c>
      <c r="H169" s="3" t="s">
        <v>7</v>
      </c>
      <c r="I169" s="3" t="s">
        <v>8</v>
      </c>
      <c r="J169" s="3" t="s">
        <v>9</v>
      </c>
      <c r="K169" s="5" t="s">
        <v>20</v>
      </c>
      <c r="L169" s="2" t="s">
        <v>10</v>
      </c>
    </row>
    <row r="170" spans="1:12" x14ac:dyDescent="0.3">
      <c r="A170" s="71" t="s">
        <v>12</v>
      </c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</row>
    <row r="171" spans="1:12" x14ac:dyDescent="0.3">
      <c r="A171" s="6">
        <v>2</v>
      </c>
      <c r="B171" s="7" t="s">
        <v>40</v>
      </c>
      <c r="C171" s="6" t="s">
        <v>17</v>
      </c>
      <c r="D171" s="7">
        <v>1</v>
      </c>
      <c r="E171" s="8">
        <v>42044</v>
      </c>
      <c r="F171" s="8">
        <v>42044</v>
      </c>
      <c r="G171" s="7">
        <v>2</v>
      </c>
      <c r="H171" s="8">
        <v>42044</v>
      </c>
      <c r="I171" s="8">
        <v>42044</v>
      </c>
      <c r="J171" s="7">
        <v>2</v>
      </c>
      <c r="K171" s="16">
        <v>1</v>
      </c>
      <c r="L171" s="10" t="s">
        <v>12</v>
      </c>
    </row>
    <row r="172" spans="1:12" x14ac:dyDescent="0.3">
      <c r="A172" s="6">
        <v>3</v>
      </c>
      <c r="B172" s="7" t="s">
        <v>167</v>
      </c>
      <c r="C172" s="6" t="s">
        <v>16</v>
      </c>
      <c r="D172" s="7">
        <v>1</v>
      </c>
      <c r="E172" s="8">
        <v>42044</v>
      </c>
      <c r="F172" s="8">
        <v>42044</v>
      </c>
      <c r="G172" s="7">
        <v>2</v>
      </c>
      <c r="H172" s="8">
        <v>42044</v>
      </c>
      <c r="I172" s="8">
        <v>42044</v>
      </c>
      <c r="J172" s="7">
        <v>2</v>
      </c>
      <c r="K172" s="16">
        <v>1</v>
      </c>
      <c r="L172" s="10" t="s">
        <v>12</v>
      </c>
    </row>
    <row r="173" spans="1:12" x14ac:dyDescent="0.3">
      <c r="A173" s="6">
        <v>1</v>
      </c>
      <c r="B173" s="7" t="s">
        <v>168</v>
      </c>
      <c r="C173" s="6" t="s">
        <v>16</v>
      </c>
      <c r="D173" s="7">
        <v>1</v>
      </c>
      <c r="E173" s="8">
        <v>42044</v>
      </c>
      <c r="F173" s="8">
        <v>42044</v>
      </c>
      <c r="G173" s="7">
        <v>2</v>
      </c>
      <c r="H173" s="8">
        <v>42044</v>
      </c>
      <c r="I173" s="8">
        <v>42044</v>
      </c>
      <c r="J173" s="7">
        <v>2</v>
      </c>
      <c r="K173" s="16">
        <f>G173/J173</f>
        <v>1</v>
      </c>
      <c r="L173" s="10" t="s">
        <v>12</v>
      </c>
    </row>
    <row r="174" spans="1:12" x14ac:dyDescent="0.3">
      <c r="A174" s="11">
        <v>2</v>
      </c>
      <c r="B174" s="11" t="s">
        <v>169</v>
      </c>
      <c r="C174" s="11" t="s">
        <v>18</v>
      </c>
      <c r="D174" s="11">
        <v>1</v>
      </c>
      <c r="E174" s="28">
        <v>42044</v>
      </c>
      <c r="F174" s="28">
        <v>42047</v>
      </c>
      <c r="G174" s="11">
        <v>1.5</v>
      </c>
      <c r="H174" s="28">
        <v>42044</v>
      </c>
      <c r="I174" s="28">
        <v>42047</v>
      </c>
      <c r="J174" s="11">
        <v>1.5</v>
      </c>
      <c r="K174" s="48">
        <f>G174/J174</f>
        <v>1</v>
      </c>
      <c r="L174" s="10" t="s">
        <v>12</v>
      </c>
    </row>
    <row r="175" spans="1:12" x14ac:dyDescent="0.3">
      <c r="A175" s="11">
        <v>3</v>
      </c>
      <c r="B175" s="11" t="s">
        <v>170</v>
      </c>
      <c r="C175" s="11" t="s">
        <v>93</v>
      </c>
      <c r="D175" s="11">
        <v>1</v>
      </c>
      <c r="E175" s="28">
        <v>42044</v>
      </c>
      <c r="F175" s="28">
        <v>42047</v>
      </c>
      <c r="G175" s="11">
        <v>3</v>
      </c>
      <c r="H175" s="28">
        <v>42044</v>
      </c>
      <c r="I175" s="28">
        <v>42046</v>
      </c>
      <c r="J175" s="11">
        <v>3.5</v>
      </c>
      <c r="K175" s="48">
        <f>G175/J175</f>
        <v>0.8571428571428571</v>
      </c>
      <c r="L175" s="10" t="s">
        <v>12</v>
      </c>
    </row>
    <row r="176" spans="1:12" x14ac:dyDescent="0.3">
      <c r="A176" s="11">
        <v>4</v>
      </c>
      <c r="B176" s="11" t="s">
        <v>171</v>
      </c>
      <c r="C176" s="11" t="s">
        <v>65</v>
      </c>
      <c r="D176" s="11">
        <v>2</v>
      </c>
      <c r="E176" s="28">
        <v>42044</v>
      </c>
      <c r="F176" s="28">
        <v>42047</v>
      </c>
      <c r="G176" s="11">
        <v>5</v>
      </c>
      <c r="H176" s="28">
        <v>42044</v>
      </c>
      <c r="I176" s="28">
        <v>42046</v>
      </c>
      <c r="J176" s="11">
        <v>4</v>
      </c>
      <c r="K176" s="48">
        <f>G176/J176</f>
        <v>1.25</v>
      </c>
      <c r="L176" s="10" t="s">
        <v>12</v>
      </c>
    </row>
    <row r="177" spans="1:12" x14ac:dyDescent="0.3">
      <c r="A177" s="11">
        <v>5</v>
      </c>
      <c r="B177" s="11" t="s">
        <v>172</v>
      </c>
      <c r="C177" s="11" t="s">
        <v>17</v>
      </c>
      <c r="D177" s="11"/>
      <c r="E177" s="28">
        <v>42044</v>
      </c>
      <c r="F177" s="28">
        <v>42046</v>
      </c>
      <c r="G177" s="11">
        <v>3.5</v>
      </c>
      <c r="H177" s="28">
        <v>42044</v>
      </c>
      <c r="I177" s="28">
        <v>42046</v>
      </c>
      <c r="J177" s="11">
        <v>3.5</v>
      </c>
      <c r="K177" s="48">
        <f>G177/J177</f>
        <v>1</v>
      </c>
      <c r="L177" s="10" t="s">
        <v>12</v>
      </c>
    </row>
    <row r="178" spans="1:12" x14ac:dyDescent="0.3">
      <c r="A178" s="11">
        <v>6</v>
      </c>
      <c r="B178" s="12" t="s">
        <v>43</v>
      </c>
      <c r="C178" s="6" t="s">
        <v>15</v>
      </c>
      <c r="D178" s="7">
        <v>1</v>
      </c>
      <c r="E178" s="8">
        <v>42048</v>
      </c>
      <c r="F178" s="8">
        <v>42048</v>
      </c>
      <c r="G178" s="7">
        <v>0.5</v>
      </c>
      <c r="H178" s="8">
        <v>42048</v>
      </c>
      <c r="I178" s="8">
        <v>42048</v>
      </c>
      <c r="J178" s="15">
        <v>0.5</v>
      </c>
      <c r="K178" s="16">
        <v>1</v>
      </c>
      <c r="L178" s="10" t="s">
        <v>12</v>
      </c>
    </row>
    <row r="179" spans="1:12" ht="27.75" x14ac:dyDescent="0.3">
      <c r="A179" s="6">
        <v>7</v>
      </c>
      <c r="B179" s="7" t="s">
        <v>44</v>
      </c>
      <c r="C179" s="6" t="s">
        <v>13</v>
      </c>
      <c r="D179" s="7">
        <v>2</v>
      </c>
      <c r="E179" s="8">
        <v>42047</v>
      </c>
      <c r="F179" s="8">
        <v>42048</v>
      </c>
      <c r="G179" s="7">
        <v>6</v>
      </c>
      <c r="H179" s="8">
        <v>42049</v>
      </c>
      <c r="I179" s="8">
        <v>42049</v>
      </c>
      <c r="J179" s="15">
        <v>5.5</v>
      </c>
      <c r="K179" s="16">
        <v>1</v>
      </c>
      <c r="L179" s="10" t="s">
        <v>12</v>
      </c>
    </row>
    <row r="180" spans="1:12" x14ac:dyDescent="0.3">
      <c r="A180" s="18">
        <v>8</v>
      </c>
      <c r="B180" s="19" t="s">
        <v>173</v>
      </c>
      <c r="C180" s="18" t="s">
        <v>11</v>
      </c>
      <c r="D180" s="7">
        <v>1</v>
      </c>
      <c r="E180" s="8">
        <v>42049</v>
      </c>
      <c r="F180" s="8">
        <v>42050</v>
      </c>
      <c r="G180" s="7">
        <v>5</v>
      </c>
      <c r="H180" s="8">
        <v>42049</v>
      </c>
      <c r="I180" s="8">
        <v>42057</v>
      </c>
      <c r="J180" s="15">
        <v>5</v>
      </c>
      <c r="K180" s="16">
        <f>G180/J180</f>
        <v>1</v>
      </c>
      <c r="L180" s="10" t="s">
        <v>12</v>
      </c>
    </row>
    <row r="181" spans="1:12" x14ac:dyDescent="0.3">
      <c r="A181" s="6">
        <v>9</v>
      </c>
      <c r="B181" s="7" t="s">
        <v>34</v>
      </c>
      <c r="C181" s="6" t="s">
        <v>18</v>
      </c>
      <c r="D181" s="7">
        <v>1</v>
      </c>
      <c r="E181" s="8">
        <v>42057</v>
      </c>
      <c r="F181" s="8">
        <v>42057</v>
      </c>
      <c r="G181" s="7">
        <v>1</v>
      </c>
      <c r="H181" s="8">
        <v>42057</v>
      </c>
      <c r="I181" s="8">
        <v>42057</v>
      </c>
      <c r="J181" s="15">
        <v>1.5</v>
      </c>
      <c r="K181" s="16">
        <v>1</v>
      </c>
      <c r="L181" s="10" t="s">
        <v>12</v>
      </c>
    </row>
    <row r="182" spans="1:12" x14ac:dyDescent="0.3">
      <c r="A182" s="6">
        <v>10</v>
      </c>
      <c r="B182" s="7" t="s">
        <v>174</v>
      </c>
      <c r="C182" s="6" t="s">
        <v>18</v>
      </c>
      <c r="D182" s="7">
        <v>1</v>
      </c>
      <c r="E182" s="8">
        <v>42057</v>
      </c>
      <c r="F182" s="8">
        <v>42057</v>
      </c>
      <c r="G182" s="7">
        <v>3</v>
      </c>
      <c r="H182" s="8">
        <v>42057</v>
      </c>
      <c r="I182" s="8">
        <v>42057</v>
      </c>
      <c r="J182" s="15">
        <v>3</v>
      </c>
      <c r="K182" s="16">
        <v>1</v>
      </c>
      <c r="L182" s="10" t="s">
        <v>12</v>
      </c>
    </row>
    <row r="183" spans="1:12" x14ac:dyDescent="0.3">
      <c r="A183" s="6">
        <v>12</v>
      </c>
      <c r="B183" s="7" t="s">
        <v>175</v>
      </c>
      <c r="C183" s="6" t="s">
        <v>11</v>
      </c>
      <c r="D183" s="7">
        <v>1</v>
      </c>
      <c r="E183" s="8">
        <v>42052</v>
      </c>
      <c r="F183" s="8">
        <v>42052</v>
      </c>
      <c r="G183" s="7">
        <v>5</v>
      </c>
      <c r="H183" s="8">
        <v>42052</v>
      </c>
      <c r="I183" s="8">
        <v>42052</v>
      </c>
      <c r="J183" s="15">
        <v>5</v>
      </c>
      <c r="K183" s="16">
        <v>1</v>
      </c>
      <c r="L183" s="10" t="s">
        <v>12</v>
      </c>
    </row>
    <row r="184" spans="1:12" x14ac:dyDescent="0.3">
      <c r="A184" s="21">
        <v>13</v>
      </c>
      <c r="B184" s="22" t="s">
        <v>176</v>
      </c>
      <c r="C184" s="21" t="s">
        <v>11</v>
      </c>
      <c r="D184" s="22">
        <v>1</v>
      </c>
      <c r="E184" s="23">
        <v>42053</v>
      </c>
      <c r="F184" s="23">
        <v>42053</v>
      </c>
      <c r="G184" s="22">
        <v>1.5</v>
      </c>
      <c r="H184" s="23">
        <v>42053</v>
      </c>
      <c r="I184" s="23">
        <v>42053</v>
      </c>
      <c r="J184" s="22">
        <v>1.5</v>
      </c>
      <c r="K184" s="24">
        <v>1</v>
      </c>
      <c r="L184" s="10" t="s">
        <v>12</v>
      </c>
    </row>
    <row r="185" spans="1:12" x14ac:dyDescent="0.3">
      <c r="A185" s="7">
        <v>14</v>
      </c>
      <c r="B185" s="7" t="s">
        <v>177</v>
      </c>
      <c r="C185" s="7" t="s">
        <v>11</v>
      </c>
      <c r="D185" s="7">
        <v>1</v>
      </c>
      <c r="E185" s="8">
        <v>42045</v>
      </c>
      <c r="F185" s="8">
        <v>42045</v>
      </c>
      <c r="G185" s="7">
        <v>1</v>
      </c>
      <c r="H185" s="8">
        <v>42045</v>
      </c>
      <c r="I185" s="8">
        <v>42045</v>
      </c>
      <c r="J185" s="7">
        <v>1</v>
      </c>
      <c r="K185" s="9">
        <f>G185/J185</f>
        <v>1</v>
      </c>
      <c r="L185" s="10" t="s">
        <v>12</v>
      </c>
    </row>
    <row r="187" spans="1:12" ht="22.5" x14ac:dyDescent="0.3">
      <c r="A187" s="68" t="s">
        <v>181</v>
      </c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</row>
    <row r="188" spans="1:12" ht="27" x14ac:dyDescent="0.3">
      <c r="A188" s="2" t="s">
        <v>0</v>
      </c>
      <c r="B188" s="3" t="s">
        <v>1</v>
      </c>
      <c r="C188" s="2" t="s">
        <v>2</v>
      </c>
      <c r="D188" s="3" t="s">
        <v>3</v>
      </c>
      <c r="E188" s="4" t="s">
        <v>4</v>
      </c>
      <c r="F188" s="4" t="s">
        <v>5</v>
      </c>
      <c r="G188" s="3" t="s">
        <v>6</v>
      </c>
      <c r="H188" s="3" t="s">
        <v>7</v>
      </c>
      <c r="I188" s="3" t="s">
        <v>8</v>
      </c>
      <c r="J188" s="3" t="s">
        <v>9</v>
      </c>
      <c r="K188" s="5" t="s">
        <v>20</v>
      </c>
      <c r="L188" s="2" t="s">
        <v>10</v>
      </c>
    </row>
    <row r="189" spans="1:12" x14ac:dyDescent="0.3">
      <c r="A189" s="6">
        <v>1</v>
      </c>
      <c r="B189" s="7" t="s">
        <v>182</v>
      </c>
      <c r="C189" s="6" t="s">
        <v>16</v>
      </c>
      <c r="D189" s="7">
        <v>1</v>
      </c>
      <c r="E189" s="8">
        <v>42058</v>
      </c>
      <c r="F189" s="8">
        <v>42058</v>
      </c>
      <c r="G189" s="7">
        <v>2</v>
      </c>
      <c r="H189" s="8">
        <v>42058</v>
      </c>
      <c r="I189" s="8">
        <v>42058</v>
      </c>
      <c r="J189" s="15">
        <v>2</v>
      </c>
      <c r="K189" s="16">
        <f>G189/J189</f>
        <v>1</v>
      </c>
      <c r="L189" s="10" t="s">
        <v>12</v>
      </c>
    </row>
    <row r="190" spans="1:12" x14ac:dyDescent="0.3">
      <c r="A190" s="6">
        <v>2</v>
      </c>
      <c r="B190" s="7" t="s">
        <v>192</v>
      </c>
      <c r="C190" s="6" t="s">
        <v>16</v>
      </c>
      <c r="D190" s="7">
        <v>1</v>
      </c>
      <c r="E190" s="8">
        <v>42061</v>
      </c>
      <c r="F190" s="8">
        <v>42061</v>
      </c>
      <c r="G190" s="7">
        <v>4</v>
      </c>
      <c r="H190" s="8">
        <v>42061</v>
      </c>
      <c r="I190" s="8">
        <v>42061</v>
      </c>
      <c r="J190" s="15">
        <v>4.5</v>
      </c>
      <c r="K190" s="16">
        <v>1</v>
      </c>
      <c r="L190" s="10" t="s">
        <v>12</v>
      </c>
    </row>
    <row r="191" spans="1:12" x14ac:dyDescent="0.3">
      <c r="A191" s="11">
        <v>3</v>
      </c>
      <c r="B191" s="12" t="s">
        <v>183</v>
      </c>
      <c r="C191" s="11" t="s">
        <v>184</v>
      </c>
      <c r="D191" s="11">
        <v>1</v>
      </c>
      <c r="E191" s="28">
        <v>42059</v>
      </c>
      <c r="F191" s="28">
        <v>42063</v>
      </c>
      <c r="G191" s="11">
        <v>10</v>
      </c>
      <c r="H191" s="28">
        <v>42059</v>
      </c>
      <c r="I191" s="28">
        <v>42063</v>
      </c>
      <c r="J191" s="11">
        <v>8.5</v>
      </c>
      <c r="K191" s="16">
        <f>G191/J191</f>
        <v>1.1764705882352942</v>
      </c>
      <c r="L191" s="10" t="s">
        <v>12</v>
      </c>
    </row>
    <row r="192" spans="1:12" x14ac:dyDescent="0.3">
      <c r="A192" s="11">
        <v>4</v>
      </c>
      <c r="B192" s="12" t="s">
        <v>185</v>
      </c>
      <c r="C192" s="11" t="s">
        <v>186</v>
      </c>
      <c r="D192" s="64">
        <f>F192-E192</f>
        <v>10</v>
      </c>
      <c r="E192" s="25">
        <v>42058</v>
      </c>
      <c r="F192" s="25">
        <v>42068</v>
      </c>
      <c r="G192" s="12">
        <v>8</v>
      </c>
      <c r="H192" s="25">
        <v>42058</v>
      </c>
      <c r="I192" s="25">
        <v>42068</v>
      </c>
      <c r="J192" s="12">
        <v>7</v>
      </c>
      <c r="K192" s="13">
        <f>G192/J192</f>
        <v>1.1428571428571428</v>
      </c>
      <c r="L192" s="10" t="s">
        <v>12</v>
      </c>
    </row>
    <row r="193" spans="1:12" x14ac:dyDescent="0.3">
      <c r="A193" s="11">
        <v>5</v>
      </c>
      <c r="B193" s="12" t="s">
        <v>43</v>
      </c>
      <c r="C193" s="6" t="s">
        <v>15</v>
      </c>
      <c r="D193" s="7">
        <v>1</v>
      </c>
      <c r="E193" s="8">
        <v>42060</v>
      </c>
      <c r="F193" s="8">
        <v>42060</v>
      </c>
      <c r="G193" s="7">
        <v>1</v>
      </c>
      <c r="H193" s="8">
        <v>42065</v>
      </c>
      <c r="I193" s="8">
        <v>42065</v>
      </c>
      <c r="J193" s="15">
        <v>1</v>
      </c>
      <c r="K193" s="16">
        <v>1</v>
      </c>
      <c r="L193" s="10" t="s">
        <v>12</v>
      </c>
    </row>
    <row r="194" spans="1:12" x14ac:dyDescent="0.3">
      <c r="A194" s="11">
        <v>6</v>
      </c>
      <c r="B194" s="7" t="s">
        <v>187</v>
      </c>
      <c r="C194" s="6" t="s">
        <v>13</v>
      </c>
      <c r="D194" s="7">
        <v>1</v>
      </c>
      <c r="E194" s="8">
        <v>42057</v>
      </c>
      <c r="F194" s="8">
        <v>42057</v>
      </c>
      <c r="G194" s="7">
        <v>2</v>
      </c>
      <c r="H194" s="8">
        <v>42057</v>
      </c>
      <c r="I194" s="8">
        <v>42057</v>
      </c>
      <c r="J194" s="15">
        <v>1.5</v>
      </c>
      <c r="K194" s="16">
        <f>G194/J194</f>
        <v>1.3333333333333333</v>
      </c>
      <c r="L194" s="10" t="s">
        <v>12</v>
      </c>
    </row>
    <row r="195" spans="1:12" ht="27.75" x14ac:dyDescent="0.3">
      <c r="A195" s="11">
        <v>7</v>
      </c>
      <c r="B195" s="7" t="s">
        <v>44</v>
      </c>
      <c r="C195" s="6" t="s">
        <v>13</v>
      </c>
      <c r="D195" s="7">
        <v>1</v>
      </c>
      <c r="E195" s="8">
        <v>42060</v>
      </c>
      <c r="F195" s="8">
        <v>42060</v>
      </c>
      <c r="G195" s="7">
        <v>4</v>
      </c>
      <c r="H195" s="8">
        <v>42067</v>
      </c>
      <c r="I195" s="8">
        <v>42067</v>
      </c>
      <c r="J195" s="15">
        <v>4</v>
      </c>
      <c r="K195" s="16">
        <f>G195/J195</f>
        <v>1</v>
      </c>
      <c r="L195" s="10" t="s">
        <v>12</v>
      </c>
    </row>
    <row r="196" spans="1:12" x14ac:dyDescent="0.3">
      <c r="A196" s="11">
        <v>8</v>
      </c>
      <c r="B196" s="19" t="s">
        <v>32</v>
      </c>
      <c r="C196" s="18" t="s">
        <v>11</v>
      </c>
      <c r="D196" s="7">
        <v>1</v>
      </c>
      <c r="E196" s="8">
        <v>42061</v>
      </c>
      <c r="F196" s="8">
        <v>42069</v>
      </c>
      <c r="G196" s="7">
        <v>3</v>
      </c>
      <c r="H196" s="8">
        <v>42067</v>
      </c>
      <c r="I196" s="17">
        <v>42068</v>
      </c>
      <c r="J196" s="15">
        <v>3.5</v>
      </c>
      <c r="K196" s="16">
        <f>G196/J196</f>
        <v>0.8571428571428571</v>
      </c>
      <c r="L196" s="10" t="s">
        <v>12</v>
      </c>
    </row>
    <row r="197" spans="1:12" x14ac:dyDescent="0.3">
      <c r="A197" s="11">
        <v>9</v>
      </c>
      <c r="B197" s="11" t="s">
        <v>188</v>
      </c>
      <c r="C197" s="11"/>
      <c r="D197" s="11"/>
      <c r="E197" s="28">
        <v>42060</v>
      </c>
      <c r="F197" s="28">
        <v>42060</v>
      </c>
      <c r="G197" s="11">
        <v>1</v>
      </c>
      <c r="H197" s="28">
        <v>42060</v>
      </c>
      <c r="I197" s="28">
        <v>42060</v>
      </c>
      <c r="J197" s="11">
        <v>1.5</v>
      </c>
      <c r="K197" s="51">
        <v>1</v>
      </c>
      <c r="L197" s="10" t="s">
        <v>12</v>
      </c>
    </row>
    <row r="198" spans="1:12" x14ac:dyDescent="0.3">
      <c r="A198" s="11">
        <v>10</v>
      </c>
      <c r="B198" s="11" t="s">
        <v>189</v>
      </c>
      <c r="C198" s="11"/>
      <c r="D198" s="11"/>
      <c r="E198" s="28">
        <v>42068</v>
      </c>
      <c r="F198" s="28">
        <v>42068</v>
      </c>
      <c r="G198" s="11">
        <v>1</v>
      </c>
      <c r="H198" s="28">
        <v>42068</v>
      </c>
      <c r="I198" s="28">
        <v>42068</v>
      </c>
      <c r="J198" s="11">
        <v>1</v>
      </c>
      <c r="K198" s="51">
        <v>1</v>
      </c>
      <c r="L198" s="10" t="s">
        <v>12</v>
      </c>
    </row>
    <row r="199" spans="1:12" x14ac:dyDescent="0.3">
      <c r="A199" s="11">
        <v>11</v>
      </c>
      <c r="B199" s="11" t="s">
        <v>46</v>
      </c>
      <c r="C199" s="11"/>
      <c r="D199" s="11"/>
      <c r="E199" s="28">
        <v>42059</v>
      </c>
      <c r="F199" s="28">
        <v>42059</v>
      </c>
      <c r="G199" s="11">
        <v>1</v>
      </c>
      <c r="H199" s="28">
        <v>42059</v>
      </c>
      <c r="I199" s="28">
        <v>42059</v>
      </c>
      <c r="J199" s="11">
        <v>1</v>
      </c>
      <c r="K199" s="51">
        <v>1</v>
      </c>
      <c r="L199" s="10" t="s">
        <v>12</v>
      </c>
    </row>
    <row r="200" spans="1:12" x14ac:dyDescent="0.3">
      <c r="A200" s="11">
        <v>12</v>
      </c>
      <c r="B200" s="11" t="s">
        <v>190</v>
      </c>
      <c r="C200" s="11"/>
      <c r="D200" s="11"/>
      <c r="E200" s="28">
        <v>42059</v>
      </c>
      <c r="F200" s="28">
        <v>42059</v>
      </c>
      <c r="G200" s="11">
        <v>1</v>
      </c>
      <c r="H200" s="28">
        <v>42059</v>
      </c>
      <c r="I200" s="28">
        <v>42059</v>
      </c>
      <c r="J200" s="11">
        <v>0.75</v>
      </c>
      <c r="K200" s="48">
        <f>G200/J200</f>
        <v>1.3333333333333333</v>
      </c>
      <c r="L200" s="10" t="s">
        <v>12</v>
      </c>
    </row>
    <row r="201" spans="1:12" x14ac:dyDescent="0.3">
      <c r="A201" s="11">
        <v>13</v>
      </c>
      <c r="B201" s="12" t="s">
        <v>34</v>
      </c>
      <c r="C201" s="11" t="s">
        <v>18</v>
      </c>
      <c r="D201" s="12">
        <v>1</v>
      </c>
      <c r="E201" s="25">
        <v>42071</v>
      </c>
      <c r="F201" s="25">
        <v>42071</v>
      </c>
      <c r="G201" s="12">
        <v>2</v>
      </c>
      <c r="H201" s="25">
        <v>42071</v>
      </c>
      <c r="I201" s="25">
        <v>42071</v>
      </c>
      <c r="J201" s="26">
        <v>2</v>
      </c>
      <c r="K201" s="27">
        <f>G201/J201</f>
        <v>1</v>
      </c>
      <c r="L201" s="10" t="s">
        <v>12</v>
      </c>
    </row>
    <row r="202" spans="1:12" x14ac:dyDescent="0.3">
      <c r="A202" s="11">
        <v>14</v>
      </c>
      <c r="B202" s="12" t="s">
        <v>35</v>
      </c>
      <c r="C202" s="11" t="s">
        <v>36</v>
      </c>
      <c r="D202" s="12">
        <v>1</v>
      </c>
      <c r="E202" s="25">
        <v>42071</v>
      </c>
      <c r="F202" s="25">
        <v>42071</v>
      </c>
      <c r="G202" s="12">
        <v>1</v>
      </c>
      <c r="H202" s="25">
        <v>42071</v>
      </c>
      <c r="I202" s="25">
        <v>42071</v>
      </c>
      <c r="J202" s="26">
        <v>1</v>
      </c>
      <c r="K202" s="27">
        <f>G202/J202</f>
        <v>1</v>
      </c>
      <c r="L202" s="10" t="s">
        <v>12</v>
      </c>
    </row>
    <row r="204" spans="1:12" ht="22.5" x14ac:dyDescent="0.3">
      <c r="A204" s="65" t="s">
        <v>206</v>
      </c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7"/>
    </row>
    <row r="205" spans="1:12" ht="27" x14ac:dyDescent="0.3">
      <c r="A205" s="2" t="s">
        <v>0</v>
      </c>
      <c r="B205" s="3" t="s">
        <v>1</v>
      </c>
      <c r="C205" s="2" t="s">
        <v>2</v>
      </c>
      <c r="D205" s="3" t="s">
        <v>3</v>
      </c>
      <c r="E205" s="4" t="s">
        <v>4</v>
      </c>
      <c r="F205" s="4" t="s">
        <v>5</v>
      </c>
      <c r="G205" s="3" t="s">
        <v>6</v>
      </c>
      <c r="H205" s="3" t="s">
        <v>7</v>
      </c>
      <c r="I205" s="3" t="s">
        <v>8</v>
      </c>
      <c r="J205" s="3" t="s">
        <v>9</v>
      </c>
      <c r="K205" s="5" t="s">
        <v>20</v>
      </c>
      <c r="L205" s="2" t="s">
        <v>10</v>
      </c>
    </row>
    <row r="206" spans="1:12" x14ac:dyDescent="0.3">
      <c r="A206" s="11">
        <v>1</v>
      </c>
      <c r="B206" s="12" t="s">
        <v>21</v>
      </c>
      <c r="C206" s="11" t="s">
        <v>11</v>
      </c>
      <c r="D206" s="11">
        <v>1</v>
      </c>
      <c r="E206" s="28">
        <v>42072</v>
      </c>
      <c r="F206" s="28">
        <v>42072</v>
      </c>
      <c r="G206" s="11">
        <v>0.5</v>
      </c>
      <c r="H206" s="28">
        <v>42072</v>
      </c>
      <c r="I206" s="28">
        <v>42072</v>
      </c>
      <c r="J206" s="11">
        <v>0.5</v>
      </c>
      <c r="K206" s="48">
        <v>1</v>
      </c>
      <c r="L206" s="10" t="s">
        <v>12</v>
      </c>
    </row>
    <row r="207" spans="1:12" x14ac:dyDescent="0.3">
      <c r="A207" s="6">
        <v>2</v>
      </c>
      <c r="B207" s="7" t="s">
        <v>194</v>
      </c>
      <c r="C207" s="6" t="s">
        <v>16</v>
      </c>
      <c r="D207" s="7">
        <v>1</v>
      </c>
      <c r="E207" s="8">
        <v>42072</v>
      </c>
      <c r="F207" s="8">
        <v>42072</v>
      </c>
      <c r="G207" s="7">
        <v>1</v>
      </c>
      <c r="H207" s="8">
        <v>42072</v>
      </c>
      <c r="I207" s="8">
        <v>42072</v>
      </c>
      <c r="J207" s="15">
        <v>1</v>
      </c>
      <c r="K207" s="16">
        <v>1</v>
      </c>
      <c r="L207" s="10" t="s">
        <v>12</v>
      </c>
    </row>
    <row r="208" spans="1:12" ht="27.75" x14ac:dyDescent="0.3">
      <c r="A208" s="11">
        <v>3</v>
      </c>
      <c r="B208" s="12" t="s">
        <v>195</v>
      </c>
      <c r="C208" s="12" t="s">
        <v>196</v>
      </c>
      <c r="D208" s="12">
        <f>F208-E208</f>
        <v>5</v>
      </c>
      <c r="E208" s="25">
        <v>42073</v>
      </c>
      <c r="F208" s="25">
        <v>42078</v>
      </c>
      <c r="G208" s="12">
        <v>17</v>
      </c>
      <c r="H208" s="25">
        <v>42073</v>
      </c>
      <c r="I208" s="25">
        <v>42083</v>
      </c>
      <c r="J208" s="12">
        <v>20</v>
      </c>
      <c r="K208" s="13">
        <f>G208/J208</f>
        <v>0.85</v>
      </c>
      <c r="L208" s="10" t="s">
        <v>12</v>
      </c>
    </row>
    <row r="209" spans="1:12" x14ac:dyDescent="0.3">
      <c r="A209" s="6">
        <v>4</v>
      </c>
      <c r="B209" s="12" t="s">
        <v>197</v>
      </c>
      <c r="C209" s="12" t="s">
        <v>18</v>
      </c>
      <c r="D209" s="12">
        <v>5</v>
      </c>
      <c r="E209" s="25">
        <v>42073</v>
      </c>
      <c r="F209" s="25">
        <v>42078</v>
      </c>
      <c r="G209" s="12">
        <v>5</v>
      </c>
      <c r="H209" s="25">
        <v>42073</v>
      </c>
      <c r="I209" s="25">
        <v>42074</v>
      </c>
      <c r="J209" s="12">
        <v>6</v>
      </c>
      <c r="K209" s="13">
        <v>1</v>
      </c>
      <c r="L209" s="10" t="s">
        <v>12</v>
      </c>
    </row>
    <row r="210" spans="1:12" x14ac:dyDescent="0.3">
      <c r="A210" s="11">
        <v>5</v>
      </c>
      <c r="B210" s="12" t="s">
        <v>172</v>
      </c>
      <c r="C210" s="12" t="s">
        <v>17</v>
      </c>
      <c r="D210" s="12">
        <v>5</v>
      </c>
      <c r="E210" s="25">
        <v>42073</v>
      </c>
      <c r="F210" s="25">
        <v>42078</v>
      </c>
      <c r="G210" s="12">
        <v>3</v>
      </c>
      <c r="H210" s="25">
        <v>42073</v>
      </c>
      <c r="I210" s="25">
        <v>42078</v>
      </c>
      <c r="J210" s="12">
        <v>2.5</v>
      </c>
      <c r="K210" s="13">
        <f>G210/J210</f>
        <v>1.2</v>
      </c>
      <c r="L210" s="10" t="s">
        <v>12</v>
      </c>
    </row>
    <row r="211" spans="1:12" x14ac:dyDescent="0.3">
      <c r="A211" s="6">
        <v>6</v>
      </c>
      <c r="B211" s="12" t="s">
        <v>43</v>
      </c>
      <c r="C211" s="11" t="s">
        <v>15</v>
      </c>
      <c r="D211" s="11">
        <v>1</v>
      </c>
      <c r="E211" s="28">
        <v>42083</v>
      </c>
      <c r="F211" s="28">
        <v>42080</v>
      </c>
      <c r="G211" s="11">
        <v>0.5</v>
      </c>
      <c r="H211" s="28">
        <v>42083</v>
      </c>
      <c r="I211" s="28">
        <v>42083</v>
      </c>
      <c r="J211" s="11">
        <v>0.5</v>
      </c>
      <c r="K211" s="48">
        <v>1</v>
      </c>
      <c r="L211" s="10" t="s">
        <v>12</v>
      </c>
    </row>
    <row r="212" spans="1:12" x14ac:dyDescent="0.3">
      <c r="A212" s="11">
        <v>7</v>
      </c>
      <c r="B212" s="7" t="s">
        <v>198</v>
      </c>
      <c r="C212" s="6" t="s">
        <v>13</v>
      </c>
      <c r="D212" s="7">
        <f>F212-E212</f>
        <v>6</v>
      </c>
      <c r="E212" s="8">
        <v>42072</v>
      </c>
      <c r="F212" s="25">
        <v>42078</v>
      </c>
      <c r="G212" s="7">
        <v>1</v>
      </c>
      <c r="H212" s="8">
        <v>42072</v>
      </c>
      <c r="I212" s="25">
        <v>42078</v>
      </c>
      <c r="J212" s="15">
        <v>1</v>
      </c>
      <c r="K212" s="16">
        <f>G212/J212</f>
        <v>1</v>
      </c>
      <c r="L212" s="10" t="s">
        <v>12</v>
      </c>
    </row>
    <row r="213" spans="1:12" ht="27.75" x14ac:dyDescent="0.3">
      <c r="A213" s="6">
        <v>8</v>
      </c>
      <c r="B213" s="7" t="s">
        <v>44</v>
      </c>
      <c r="C213" s="6" t="s">
        <v>13</v>
      </c>
      <c r="D213" s="7">
        <v>1</v>
      </c>
      <c r="E213" s="8">
        <v>42080</v>
      </c>
      <c r="F213" s="8">
        <v>42081</v>
      </c>
      <c r="G213" s="7">
        <v>4</v>
      </c>
      <c r="H213" s="8">
        <v>42083</v>
      </c>
      <c r="I213" s="8">
        <v>42083</v>
      </c>
      <c r="J213" s="15">
        <v>4</v>
      </c>
      <c r="K213" s="16">
        <v>1</v>
      </c>
      <c r="L213" s="10" t="s">
        <v>12</v>
      </c>
    </row>
    <row r="214" spans="1:12" x14ac:dyDescent="0.3">
      <c r="A214" s="11">
        <v>9</v>
      </c>
      <c r="B214" s="19" t="s">
        <v>32</v>
      </c>
      <c r="C214" s="18" t="s">
        <v>11</v>
      </c>
      <c r="D214" s="7">
        <v>1</v>
      </c>
      <c r="E214" s="8">
        <v>42083</v>
      </c>
      <c r="F214" s="8">
        <v>42085</v>
      </c>
      <c r="G214" s="7">
        <v>5</v>
      </c>
      <c r="H214" s="8">
        <v>42083</v>
      </c>
      <c r="I214" s="8">
        <v>42085</v>
      </c>
      <c r="J214" s="15">
        <v>5</v>
      </c>
      <c r="K214" s="16">
        <v>1</v>
      </c>
      <c r="L214" s="10" t="s">
        <v>12</v>
      </c>
    </row>
    <row r="215" spans="1:12" x14ac:dyDescent="0.3">
      <c r="A215" s="6">
        <v>10</v>
      </c>
      <c r="B215" s="7" t="s">
        <v>199</v>
      </c>
      <c r="C215" s="7" t="s">
        <v>11</v>
      </c>
      <c r="D215" s="7">
        <v>1</v>
      </c>
      <c r="E215" s="8">
        <v>42073</v>
      </c>
      <c r="F215" s="8">
        <v>42073</v>
      </c>
      <c r="G215" s="7">
        <v>1</v>
      </c>
      <c r="H215" s="8">
        <v>42073</v>
      </c>
      <c r="I215" s="8">
        <v>42073</v>
      </c>
      <c r="J215" s="7">
        <v>1</v>
      </c>
      <c r="K215" s="9">
        <v>1</v>
      </c>
      <c r="L215" s="10" t="s">
        <v>12</v>
      </c>
    </row>
    <row r="216" spans="1:12" x14ac:dyDescent="0.3">
      <c r="A216" s="11">
        <v>11</v>
      </c>
      <c r="B216" s="7" t="s">
        <v>200</v>
      </c>
      <c r="C216" s="7"/>
      <c r="D216" s="7">
        <v>1.5</v>
      </c>
      <c r="E216" s="8">
        <v>42073</v>
      </c>
      <c r="F216" s="8">
        <v>42073</v>
      </c>
      <c r="G216" s="7">
        <v>1.5</v>
      </c>
      <c r="H216" s="8">
        <v>42073</v>
      </c>
      <c r="I216" s="8">
        <v>42073</v>
      </c>
      <c r="J216" s="7">
        <v>1.5</v>
      </c>
      <c r="K216" s="9">
        <v>1</v>
      </c>
      <c r="L216" s="10" t="s">
        <v>12</v>
      </c>
    </row>
    <row r="217" spans="1:12" x14ac:dyDescent="0.3">
      <c r="A217" s="6">
        <v>12</v>
      </c>
      <c r="B217" s="7" t="s">
        <v>34</v>
      </c>
      <c r="C217" s="7" t="s">
        <v>36</v>
      </c>
      <c r="D217" s="7">
        <v>1</v>
      </c>
      <c r="E217" s="8">
        <v>42085</v>
      </c>
      <c r="F217" s="8">
        <v>42085</v>
      </c>
      <c r="G217" s="7">
        <v>1</v>
      </c>
      <c r="H217" s="8">
        <v>42085</v>
      </c>
      <c r="I217" s="8">
        <v>42085</v>
      </c>
      <c r="J217" s="7">
        <v>1</v>
      </c>
      <c r="K217" s="9">
        <v>1</v>
      </c>
      <c r="L217" s="10" t="s">
        <v>12</v>
      </c>
    </row>
    <row r="218" spans="1:12" x14ac:dyDescent="0.3">
      <c r="A218" s="11">
        <v>13</v>
      </c>
      <c r="B218" s="7" t="s">
        <v>35</v>
      </c>
      <c r="C218" s="6" t="s">
        <v>36</v>
      </c>
      <c r="D218" s="7">
        <v>1</v>
      </c>
      <c r="E218" s="8">
        <v>42085</v>
      </c>
      <c r="F218" s="8">
        <v>42085</v>
      </c>
      <c r="G218" s="7">
        <v>1</v>
      </c>
      <c r="H218" s="8">
        <v>42085</v>
      </c>
      <c r="I218" s="8">
        <v>42085</v>
      </c>
      <c r="J218" s="15">
        <v>1</v>
      </c>
      <c r="K218" s="9">
        <v>1</v>
      </c>
      <c r="L218" s="10" t="s">
        <v>12</v>
      </c>
    </row>
    <row r="219" spans="1:12" x14ac:dyDescent="0.3">
      <c r="A219" s="6">
        <v>14</v>
      </c>
      <c r="B219" s="15" t="s">
        <v>201</v>
      </c>
      <c r="C219" s="7" t="s">
        <v>11</v>
      </c>
      <c r="D219" s="7">
        <v>1</v>
      </c>
      <c r="E219" s="8">
        <v>42078</v>
      </c>
      <c r="F219" s="8">
        <v>42078</v>
      </c>
      <c r="G219" s="7">
        <v>6</v>
      </c>
      <c r="H219" s="8">
        <v>42078</v>
      </c>
      <c r="I219" s="8">
        <v>42078</v>
      </c>
      <c r="J219" s="7">
        <v>6</v>
      </c>
      <c r="K219" s="9">
        <f>G219/J219</f>
        <v>1</v>
      </c>
      <c r="L219" s="10" t="s">
        <v>12</v>
      </c>
    </row>
    <row r="220" spans="1:12" ht="27.75" x14ac:dyDescent="0.3">
      <c r="A220" s="11">
        <v>15</v>
      </c>
      <c r="B220" s="15" t="s">
        <v>202</v>
      </c>
      <c r="C220" s="7" t="s">
        <v>203</v>
      </c>
      <c r="D220" s="7"/>
      <c r="E220" s="8">
        <v>42078</v>
      </c>
      <c r="F220" s="8">
        <v>42085</v>
      </c>
      <c r="G220" s="7">
        <v>13</v>
      </c>
      <c r="H220" s="8">
        <v>42078</v>
      </c>
      <c r="I220" s="8">
        <v>42085</v>
      </c>
      <c r="J220" s="7">
        <v>15</v>
      </c>
      <c r="K220" s="9">
        <f>G220/J220</f>
        <v>0.8666666666666667</v>
      </c>
      <c r="L220" s="10" t="s">
        <v>12</v>
      </c>
    </row>
    <row r="221" spans="1:12" ht="27.75" x14ac:dyDescent="0.3">
      <c r="A221" s="6">
        <v>16</v>
      </c>
      <c r="B221" s="15" t="s">
        <v>204</v>
      </c>
      <c r="C221" s="7" t="s">
        <v>140</v>
      </c>
      <c r="D221" s="7">
        <v>1</v>
      </c>
      <c r="E221" s="8">
        <v>42072</v>
      </c>
      <c r="F221" s="8">
        <v>42085</v>
      </c>
      <c r="G221" s="7">
        <v>4</v>
      </c>
      <c r="H221" s="8">
        <v>42072</v>
      </c>
      <c r="I221" s="8">
        <v>42085</v>
      </c>
      <c r="J221" s="7">
        <v>4.5</v>
      </c>
      <c r="K221" s="9">
        <f>G221/J221</f>
        <v>0.88888888888888884</v>
      </c>
      <c r="L221" s="10" t="s">
        <v>12</v>
      </c>
    </row>
  </sheetData>
  <mergeCells count="13">
    <mergeCell ref="A204:L204"/>
    <mergeCell ref="A187:L187"/>
    <mergeCell ref="O1:R1"/>
    <mergeCell ref="A70:L70"/>
    <mergeCell ref="A88:L88"/>
    <mergeCell ref="A103:L103"/>
    <mergeCell ref="A124:L124"/>
    <mergeCell ref="A168:L168"/>
    <mergeCell ref="A170:L170"/>
    <mergeCell ref="A144:L144"/>
    <mergeCell ref="A1:L1"/>
    <mergeCell ref="A21:L21"/>
    <mergeCell ref="A47:L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8" t="s">
        <v>161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8" t="s">
        <v>181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71" t="s">
        <v>12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42044</v>
      </c>
      <c r="F4" s="8">
        <v>42044</v>
      </c>
      <c r="G4" s="7">
        <v>2</v>
      </c>
      <c r="H4" s="8">
        <v>42044</v>
      </c>
      <c r="I4" s="8">
        <v>42044</v>
      </c>
      <c r="J4" s="7">
        <v>2</v>
      </c>
      <c r="K4" s="16">
        <v>1</v>
      </c>
      <c r="L4" s="10" t="s">
        <v>12</v>
      </c>
    </row>
    <row r="5" spans="1:12" x14ac:dyDescent="0.25">
      <c r="A5" s="6">
        <v>3</v>
      </c>
      <c r="B5" s="7" t="s">
        <v>167</v>
      </c>
      <c r="C5" s="6" t="s">
        <v>16</v>
      </c>
      <c r="D5" s="7">
        <v>1</v>
      </c>
      <c r="E5" s="8">
        <v>42044</v>
      </c>
      <c r="F5" s="8">
        <v>42044</v>
      </c>
      <c r="G5" s="7">
        <v>2</v>
      </c>
      <c r="H5" s="8">
        <v>42044</v>
      </c>
      <c r="I5" s="8">
        <v>42044</v>
      </c>
      <c r="J5" s="7">
        <v>2</v>
      </c>
      <c r="K5" s="16">
        <v>1</v>
      </c>
      <c r="L5" s="10" t="s">
        <v>12</v>
      </c>
    </row>
    <row r="6" spans="1:12" ht="27" x14ac:dyDescent="0.25">
      <c r="A6" s="6">
        <v>1</v>
      </c>
      <c r="B6" s="7" t="s">
        <v>168</v>
      </c>
      <c r="C6" s="6" t="s">
        <v>16</v>
      </c>
      <c r="D6" s="7">
        <v>1</v>
      </c>
      <c r="E6" s="8">
        <v>42044</v>
      </c>
      <c r="F6" s="8">
        <v>42044</v>
      </c>
      <c r="G6" s="7">
        <v>2</v>
      </c>
      <c r="H6" s="8">
        <v>42044</v>
      </c>
      <c r="I6" s="8">
        <v>42044</v>
      </c>
      <c r="J6" s="7">
        <v>2</v>
      </c>
      <c r="K6" s="16">
        <f>G6/J6</f>
        <v>1</v>
      </c>
      <c r="L6" s="10" t="s">
        <v>12</v>
      </c>
    </row>
    <row r="7" spans="1:12" x14ac:dyDescent="0.25">
      <c r="A7" s="11">
        <v>2</v>
      </c>
      <c r="B7" s="11" t="s">
        <v>169</v>
      </c>
      <c r="C7" s="11" t="s">
        <v>18</v>
      </c>
      <c r="D7" s="11">
        <v>1</v>
      </c>
      <c r="E7" s="28">
        <v>42044</v>
      </c>
      <c r="F7" s="28">
        <v>42047</v>
      </c>
      <c r="G7" s="11">
        <v>1.5</v>
      </c>
      <c r="H7" s="28">
        <v>42044</v>
      </c>
      <c r="I7" s="28">
        <v>42047</v>
      </c>
      <c r="J7" s="11">
        <v>1.5</v>
      </c>
      <c r="K7" s="48">
        <f>G7/J7</f>
        <v>1</v>
      </c>
      <c r="L7" s="10" t="s">
        <v>12</v>
      </c>
    </row>
    <row r="8" spans="1:12" x14ac:dyDescent="0.25">
      <c r="A8" s="11">
        <v>3</v>
      </c>
      <c r="B8" s="11" t="s">
        <v>170</v>
      </c>
      <c r="C8" s="11" t="s">
        <v>93</v>
      </c>
      <c r="D8" s="11">
        <v>1</v>
      </c>
      <c r="E8" s="28">
        <v>42044</v>
      </c>
      <c r="F8" s="28">
        <v>42047</v>
      </c>
      <c r="G8" s="11">
        <v>3</v>
      </c>
      <c r="H8" s="28">
        <v>42044</v>
      </c>
      <c r="I8" s="28">
        <v>42046</v>
      </c>
      <c r="J8" s="11">
        <v>3.5</v>
      </c>
      <c r="K8" s="48">
        <f>G8/J8</f>
        <v>0.8571428571428571</v>
      </c>
      <c r="L8" s="10" t="s">
        <v>12</v>
      </c>
    </row>
    <row r="9" spans="1:12" x14ac:dyDescent="0.25">
      <c r="A9" s="11">
        <v>4</v>
      </c>
      <c r="B9" s="11" t="s">
        <v>171</v>
      </c>
      <c r="C9" s="11" t="s">
        <v>65</v>
      </c>
      <c r="D9" s="11">
        <v>2</v>
      </c>
      <c r="E9" s="28">
        <v>42044</v>
      </c>
      <c r="F9" s="28">
        <v>42047</v>
      </c>
      <c r="G9" s="11">
        <v>5</v>
      </c>
      <c r="H9" s="28">
        <v>42044</v>
      </c>
      <c r="I9" s="28">
        <v>42046</v>
      </c>
      <c r="J9" s="11">
        <v>4</v>
      </c>
      <c r="K9" s="48">
        <f>G9/J9</f>
        <v>1.25</v>
      </c>
      <c r="L9" s="10" t="s">
        <v>12</v>
      </c>
    </row>
    <row r="10" spans="1:12" ht="14.25" customHeight="1" x14ac:dyDescent="0.25">
      <c r="A10" s="11">
        <v>5</v>
      </c>
      <c r="B10" s="11" t="s">
        <v>172</v>
      </c>
      <c r="C10" s="11" t="s">
        <v>17</v>
      </c>
      <c r="D10" s="11"/>
      <c r="E10" s="28">
        <v>42044</v>
      </c>
      <c r="F10" s="28">
        <v>42046</v>
      </c>
      <c r="G10" s="11">
        <v>3.5</v>
      </c>
      <c r="H10" s="28">
        <v>42044</v>
      </c>
      <c r="I10" s="28">
        <v>42046</v>
      </c>
      <c r="J10" s="11">
        <v>3.5</v>
      </c>
      <c r="K10" s="48">
        <f>G10/J10</f>
        <v>1</v>
      </c>
      <c r="L10" s="10" t="s">
        <v>12</v>
      </c>
    </row>
    <row r="11" spans="1:12" x14ac:dyDescent="0.25">
      <c r="A11" s="11">
        <v>6</v>
      </c>
      <c r="B11" s="12" t="s">
        <v>43</v>
      </c>
      <c r="C11" s="6" t="s">
        <v>15</v>
      </c>
      <c r="D11" s="7">
        <v>1</v>
      </c>
      <c r="E11" s="8">
        <v>42048</v>
      </c>
      <c r="F11" s="8">
        <v>42048</v>
      </c>
      <c r="G11" s="7">
        <v>0.5</v>
      </c>
      <c r="H11" s="8">
        <v>42048</v>
      </c>
      <c r="I11" s="8">
        <v>42048</v>
      </c>
      <c r="J11" s="15">
        <v>0.5</v>
      </c>
      <c r="K11" s="16">
        <v>1</v>
      </c>
      <c r="L11" s="10" t="s">
        <v>12</v>
      </c>
    </row>
    <row r="12" spans="1:12" ht="27" x14ac:dyDescent="0.25">
      <c r="A12" s="6">
        <v>7</v>
      </c>
      <c r="B12" s="7" t="s">
        <v>44</v>
      </c>
      <c r="C12" s="6" t="s">
        <v>13</v>
      </c>
      <c r="D12" s="7">
        <v>2</v>
      </c>
      <c r="E12" s="8">
        <v>42047</v>
      </c>
      <c r="F12" s="8">
        <v>42048</v>
      </c>
      <c r="G12" s="7">
        <v>6</v>
      </c>
      <c r="H12" s="8">
        <v>42049</v>
      </c>
      <c r="I12" s="8">
        <v>42049</v>
      </c>
      <c r="J12" s="15">
        <v>4.5</v>
      </c>
      <c r="K12" s="16">
        <v>1</v>
      </c>
      <c r="L12" s="10" t="s">
        <v>12</v>
      </c>
    </row>
    <row r="13" spans="1:12" x14ac:dyDescent="0.25">
      <c r="A13" s="18">
        <v>8</v>
      </c>
      <c r="B13" s="19" t="s">
        <v>173</v>
      </c>
      <c r="C13" s="18" t="s">
        <v>11</v>
      </c>
      <c r="D13" s="7">
        <v>1</v>
      </c>
      <c r="E13" s="8">
        <v>42049</v>
      </c>
      <c r="F13" s="8">
        <v>42050</v>
      </c>
      <c r="G13" s="7">
        <v>5</v>
      </c>
      <c r="H13" s="8">
        <v>42049</v>
      </c>
      <c r="I13" s="8">
        <v>42057</v>
      </c>
      <c r="J13" s="15">
        <v>4.5</v>
      </c>
      <c r="K13" s="16">
        <f>G13/J13</f>
        <v>1.1111111111111112</v>
      </c>
      <c r="L13" s="10" t="s">
        <v>12</v>
      </c>
    </row>
    <row r="14" spans="1:12" x14ac:dyDescent="0.25">
      <c r="A14" s="6">
        <v>9</v>
      </c>
      <c r="B14" s="7" t="s">
        <v>34</v>
      </c>
      <c r="C14" s="6" t="s">
        <v>18</v>
      </c>
      <c r="D14" s="7">
        <v>1</v>
      </c>
      <c r="E14" s="8">
        <v>42057</v>
      </c>
      <c r="F14" s="8">
        <v>42057</v>
      </c>
      <c r="G14" s="7">
        <v>1</v>
      </c>
      <c r="H14" s="8">
        <v>42057</v>
      </c>
      <c r="I14" s="8">
        <v>42057</v>
      </c>
      <c r="J14" s="15">
        <v>1.5</v>
      </c>
      <c r="K14" s="16">
        <v>1</v>
      </c>
      <c r="L14" s="10" t="s">
        <v>12</v>
      </c>
    </row>
    <row r="15" spans="1:12" ht="27" x14ac:dyDescent="0.25">
      <c r="A15" s="6">
        <v>10</v>
      </c>
      <c r="B15" s="7" t="s">
        <v>174</v>
      </c>
      <c r="C15" s="6" t="s">
        <v>18</v>
      </c>
      <c r="D15" s="7">
        <v>1</v>
      </c>
      <c r="E15" s="8">
        <v>42057</v>
      </c>
      <c r="F15" s="8">
        <v>42057</v>
      </c>
      <c r="G15" s="7">
        <v>3</v>
      </c>
      <c r="H15" s="8">
        <v>42057</v>
      </c>
      <c r="I15" s="8">
        <v>42057</v>
      </c>
      <c r="J15" s="15">
        <v>3</v>
      </c>
      <c r="K15" s="16">
        <v>1</v>
      </c>
      <c r="L15" s="10" t="s">
        <v>12</v>
      </c>
    </row>
    <row r="16" spans="1:12" ht="27" x14ac:dyDescent="0.25">
      <c r="A16" s="6">
        <v>12</v>
      </c>
      <c r="B16" s="7" t="s">
        <v>175</v>
      </c>
      <c r="C16" s="6" t="s">
        <v>11</v>
      </c>
      <c r="D16" s="7">
        <v>1</v>
      </c>
      <c r="E16" s="8">
        <v>42052</v>
      </c>
      <c r="F16" s="8">
        <v>42052</v>
      </c>
      <c r="G16" s="7">
        <v>5</v>
      </c>
      <c r="H16" s="8">
        <v>42052</v>
      </c>
      <c r="I16" s="8">
        <v>42052</v>
      </c>
      <c r="J16" s="15">
        <v>5</v>
      </c>
      <c r="K16" s="16">
        <v>1</v>
      </c>
      <c r="L16" s="10" t="s">
        <v>12</v>
      </c>
    </row>
    <row r="17" spans="1:12" x14ac:dyDescent="0.25">
      <c r="A17" s="21">
        <v>13</v>
      </c>
      <c r="B17" s="22" t="s">
        <v>176</v>
      </c>
      <c r="C17" s="21" t="s">
        <v>11</v>
      </c>
      <c r="D17" s="22">
        <v>1</v>
      </c>
      <c r="E17" s="23">
        <v>42053</v>
      </c>
      <c r="F17" s="23">
        <v>42053</v>
      </c>
      <c r="G17" s="22">
        <v>1.5</v>
      </c>
      <c r="H17" s="23">
        <v>42053</v>
      </c>
      <c r="I17" s="23">
        <v>42053</v>
      </c>
      <c r="J17" s="22">
        <v>1.5</v>
      </c>
      <c r="K17" s="24">
        <v>1</v>
      </c>
      <c r="L17" s="10" t="s">
        <v>12</v>
      </c>
    </row>
    <row r="18" spans="1:12" x14ac:dyDescent="0.25">
      <c r="A18" s="7">
        <v>14</v>
      </c>
      <c r="B18" s="7" t="s">
        <v>177</v>
      </c>
      <c r="C18" s="7" t="s">
        <v>11</v>
      </c>
      <c r="D18" s="7">
        <v>1</v>
      </c>
      <c r="E18" s="8">
        <v>42045</v>
      </c>
      <c r="F18" s="8">
        <v>42045</v>
      </c>
      <c r="G18" s="7">
        <v>1</v>
      </c>
      <c r="H18" s="8">
        <v>42045</v>
      </c>
      <c r="I18" s="8">
        <v>42045</v>
      </c>
      <c r="J18" s="7">
        <v>1</v>
      </c>
      <c r="K18" s="9">
        <f>G18/J18</f>
        <v>1</v>
      </c>
      <c r="L18" s="10" t="s">
        <v>12</v>
      </c>
    </row>
  </sheetData>
  <mergeCells count="2">
    <mergeCell ref="A1:L1"/>
    <mergeCell ref="A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zoomScale="55" zoomScaleNormal="55" workbookViewId="0">
      <selection sqref="A1:L1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205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7" t="s">
        <v>182</v>
      </c>
      <c r="C3" s="6" t="s">
        <v>16</v>
      </c>
      <c r="D3" s="7">
        <v>1</v>
      </c>
      <c r="E3" s="8">
        <v>42058</v>
      </c>
      <c r="F3" s="8">
        <v>42058</v>
      </c>
      <c r="G3" s="7">
        <v>2</v>
      </c>
      <c r="H3" s="8">
        <v>42058</v>
      </c>
      <c r="I3" s="8">
        <v>42058</v>
      </c>
      <c r="J3" s="15">
        <v>2</v>
      </c>
      <c r="K3" s="16">
        <f>G3/J3</f>
        <v>1</v>
      </c>
      <c r="L3" s="10" t="s">
        <v>12</v>
      </c>
    </row>
    <row r="4" spans="1:12" ht="27" x14ac:dyDescent="0.25">
      <c r="A4" s="11">
        <v>2</v>
      </c>
      <c r="B4" s="12" t="s">
        <v>183</v>
      </c>
      <c r="C4" s="11" t="s">
        <v>184</v>
      </c>
      <c r="D4" s="11">
        <v>1</v>
      </c>
      <c r="E4" s="28">
        <v>42059</v>
      </c>
      <c r="F4" s="28">
        <v>42063</v>
      </c>
      <c r="G4" s="11">
        <v>7</v>
      </c>
      <c r="H4" s="28">
        <v>42059</v>
      </c>
      <c r="I4" s="28">
        <v>42063</v>
      </c>
      <c r="J4" s="11">
        <v>6.5</v>
      </c>
      <c r="K4" s="16">
        <f>G4/J4</f>
        <v>1.0769230769230769</v>
      </c>
      <c r="L4" s="10" t="s">
        <v>12</v>
      </c>
    </row>
    <row r="5" spans="1:12" x14ac:dyDescent="0.25">
      <c r="A5" s="11">
        <v>3</v>
      </c>
      <c r="B5" s="12" t="s">
        <v>185</v>
      </c>
      <c r="C5" s="11" t="s">
        <v>186</v>
      </c>
      <c r="D5" s="64">
        <f>F5-E5</f>
        <v>10</v>
      </c>
      <c r="E5" s="25">
        <v>42058</v>
      </c>
      <c r="F5" s="25">
        <v>42068</v>
      </c>
      <c r="G5" s="12">
        <v>8</v>
      </c>
      <c r="H5" s="25">
        <v>42058</v>
      </c>
      <c r="I5" s="25">
        <v>42068</v>
      </c>
      <c r="J5" s="12">
        <v>7</v>
      </c>
      <c r="K5" s="13">
        <f>G5/J5</f>
        <v>1.1428571428571428</v>
      </c>
      <c r="L5" s="10" t="s">
        <v>12</v>
      </c>
    </row>
    <row r="6" spans="1:12" x14ac:dyDescent="0.25">
      <c r="A6" s="11">
        <v>4</v>
      </c>
      <c r="B6" s="12" t="s">
        <v>43</v>
      </c>
      <c r="C6" s="6" t="s">
        <v>15</v>
      </c>
      <c r="D6" s="7">
        <v>1</v>
      </c>
      <c r="E6" s="8">
        <v>42060</v>
      </c>
      <c r="F6" s="8">
        <v>42060</v>
      </c>
      <c r="G6" s="7">
        <v>1</v>
      </c>
      <c r="H6" s="8">
        <v>42065</v>
      </c>
      <c r="I6" s="8">
        <v>42065</v>
      </c>
      <c r="J6" s="15">
        <v>1</v>
      </c>
      <c r="K6" s="16">
        <v>1</v>
      </c>
      <c r="L6" s="10" t="s">
        <v>12</v>
      </c>
    </row>
    <row r="7" spans="1:12" ht="27" x14ac:dyDescent="0.25">
      <c r="A7" s="6">
        <v>5</v>
      </c>
      <c r="B7" s="7" t="s">
        <v>187</v>
      </c>
      <c r="C7" s="6" t="s">
        <v>13</v>
      </c>
      <c r="D7" s="7">
        <v>1</v>
      </c>
      <c r="E7" s="8">
        <v>42057</v>
      </c>
      <c r="F7" s="8">
        <v>42057</v>
      </c>
      <c r="G7" s="7">
        <v>2</v>
      </c>
      <c r="H7" s="8">
        <v>42057</v>
      </c>
      <c r="I7" s="8">
        <v>42057</v>
      </c>
      <c r="J7" s="15">
        <v>1.5</v>
      </c>
      <c r="K7" s="16">
        <f>G7/J7</f>
        <v>1.3333333333333333</v>
      </c>
      <c r="L7" s="10" t="s">
        <v>12</v>
      </c>
    </row>
    <row r="8" spans="1:12" ht="27" x14ac:dyDescent="0.25">
      <c r="A8" s="6">
        <v>6</v>
      </c>
      <c r="B8" s="7" t="s">
        <v>44</v>
      </c>
      <c r="C8" s="6" t="s">
        <v>13</v>
      </c>
      <c r="D8" s="7">
        <v>1</v>
      </c>
      <c r="E8" s="8">
        <v>42060</v>
      </c>
      <c r="F8" s="8">
        <v>42060</v>
      </c>
      <c r="G8" s="7">
        <v>4</v>
      </c>
      <c r="H8" s="8">
        <v>42067</v>
      </c>
      <c r="I8" s="8">
        <v>42067</v>
      </c>
      <c r="J8" s="15">
        <v>4</v>
      </c>
      <c r="K8" s="16">
        <f>G8/J8</f>
        <v>1</v>
      </c>
      <c r="L8" s="10" t="s">
        <v>12</v>
      </c>
    </row>
    <row r="9" spans="1:12" x14ac:dyDescent="0.25">
      <c r="A9" s="18">
        <v>7</v>
      </c>
      <c r="B9" s="19" t="s">
        <v>32</v>
      </c>
      <c r="C9" s="18" t="s">
        <v>11</v>
      </c>
      <c r="D9" s="7">
        <v>1</v>
      </c>
      <c r="E9" s="8">
        <v>42061</v>
      </c>
      <c r="F9" s="8">
        <v>42069</v>
      </c>
      <c r="G9" s="7">
        <v>3</v>
      </c>
      <c r="H9" s="8">
        <v>42067</v>
      </c>
      <c r="I9" s="17">
        <v>42068</v>
      </c>
      <c r="J9" s="15">
        <v>3.5</v>
      </c>
      <c r="K9" s="16">
        <f>G9/J9</f>
        <v>0.8571428571428571</v>
      </c>
      <c r="L9" s="10" t="s">
        <v>12</v>
      </c>
    </row>
    <row r="10" spans="1:12" ht="14.25" customHeight="1" x14ac:dyDescent="0.25">
      <c r="A10" s="11">
        <v>8</v>
      </c>
      <c r="B10" s="11" t="s">
        <v>188</v>
      </c>
      <c r="C10" s="11"/>
      <c r="D10" s="11"/>
      <c r="E10" s="28">
        <v>42060</v>
      </c>
      <c r="F10" s="28">
        <v>42060</v>
      </c>
      <c r="G10" s="11">
        <v>1</v>
      </c>
      <c r="H10" s="28">
        <v>42060</v>
      </c>
      <c r="I10" s="28">
        <v>42060</v>
      </c>
      <c r="J10" s="11">
        <v>1.5</v>
      </c>
      <c r="K10" s="51">
        <v>1</v>
      </c>
      <c r="L10" s="10" t="s">
        <v>12</v>
      </c>
    </row>
    <row r="11" spans="1:12" x14ac:dyDescent="0.25">
      <c r="A11" s="11">
        <v>9</v>
      </c>
      <c r="B11" s="11" t="s">
        <v>189</v>
      </c>
      <c r="C11" s="11"/>
      <c r="D11" s="11"/>
      <c r="E11" s="28">
        <v>42068</v>
      </c>
      <c r="F11" s="28">
        <v>42068</v>
      </c>
      <c r="G11" s="11">
        <v>1</v>
      </c>
      <c r="H11" s="28">
        <v>42068</v>
      </c>
      <c r="I11" s="28">
        <v>42068</v>
      </c>
      <c r="J11" s="11">
        <v>1</v>
      </c>
      <c r="K11" s="51">
        <v>1</v>
      </c>
      <c r="L11" s="10" t="s">
        <v>12</v>
      </c>
    </row>
    <row r="12" spans="1:12" x14ac:dyDescent="0.25">
      <c r="A12" s="11">
        <v>10</v>
      </c>
      <c r="B12" s="11" t="s">
        <v>46</v>
      </c>
      <c r="C12" s="11"/>
      <c r="D12" s="11"/>
      <c r="E12" s="28">
        <v>42059</v>
      </c>
      <c r="F12" s="28">
        <v>42059</v>
      </c>
      <c r="G12" s="11">
        <v>1</v>
      </c>
      <c r="H12" s="28">
        <v>42059</v>
      </c>
      <c r="I12" s="28">
        <v>42059</v>
      </c>
      <c r="J12" s="11">
        <v>1</v>
      </c>
      <c r="K12" s="51">
        <v>1</v>
      </c>
      <c r="L12" s="10" t="s">
        <v>12</v>
      </c>
    </row>
    <row r="13" spans="1:12" x14ac:dyDescent="0.25">
      <c r="A13" s="11">
        <v>11</v>
      </c>
      <c r="B13" s="11" t="s">
        <v>190</v>
      </c>
      <c r="C13" s="11"/>
      <c r="D13" s="11"/>
      <c r="E13" s="28">
        <v>42059</v>
      </c>
      <c r="F13" s="28">
        <v>42059</v>
      </c>
      <c r="G13" s="11">
        <v>1</v>
      </c>
      <c r="H13" s="28">
        <v>42059</v>
      </c>
      <c r="I13" s="28">
        <v>42059</v>
      </c>
      <c r="J13" s="11">
        <v>0.75</v>
      </c>
      <c r="K13" s="48">
        <f>G13/J13</f>
        <v>1.3333333333333333</v>
      </c>
      <c r="L13" s="10" t="s">
        <v>12</v>
      </c>
    </row>
    <row r="14" spans="1:12" x14ac:dyDescent="0.25">
      <c r="A14" s="11">
        <v>12</v>
      </c>
      <c r="B14" s="12" t="s">
        <v>34</v>
      </c>
      <c r="C14" s="11" t="s">
        <v>18</v>
      </c>
      <c r="D14" s="12">
        <v>1</v>
      </c>
      <c r="E14" s="25">
        <v>42071</v>
      </c>
      <c r="F14" s="25">
        <v>42071</v>
      </c>
      <c r="G14" s="12">
        <v>2</v>
      </c>
      <c r="H14" s="25">
        <v>42071</v>
      </c>
      <c r="I14" s="25">
        <v>42071</v>
      </c>
      <c r="J14" s="26">
        <v>2</v>
      </c>
      <c r="K14" s="27">
        <f>G14/J14</f>
        <v>1</v>
      </c>
      <c r="L14" s="10" t="s">
        <v>12</v>
      </c>
    </row>
    <row r="15" spans="1:12" x14ac:dyDescent="0.25">
      <c r="A15" s="11">
        <v>13</v>
      </c>
      <c r="B15" s="12" t="s">
        <v>35</v>
      </c>
      <c r="C15" s="11" t="s">
        <v>36</v>
      </c>
      <c r="D15" s="12">
        <v>1</v>
      </c>
      <c r="E15" s="25">
        <v>42071</v>
      </c>
      <c r="F15" s="25">
        <v>42071</v>
      </c>
      <c r="G15" s="12">
        <v>1</v>
      </c>
      <c r="H15" s="25">
        <v>42071</v>
      </c>
      <c r="I15" s="25">
        <v>42071</v>
      </c>
      <c r="J15" s="26">
        <v>1</v>
      </c>
      <c r="K15" s="27">
        <f>G15/J15</f>
        <v>1</v>
      </c>
      <c r="L15" s="10" t="s">
        <v>12</v>
      </c>
    </row>
    <row r="16" spans="1:12" x14ac:dyDescent="0.25">
      <c r="A16" s="6">
        <v>14</v>
      </c>
      <c r="B16" s="7" t="s">
        <v>192</v>
      </c>
      <c r="C16" s="6" t="s">
        <v>16</v>
      </c>
      <c r="D16" s="7">
        <v>1</v>
      </c>
      <c r="E16" s="8">
        <v>42061</v>
      </c>
      <c r="F16" s="8">
        <v>42061</v>
      </c>
      <c r="G16" s="7">
        <v>4</v>
      </c>
      <c r="H16" s="8">
        <v>42061</v>
      </c>
      <c r="I16" s="8">
        <v>42061</v>
      </c>
      <c r="J16" s="15">
        <v>4.5</v>
      </c>
      <c r="K16" s="16">
        <v>1</v>
      </c>
      <c r="L16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zoomScale="55" zoomScaleNormal="55" workbookViewId="0">
      <selection activeCell="T26" sqref="T26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206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2" t="s">
        <v>0</v>
      </c>
      <c r="B2" s="3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11">
        <v>1</v>
      </c>
      <c r="B3" s="12" t="s">
        <v>21</v>
      </c>
      <c r="C3" s="11" t="s">
        <v>11</v>
      </c>
      <c r="D3" s="11">
        <v>1</v>
      </c>
      <c r="E3" s="28">
        <v>42072</v>
      </c>
      <c r="F3" s="28">
        <v>42072</v>
      </c>
      <c r="G3" s="11">
        <v>0.5</v>
      </c>
      <c r="H3" s="28">
        <v>42072</v>
      </c>
      <c r="I3" s="28">
        <v>42072</v>
      </c>
      <c r="J3" s="11">
        <v>0.5</v>
      </c>
      <c r="K3" s="48">
        <v>1</v>
      </c>
      <c r="L3" s="10" t="s">
        <v>12</v>
      </c>
    </row>
    <row r="4" spans="1:12" x14ac:dyDescent="0.25">
      <c r="A4" s="6">
        <v>2</v>
      </c>
      <c r="B4" s="7" t="s">
        <v>194</v>
      </c>
      <c r="C4" s="6" t="s">
        <v>16</v>
      </c>
      <c r="D4" s="7">
        <v>1</v>
      </c>
      <c r="E4" s="8">
        <v>42072</v>
      </c>
      <c r="F4" s="8">
        <v>42072</v>
      </c>
      <c r="G4" s="7">
        <v>1</v>
      </c>
      <c r="H4" s="8">
        <v>42072</v>
      </c>
      <c r="I4" s="8">
        <v>42072</v>
      </c>
      <c r="J4" s="15">
        <v>1</v>
      </c>
      <c r="K4" s="16">
        <v>1</v>
      </c>
      <c r="L4" s="10" t="s">
        <v>12</v>
      </c>
    </row>
    <row r="5" spans="1:12" ht="27" x14ac:dyDescent="0.25">
      <c r="A5" s="11">
        <v>3</v>
      </c>
      <c r="B5" s="12" t="s">
        <v>195</v>
      </c>
      <c r="C5" s="12" t="s">
        <v>196</v>
      </c>
      <c r="D5" s="12">
        <f>F5-E5</f>
        <v>5</v>
      </c>
      <c r="E5" s="25">
        <v>42073</v>
      </c>
      <c r="F5" s="25">
        <v>42078</v>
      </c>
      <c r="G5" s="12">
        <v>17</v>
      </c>
      <c r="H5" s="25">
        <v>42073</v>
      </c>
      <c r="I5" s="25">
        <v>42083</v>
      </c>
      <c r="J5" s="12">
        <v>20</v>
      </c>
      <c r="K5" s="13">
        <f>G5/J5</f>
        <v>0.85</v>
      </c>
      <c r="L5" s="10" t="s">
        <v>12</v>
      </c>
    </row>
    <row r="6" spans="1:12" x14ac:dyDescent="0.25">
      <c r="A6" s="6">
        <v>4</v>
      </c>
      <c r="B6" s="12" t="s">
        <v>197</v>
      </c>
      <c r="C6" s="12" t="s">
        <v>18</v>
      </c>
      <c r="D6" s="12">
        <v>5</v>
      </c>
      <c r="E6" s="25">
        <v>42073</v>
      </c>
      <c r="F6" s="25">
        <v>42078</v>
      </c>
      <c r="G6" s="12">
        <v>5</v>
      </c>
      <c r="H6" s="25">
        <v>42073</v>
      </c>
      <c r="I6" s="25">
        <v>42074</v>
      </c>
      <c r="J6" s="12">
        <v>6</v>
      </c>
      <c r="K6" s="13">
        <v>1</v>
      </c>
      <c r="L6" s="10" t="s">
        <v>12</v>
      </c>
    </row>
    <row r="7" spans="1:12" ht="14.25" customHeight="1" x14ac:dyDescent="0.25">
      <c r="A7" s="11">
        <v>5</v>
      </c>
      <c r="B7" s="12" t="s">
        <v>172</v>
      </c>
      <c r="C7" s="12" t="s">
        <v>17</v>
      </c>
      <c r="D7" s="12">
        <v>5</v>
      </c>
      <c r="E7" s="25">
        <v>42073</v>
      </c>
      <c r="F7" s="25">
        <v>42078</v>
      </c>
      <c r="G7" s="12">
        <v>3</v>
      </c>
      <c r="H7" s="25">
        <v>42073</v>
      </c>
      <c r="I7" s="25">
        <v>42078</v>
      </c>
      <c r="J7" s="12">
        <v>2.5</v>
      </c>
      <c r="K7" s="13">
        <f>G7/J7</f>
        <v>1.2</v>
      </c>
      <c r="L7" s="10" t="s">
        <v>12</v>
      </c>
    </row>
    <row r="8" spans="1:12" x14ac:dyDescent="0.25">
      <c r="A8" s="6">
        <v>6</v>
      </c>
      <c r="B8" s="12" t="s">
        <v>43</v>
      </c>
      <c r="C8" s="11" t="s">
        <v>15</v>
      </c>
      <c r="D8" s="11">
        <v>1</v>
      </c>
      <c r="E8" s="28">
        <v>42083</v>
      </c>
      <c r="F8" s="28">
        <v>42080</v>
      </c>
      <c r="G8" s="11">
        <v>0.5</v>
      </c>
      <c r="H8" s="28">
        <v>42083</v>
      </c>
      <c r="I8" s="28">
        <v>42083</v>
      </c>
      <c r="J8" s="11">
        <v>0.5</v>
      </c>
      <c r="K8" s="48">
        <v>1</v>
      </c>
      <c r="L8" s="10" t="s">
        <v>12</v>
      </c>
    </row>
    <row r="9" spans="1:12" ht="27" x14ac:dyDescent="0.25">
      <c r="A9" s="11">
        <v>7</v>
      </c>
      <c r="B9" s="7" t="s">
        <v>198</v>
      </c>
      <c r="C9" s="6" t="s">
        <v>13</v>
      </c>
      <c r="D9" s="7">
        <f>F9-E9</f>
        <v>6</v>
      </c>
      <c r="E9" s="8">
        <v>42072</v>
      </c>
      <c r="F9" s="25">
        <v>42078</v>
      </c>
      <c r="G9" s="7">
        <v>1</v>
      </c>
      <c r="H9" s="8">
        <v>42072</v>
      </c>
      <c r="I9" s="25">
        <v>42078</v>
      </c>
      <c r="J9" s="15">
        <v>1</v>
      </c>
      <c r="K9" s="16">
        <f>G9/J9</f>
        <v>1</v>
      </c>
      <c r="L9" s="10" t="s">
        <v>12</v>
      </c>
    </row>
    <row r="10" spans="1:12" ht="27" x14ac:dyDescent="0.25">
      <c r="A10" s="6">
        <v>8</v>
      </c>
      <c r="B10" s="7" t="s">
        <v>44</v>
      </c>
      <c r="C10" s="6" t="s">
        <v>13</v>
      </c>
      <c r="D10" s="7">
        <v>1</v>
      </c>
      <c r="E10" s="8">
        <v>42080</v>
      </c>
      <c r="F10" s="8">
        <v>42081</v>
      </c>
      <c r="G10" s="7">
        <v>4</v>
      </c>
      <c r="H10" s="8">
        <v>42083</v>
      </c>
      <c r="I10" s="8">
        <v>42083</v>
      </c>
      <c r="J10" s="15">
        <v>4</v>
      </c>
      <c r="K10" s="16">
        <v>1</v>
      </c>
      <c r="L10" s="10" t="s">
        <v>12</v>
      </c>
    </row>
    <row r="11" spans="1:12" x14ac:dyDescent="0.25">
      <c r="A11" s="11">
        <v>9</v>
      </c>
      <c r="B11" s="19" t="s">
        <v>32</v>
      </c>
      <c r="C11" s="18" t="s">
        <v>11</v>
      </c>
      <c r="D11" s="7">
        <v>1</v>
      </c>
      <c r="E11" s="8">
        <v>42083</v>
      </c>
      <c r="F11" s="8">
        <v>42085</v>
      </c>
      <c r="G11" s="7">
        <v>5</v>
      </c>
      <c r="H11" s="8">
        <v>42083</v>
      </c>
      <c r="I11" s="8">
        <v>42085</v>
      </c>
      <c r="J11" s="15">
        <v>5</v>
      </c>
      <c r="K11" s="16">
        <v>1</v>
      </c>
      <c r="L11" s="10" t="s">
        <v>12</v>
      </c>
    </row>
    <row r="12" spans="1:12" x14ac:dyDescent="0.25">
      <c r="A12" s="6">
        <v>10</v>
      </c>
      <c r="B12" s="7" t="s">
        <v>199</v>
      </c>
      <c r="C12" s="7" t="s">
        <v>11</v>
      </c>
      <c r="D12" s="7">
        <v>1</v>
      </c>
      <c r="E12" s="8">
        <v>42073</v>
      </c>
      <c r="F12" s="8">
        <v>42073</v>
      </c>
      <c r="G12" s="7">
        <v>1</v>
      </c>
      <c r="H12" s="8">
        <v>42073</v>
      </c>
      <c r="I12" s="8">
        <v>42073</v>
      </c>
      <c r="J12" s="7">
        <v>1</v>
      </c>
      <c r="K12" s="9">
        <v>1</v>
      </c>
      <c r="L12" s="10" t="s">
        <v>12</v>
      </c>
    </row>
    <row r="13" spans="1:12" x14ac:dyDescent="0.25">
      <c r="A13" s="11">
        <v>11</v>
      </c>
      <c r="B13" s="7" t="s">
        <v>200</v>
      </c>
      <c r="C13" s="7"/>
      <c r="D13" s="7">
        <v>1.5</v>
      </c>
      <c r="E13" s="8">
        <v>42073</v>
      </c>
      <c r="F13" s="8">
        <v>42073</v>
      </c>
      <c r="G13" s="7">
        <v>1.5</v>
      </c>
      <c r="H13" s="8">
        <v>42073</v>
      </c>
      <c r="I13" s="8">
        <v>42073</v>
      </c>
      <c r="J13" s="7">
        <v>1.5</v>
      </c>
      <c r="K13" s="9">
        <v>1</v>
      </c>
      <c r="L13" s="10" t="s">
        <v>12</v>
      </c>
    </row>
    <row r="14" spans="1:12" x14ac:dyDescent="0.25">
      <c r="A14" s="6">
        <v>12</v>
      </c>
      <c r="B14" s="7" t="s">
        <v>34</v>
      </c>
      <c r="C14" s="7" t="s">
        <v>36</v>
      </c>
      <c r="D14" s="7">
        <v>1</v>
      </c>
      <c r="E14" s="8">
        <v>42085</v>
      </c>
      <c r="F14" s="8">
        <v>42085</v>
      </c>
      <c r="G14" s="7">
        <v>1</v>
      </c>
      <c r="H14" s="8">
        <v>42085</v>
      </c>
      <c r="I14" s="8">
        <v>42085</v>
      </c>
      <c r="J14" s="7">
        <v>1</v>
      </c>
      <c r="K14" s="9">
        <v>1</v>
      </c>
      <c r="L14" s="10" t="s">
        <v>12</v>
      </c>
    </row>
    <row r="15" spans="1:12" x14ac:dyDescent="0.25">
      <c r="A15" s="11">
        <v>13</v>
      </c>
      <c r="B15" s="7" t="s">
        <v>35</v>
      </c>
      <c r="C15" s="6" t="s">
        <v>36</v>
      </c>
      <c r="D15" s="7">
        <v>1</v>
      </c>
      <c r="E15" s="8">
        <v>42085</v>
      </c>
      <c r="F15" s="8">
        <v>42085</v>
      </c>
      <c r="G15" s="7">
        <v>1</v>
      </c>
      <c r="H15" s="8">
        <v>42085</v>
      </c>
      <c r="I15" s="8">
        <v>42085</v>
      </c>
      <c r="J15" s="15">
        <v>1</v>
      </c>
      <c r="K15" s="9">
        <v>1</v>
      </c>
      <c r="L15" s="10" t="s">
        <v>12</v>
      </c>
    </row>
    <row r="16" spans="1:12" x14ac:dyDescent="0.25">
      <c r="A16" s="6">
        <v>14</v>
      </c>
      <c r="B16" s="15" t="s">
        <v>201</v>
      </c>
      <c r="C16" s="7" t="s">
        <v>11</v>
      </c>
      <c r="D16" s="7">
        <v>1</v>
      </c>
      <c r="E16" s="8">
        <v>42078</v>
      </c>
      <c r="F16" s="8">
        <v>42078</v>
      </c>
      <c r="G16" s="7">
        <v>6</v>
      </c>
      <c r="H16" s="8">
        <v>42078</v>
      </c>
      <c r="I16" s="8">
        <v>42078</v>
      </c>
      <c r="J16" s="7">
        <v>6</v>
      </c>
      <c r="K16" s="9">
        <f>G16/J16</f>
        <v>1</v>
      </c>
      <c r="L16" s="10" t="s">
        <v>12</v>
      </c>
    </row>
    <row r="17" spans="1:12" ht="27" x14ac:dyDescent="0.25">
      <c r="A17" s="11">
        <v>15</v>
      </c>
      <c r="B17" s="15" t="s">
        <v>202</v>
      </c>
      <c r="C17" s="7" t="s">
        <v>203</v>
      </c>
      <c r="D17" s="7"/>
      <c r="E17" s="8">
        <v>42078</v>
      </c>
      <c r="F17" s="8">
        <v>42085</v>
      </c>
      <c r="G17" s="7">
        <v>13</v>
      </c>
      <c r="H17" s="8">
        <v>42078</v>
      </c>
      <c r="I17" s="8">
        <v>42085</v>
      </c>
      <c r="J17" s="7">
        <v>15</v>
      </c>
      <c r="K17" s="9">
        <f>G17/J17</f>
        <v>0.8666666666666667</v>
      </c>
      <c r="L17" s="10" t="s">
        <v>12</v>
      </c>
    </row>
    <row r="18" spans="1:12" ht="27" x14ac:dyDescent="0.25">
      <c r="A18" s="6">
        <v>16</v>
      </c>
      <c r="B18" s="15" t="s">
        <v>204</v>
      </c>
      <c r="C18" s="7" t="s">
        <v>140</v>
      </c>
      <c r="D18" s="7">
        <v>1</v>
      </c>
      <c r="E18" s="8">
        <v>42072</v>
      </c>
      <c r="F18" s="8">
        <v>42085</v>
      </c>
      <c r="G18" s="7">
        <v>4</v>
      </c>
      <c r="H18" s="8">
        <v>42072</v>
      </c>
      <c r="I18" s="8">
        <v>42085</v>
      </c>
      <c r="J18" s="7">
        <v>4.5</v>
      </c>
      <c r="K18" s="9">
        <f>G18/J18</f>
        <v>0.88888888888888884</v>
      </c>
      <c r="L18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69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72" t="s">
        <v>159</v>
      </c>
      <c r="P2" s="72"/>
      <c r="Q2" s="72"/>
      <c r="R2" s="72"/>
      <c r="S2" s="72"/>
      <c r="T2" s="72"/>
      <c r="U2" s="59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8" t="s">
        <v>157</v>
      </c>
      <c r="P3" s="58" t="s">
        <v>13</v>
      </c>
      <c r="Q3" s="58" t="s">
        <v>15</v>
      </c>
      <c r="R3" s="58" t="s">
        <v>16</v>
      </c>
      <c r="S3" s="58" t="s">
        <v>17</v>
      </c>
      <c r="T3" s="58" t="s">
        <v>18</v>
      </c>
      <c r="U3" s="58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65" t="s">
        <v>39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7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65" t="s">
        <v>48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7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8" t="s">
        <v>57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8" t="s">
        <v>124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8" t="s">
        <v>125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8" t="s">
        <v>67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8" t="s">
        <v>161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69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39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5" t="s">
        <v>48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8" t="s">
        <v>57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8" t="s">
        <v>124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8" t="s">
        <v>125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Iteration 11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2015-03-23T15:21:29Z</dcterms:modified>
</cp:coreProperties>
</file>