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za/Desktop/"/>
    </mc:Choice>
  </mc:AlternateContent>
  <xr:revisionPtr revIDLastSave="0" documentId="13_ncr:1_{391F2711-9A8B-F140-A70B-363E25B36C2B}" xr6:coauthVersionLast="47" xr6:coauthVersionMax="47" xr10:uidLastSave="{00000000-0000-0000-0000-000000000000}"/>
  <bookViews>
    <workbookView xWindow="0" yWindow="500" windowWidth="28800" windowHeight="16420" activeTab="1" xr2:uid="{00000000-000D-0000-FFFF-FFFF00000000}"/>
  </bookViews>
  <sheets>
    <sheet name="Scenario Summary 2" sheetId="4" r:id="rId1"/>
    <sheet name="Scenario Summary 4" sheetId="6" r:id="rId2"/>
    <sheet name="inventory model" sheetId="1" r:id="rId3"/>
  </sheets>
  <definedNames>
    <definedName name="CI_lower">'inventory model'!$BP$114</definedName>
    <definedName name="CI_upper">'inventory model'!$BP$115</definedName>
    <definedName name="holdingC">'inventory model'!$B$2</definedName>
    <definedName name="init_inv">'inventory model'!$B$7</definedName>
    <definedName name="LB">'inventory model'!$CB$114</definedName>
    <definedName name="mean_cost">'inventory model'!$BP$111</definedName>
    <definedName name="meancost">'inventory model'!$CB$111</definedName>
    <definedName name="OrderingC">'inventory model'!$B$3</definedName>
    <definedName name="Q">'inventory model'!$B$5</definedName>
    <definedName name="rop">'inventory model'!$B$6</definedName>
    <definedName name="shortageC">'inventory model'!$B$1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'inventory model'!#REF!</definedName>
    <definedName name="solver_typ" localSheetId="2" hidden="1">1</definedName>
    <definedName name="solver_val" localSheetId="2" hidden="1">0</definedName>
    <definedName name="solver_ver" localSheetId="2" hidden="1">3</definedName>
    <definedName name="UB">'inventory model'!$CB$115</definedName>
    <definedName name="unitC">'inventory model'!$B$4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B113" i="1" l="1"/>
  <c r="C10" i="1" l="1"/>
  <c r="BC10" i="1" s="1"/>
  <c r="C11" i="1"/>
  <c r="BC11" i="1" s="1"/>
  <c r="C12" i="1"/>
  <c r="BC12" i="1" s="1"/>
  <c r="C13" i="1"/>
  <c r="BC13" i="1" s="1"/>
  <c r="C14" i="1"/>
  <c r="BC14" i="1" s="1"/>
  <c r="C15" i="1"/>
  <c r="BC15" i="1" s="1"/>
  <c r="C16" i="1"/>
  <c r="BC16" i="1" s="1"/>
  <c r="C17" i="1"/>
  <c r="BC17" i="1" s="1"/>
  <c r="C18" i="1"/>
  <c r="BC18" i="1" s="1"/>
  <c r="C19" i="1"/>
  <c r="BC19" i="1" s="1"/>
  <c r="C20" i="1"/>
  <c r="BC20" i="1" s="1"/>
  <c r="C21" i="1"/>
  <c r="BC21" i="1" s="1"/>
  <c r="C22" i="1"/>
  <c r="BC22" i="1" s="1"/>
  <c r="C23" i="1"/>
  <c r="BC23" i="1" s="1"/>
  <c r="C24" i="1"/>
  <c r="BC24" i="1" s="1"/>
  <c r="C25" i="1"/>
  <c r="BC25" i="1" s="1"/>
  <c r="C26" i="1"/>
  <c r="BC26" i="1" s="1"/>
  <c r="C27" i="1"/>
  <c r="BC27" i="1" s="1"/>
  <c r="C28" i="1"/>
  <c r="BC28" i="1" s="1"/>
  <c r="C29" i="1"/>
  <c r="BC29" i="1" s="1"/>
  <c r="C30" i="1"/>
  <c r="BC30" i="1" s="1"/>
  <c r="C31" i="1"/>
  <c r="BC31" i="1" s="1"/>
  <c r="C32" i="1"/>
  <c r="BC32" i="1" s="1"/>
  <c r="C33" i="1"/>
  <c r="BC33" i="1" s="1"/>
  <c r="C34" i="1"/>
  <c r="BC34" i="1" s="1"/>
  <c r="C35" i="1"/>
  <c r="BC35" i="1" s="1"/>
  <c r="C36" i="1"/>
  <c r="BC36" i="1" s="1"/>
  <c r="C37" i="1"/>
  <c r="BC37" i="1" s="1"/>
  <c r="C38" i="1"/>
  <c r="BC38" i="1" s="1"/>
  <c r="C39" i="1"/>
  <c r="BC39" i="1" s="1"/>
  <c r="C40" i="1"/>
  <c r="BC40" i="1" s="1"/>
  <c r="C41" i="1"/>
  <c r="BC41" i="1" s="1"/>
  <c r="C42" i="1"/>
  <c r="BC42" i="1" s="1"/>
  <c r="C43" i="1"/>
  <c r="BC43" i="1" s="1"/>
  <c r="C44" i="1"/>
  <c r="BC44" i="1" s="1"/>
  <c r="C45" i="1"/>
  <c r="BC45" i="1" s="1"/>
  <c r="C46" i="1"/>
  <c r="BC46" i="1" s="1"/>
  <c r="C47" i="1"/>
  <c r="BC47" i="1" s="1"/>
  <c r="C48" i="1"/>
  <c r="BC48" i="1" s="1"/>
  <c r="C49" i="1"/>
  <c r="BC49" i="1" s="1"/>
  <c r="C50" i="1"/>
  <c r="BC50" i="1" s="1"/>
  <c r="C51" i="1"/>
  <c r="BC51" i="1" s="1"/>
  <c r="C52" i="1"/>
  <c r="BC52" i="1" s="1"/>
  <c r="C53" i="1"/>
  <c r="BC53" i="1" s="1"/>
  <c r="C54" i="1"/>
  <c r="BC54" i="1" s="1"/>
  <c r="C55" i="1"/>
  <c r="BC55" i="1" s="1"/>
  <c r="C56" i="1"/>
  <c r="BC56" i="1" s="1"/>
  <c r="C57" i="1"/>
  <c r="BC57" i="1" s="1"/>
  <c r="C58" i="1"/>
  <c r="BC58" i="1" s="1"/>
  <c r="C59" i="1"/>
  <c r="BC59" i="1" s="1"/>
  <c r="C60" i="1"/>
  <c r="BC60" i="1" s="1"/>
  <c r="C61" i="1"/>
  <c r="BC61" i="1" s="1"/>
  <c r="C62" i="1"/>
  <c r="BC62" i="1" s="1"/>
  <c r="C63" i="1"/>
  <c r="BC63" i="1" s="1"/>
  <c r="C64" i="1"/>
  <c r="BC64" i="1" s="1"/>
  <c r="C65" i="1"/>
  <c r="BC65" i="1" s="1"/>
  <c r="C66" i="1"/>
  <c r="BC66" i="1" s="1"/>
  <c r="C67" i="1"/>
  <c r="BC67" i="1" s="1"/>
  <c r="C68" i="1"/>
  <c r="BC68" i="1" s="1"/>
  <c r="C69" i="1"/>
  <c r="BC69" i="1" s="1"/>
  <c r="C70" i="1"/>
  <c r="BC70" i="1" s="1"/>
  <c r="C71" i="1"/>
  <c r="BC71" i="1" s="1"/>
  <c r="C72" i="1"/>
  <c r="BC72" i="1" s="1"/>
  <c r="C73" i="1"/>
  <c r="BC73" i="1" s="1"/>
  <c r="C74" i="1"/>
  <c r="BC74" i="1" s="1"/>
  <c r="C75" i="1"/>
  <c r="BC75" i="1" s="1"/>
  <c r="C76" i="1"/>
  <c r="BC76" i="1" s="1"/>
  <c r="C77" i="1"/>
  <c r="BC77" i="1" s="1"/>
  <c r="C78" i="1"/>
  <c r="BC78" i="1" s="1"/>
  <c r="C79" i="1"/>
  <c r="BC79" i="1" s="1"/>
  <c r="C80" i="1"/>
  <c r="BC80" i="1" s="1"/>
  <c r="C81" i="1"/>
  <c r="BC81" i="1" s="1"/>
  <c r="C82" i="1"/>
  <c r="BC82" i="1" s="1"/>
  <c r="C83" i="1"/>
  <c r="BC83" i="1" s="1"/>
  <c r="C84" i="1"/>
  <c r="BC84" i="1" s="1"/>
  <c r="C85" i="1"/>
  <c r="BC85" i="1" s="1"/>
  <c r="C86" i="1"/>
  <c r="BC86" i="1" s="1"/>
  <c r="C87" i="1"/>
  <c r="BC87" i="1" s="1"/>
  <c r="C88" i="1"/>
  <c r="BC88" i="1" s="1"/>
  <c r="C89" i="1"/>
  <c r="BC89" i="1" s="1"/>
  <c r="C90" i="1"/>
  <c r="BC90" i="1" s="1"/>
  <c r="C91" i="1"/>
  <c r="BC91" i="1" s="1"/>
  <c r="C92" i="1"/>
  <c r="BC92" i="1" s="1"/>
  <c r="C93" i="1"/>
  <c r="BC93" i="1" s="1"/>
  <c r="C94" i="1"/>
  <c r="BC94" i="1" s="1"/>
  <c r="C95" i="1"/>
  <c r="BC95" i="1" s="1"/>
  <c r="C96" i="1"/>
  <c r="BC96" i="1" s="1"/>
  <c r="C97" i="1"/>
  <c r="BC97" i="1" s="1"/>
  <c r="C98" i="1"/>
  <c r="BC98" i="1" s="1"/>
  <c r="C99" i="1"/>
  <c r="BC99" i="1" s="1"/>
  <c r="C100" i="1"/>
  <c r="BC100" i="1" s="1"/>
  <c r="C101" i="1"/>
  <c r="BC101" i="1" s="1"/>
  <c r="C102" i="1"/>
  <c r="BC102" i="1" s="1"/>
  <c r="C103" i="1"/>
  <c r="BC103" i="1" s="1"/>
  <c r="C104" i="1"/>
  <c r="BC104" i="1" s="1"/>
  <c r="C105" i="1"/>
  <c r="BC105" i="1" s="1"/>
  <c r="C106" i="1"/>
  <c r="BC106" i="1" s="1"/>
  <c r="C107" i="1"/>
  <c r="BC107" i="1" s="1"/>
  <c r="C108" i="1"/>
  <c r="BC108" i="1" s="1"/>
  <c r="C9" i="1"/>
  <c r="BC9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P106" i="1" l="1"/>
  <c r="P102" i="1"/>
  <c r="P98" i="1"/>
  <c r="P94" i="1"/>
  <c r="P90" i="1"/>
  <c r="P86" i="1"/>
  <c r="P78" i="1"/>
  <c r="P74" i="1"/>
  <c r="P70" i="1"/>
  <c r="P66" i="1"/>
  <c r="P62" i="1"/>
  <c r="P54" i="1"/>
  <c r="P50" i="1"/>
  <c r="P46" i="1"/>
  <c r="P42" i="1"/>
  <c r="P34" i="1"/>
  <c r="P30" i="1"/>
  <c r="P26" i="1"/>
  <c r="P18" i="1"/>
  <c r="P10" i="1"/>
  <c r="P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82" i="1"/>
  <c r="P58" i="1"/>
  <c r="P38" i="1"/>
  <c r="P22" i="1"/>
  <c r="P14" i="1"/>
  <c r="BP22" i="1" l="1"/>
  <c r="AC22" i="1"/>
  <c r="D22" i="1" s="1"/>
  <c r="BD22" i="1" s="1"/>
  <c r="BP11" i="1"/>
  <c r="AC11" i="1"/>
  <c r="D11" i="1" s="1"/>
  <c r="BD11" i="1" s="1"/>
  <c r="BP27" i="1"/>
  <c r="AC27" i="1"/>
  <c r="D27" i="1" s="1"/>
  <c r="BD27" i="1" s="1"/>
  <c r="BP43" i="1"/>
  <c r="AC43" i="1"/>
  <c r="D43" i="1" s="1"/>
  <c r="BD43" i="1" s="1"/>
  <c r="BP59" i="1"/>
  <c r="AC59" i="1"/>
  <c r="D59" i="1" s="1"/>
  <c r="BD59" i="1" s="1"/>
  <c r="BP91" i="1"/>
  <c r="AC91" i="1"/>
  <c r="D91" i="1" s="1"/>
  <c r="BD91" i="1" s="1"/>
  <c r="BP107" i="1"/>
  <c r="AC107" i="1"/>
  <c r="D107" i="1" s="1"/>
  <c r="BD107" i="1" s="1"/>
  <c r="BP24" i="1"/>
  <c r="AC24" i="1"/>
  <c r="D24" i="1" s="1"/>
  <c r="BD24" i="1" s="1"/>
  <c r="BP40" i="1"/>
  <c r="AC40" i="1"/>
  <c r="D40" i="1" s="1"/>
  <c r="BD40" i="1" s="1"/>
  <c r="BP56" i="1"/>
  <c r="AC56" i="1"/>
  <c r="D56" i="1" s="1"/>
  <c r="BD56" i="1" s="1"/>
  <c r="BP72" i="1"/>
  <c r="AC72" i="1"/>
  <c r="D72" i="1" s="1"/>
  <c r="BD72" i="1" s="1"/>
  <c r="BP88" i="1"/>
  <c r="AC88" i="1"/>
  <c r="D88" i="1" s="1"/>
  <c r="BD88" i="1" s="1"/>
  <c r="BP104" i="1"/>
  <c r="AC104" i="1"/>
  <c r="D104" i="1" s="1"/>
  <c r="BD104" i="1" s="1"/>
  <c r="BP21" i="1"/>
  <c r="AC21" i="1"/>
  <c r="D21" i="1" s="1"/>
  <c r="BD21" i="1" s="1"/>
  <c r="BP37" i="1"/>
  <c r="AC37" i="1"/>
  <c r="D37" i="1" s="1"/>
  <c r="BD37" i="1" s="1"/>
  <c r="BP53" i="1"/>
  <c r="AC53" i="1"/>
  <c r="D53" i="1" s="1"/>
  <c r="BD53" i="1" s="1"/>
  <c r="BP69" i="1"/>
  <c r="AC69" i="1"/>
  <c r="D69" i="1" s="1"/>
  <c r="BD69" i="1" s="1"/>
  <c r="BP85" i="1"/>
  <c r="AC85" i="1"/>
  <c r="D85" i="1" s="1"/>
  <c r="BD85" i="1" s="1"/>
  <c r="BP101" i="1"/>
  <c r="AC101" i="1"/>
  <c r="D101" i="1" s="1"/>
  <c r="BD101" i="1" s="1"/>
  <c r="BP18" i="1"/>
  <c r="AC18" i="1"/>
  <c r="D18" i="1" s="1"/>
  <c r="BD18" i="1" s="1"/>
  <c r="BP42" i="1"/>
  <c r="AC42" i="1"/>
  <c r="D42" i="1" s="1"/>
  <c r="BD42" i="1" s="1"/>
  <c r="BP62" i="1"/>
  <c r="AC62" i="1"/>
  <c r="D62" i="1" s="1"/>
  <c r="BD62" i="1" s="1"/>
  <c r="BP78" i="1"/>
  <c r="AC78" i="1"/>
  <c r="D78" i="1" s="1"/>
  <c r="BD78" i="1" s="1"/>
  <c r="BP38" i="1"/>
  <c r="AC38" i="1"/>
  <c r="D38" i="1" s="1"/>
  <c r="BD38" i="1" s="1"/>
  <c r="BP15" i="1"/>
  <c r="AC15" i="1"/>
  <c r="D15" i="1" s="1"/>
  <c r="BD15" i="1" s="1"/>
  <c r="BP31" i="1"/>
  <c r="AC31" i="1"/>
  <c r="D31" i="1" s="1"/>
  <c r="BD31" i="1" s="1"/>
  <c r="BP47" i="1"/>
  <c r="AC47" i="1"/>
  <c r="D47" i="1" s="1"/>
  <c r="BD47" i="1" s="1"/>
  <c r="BP63" i="1"/>
  <c r="AC63" i="1"/>
  <c r="D63" i="1" s="1"/>
  <c r="BD63" i="1" s="1"/>
  <c r="BP79" i="1"/>
  <c r="AC79" i="1"/>
  <c r="D79" i="1" s="1"/>
  <c r="BD79" i="1" s="1"/>
  <c r="BP95" i="1"/>
  <c r="AC95" i="1"/>
  <c r="D95" i="1" s="1"/>
  <c r="BD95" i="1" s="1"/>
  <c r="BP12" i="1"/>
  <c r="AC12" i="1"/>
  <c r="D12" i="1" s="1"/>
  <c r="BD12" i="1" s="1"/>
  <c r="BP28" i="1"/>
  <c r="AC28" i="1"/>
  <c r="D28" i="1" s="1"/>
  <c r="BD28" i="1" s="1"/>
  <c r="BP44" i="1"/>
  <c r="AC44" i="1"/>
  <c r="D44" i="1" s="1"/>
  <c r="BD44" i="1" s="1"/>
  <c r="BP60" i="1"/>
  <c r="AC60" i="1"/>
  <c r="D60" i="1" s="1"/>
  <c r="BD60" i="1" s="1"/>
  <c r="BP76" i="1"/>
  <c r="AC76" i="1"/>
  <c r="D76" i="1" s="1"/>
  <c r="BD76" i="1" s="1"/>
  <c r="BP92" i="1"/>
  <c r="AC92" i="1"/>
  <c r="D92" i="1" s="1"/>
  <c r="BD92" i="1" s="1"/>
  <c r="BP108" i="1"/>
  <c r="AC108" i="1"/>
  <c r="D108" i="1" s="1"/>
  <c r="BD108" i="1" s="1"/>
  <c r="BP25" i="1"/>
  <c r="AC25" i="1"/>
  <c r="D25" i="1" s="1"/>
  <c r="BD25" i="1" s="1"/>
  <c r="BP41" i="1"/>
  <c r="AC41" i="1"/>
  <c r="D41" i="1" s="1"/>
  <c r="BD41" i="1" s="1"/>
  <c r="BP57" i="1"/>
  <c r="AC57" i="1"/>
  <c r="D57" i="1" s="1"/>
  <c r="BD57" i="1" s="1"/>
  <c r="BP73" i="1"/>
  <c r="AC73" i="1"/>
  <c r="D73" i="1" s="1"/>
  <c r="BD73" i="1" s="1"/>
  <c r="BP89" i="1"/>
  <c r="AC89" i="1"/>
  <c r="D89" i="1" s="1"/>
  <c r="BD89" i="1" s="1"/>
  <c r="BP105" i="1"/>
  <c r="AC105" i="1"/>
  <c r="D105" i="1" s="1"/>
  <c r="BD105" i="1" s="1"/>
  <c r="BP26" i="1"/>
  <c r="AC26" i="1"/>
  <c r="D26" i="1" s="1"/>
  <c r="BD26" i="1" s="1"/>
  <c r="BP46" i="1"/>
  <c r="AC46" i="1"/>
  <c r="D46" i="1" s="1"/>
  <c r="BD46" i="1" s="1"/>
  <c r="BP66" i="1"/>
  <c r="AC66" i="1"/>
  <c r="D66" i="1" s="1"/>
  <c r="BD66" i="1" s="1"/>
  <c r="BP86" i="1"/>
  <c r="AC86" i="1"/>
  <c r="D86" i="1" s="1"/>
  <c r="BD86" i="1" s="1"/>
  <c r="BP58" i="1"/>
  <c r="AC58" i="1"/>
  <c r="D58" i="1" s="1"/>
  <c r="BD58" i="1" s="1"/>
  <c r="BP19" i="1"/>
  <c r="AC19" i="1"/>
  <c r="D19" i="1" s="1"/>
  <c r="BD19" i="1" s="1"/>
  <c r="BP35" i="1"/>
  <c r="AC35" i="1"/>
  <c r="D35" i="1" s="1"/>
  <c r="BD35" i="1" s="1"/>
  <c r="BP51" i="1"/>
  <c r="AC51" i="1"/>
  <c r="D51" i="1" s="1"/>
  <c r="BD51" i="1" s="1"/>
  <c r="BP67" i="1"/>
  <c r="AC67" i="1"/>
  <c r="D67" i="1" s="1"/>
  <c r="BD67" i="1" s="1"/>
  <c r="BP83" i="1"/>
  <c r="AC83" i="1"/>
  <c r="D83" i="1" s="1"/>
  <c r="BD83" i="1" s="1"/>
  <c r="BP99" i="1"/>
  <c r="AC99" i="1"/>
  <c r="D99" i="1" s="1"/>
  <c r="BD99" i="1" s="1"/>
  <c r="BP16" i="1"/>
  <c r="AC16" i="1"/>
  <c r="D16" i="1" s="1"/>
  <c r="BD16" i="1" s="1"/>
  <c r="BP32" i="1"/>
  <c r="AC32" i="1"/>
  <c r="D32" i="1" s="1"/>
  <c r="BD32" i="1" s="1"/>
  <c r="BP48" i="1"/>
  <c r="AC48" i="1"/>
  <c r="D48" i="1" s="1"/>
  <c r="BD48" i="1" s="1"/>
  <c r="BP64" i="1"/>
  <c r="AC64" i="1"/>
  <c r="D64" i="1" s="1"/>
  <c r="BD64" i="1" s="1"/>
  <c r="BP80" i="1"/>
  <c r="AC80" i="1"/>
  <c r="D80" i="1" s="1"/>
  <c r="BD80" i="1" s="1"/>
  <c r="BP96" i="1"/>
  <c r="AC96" i="1"/>
  <c r="D96" i="1" s="1"/>
  <c r="BD96" i="1" s="1"/>
  <c r="BP13" i="1"/>
  <c r="AC13" i="1"/>
  <c r="D13" i="1" s="1"/>
  <c r="BD13" i="1" s="1"/>
  <c r="BP29" i="1"/>
  <c r="AC29" i="1"/>
  <c r="D29" i="1" s="1"/>
  <c r="BD29" i="1" s="1"/>
  <c r="BP45" i="1"/>
  <c r="AC45" i="1"/>
  <c r="D45" i="1" s="1"/>
  <c r="BD45" i="1" s="1"/>
  <c r="BP61" i="1"/>
  <c r="AC61" i="1"/>
  <c r="D61" i="1" s="1"/>
  <c r="BD61" i="1" s="1"/>
  <c r="BP77" i="1"/>
  <c r="AC77" i="1"/>
  <c r="D77" i="1" s="1"/>
  <c r="BD77" i="1" s="1"/>
  <c r="BP93" i="1"/>
  <c r="AC93" i="1"/>
  <c r="D93" i="1" s="1"/>
  <c r="BD93" i="1" s="1"/>
  <c r="BP9" i="1"/>
  <c r="AC9" i="1"/>
  <c r="D9" i="1" s="1"/>
  <c r="BD9" i="1" s="1"/>
  <c r="BP30" i="1"/>
  <c r="AC30" i="1"/>
  <c r="D30" i="1" s="1"/>
  <c r="BD30" i="1" s="1"/>
  <c r="BP50" i="1"/>
  <c r="AC50" i="1"/>
  <c r="D50" i="1" s="1"/>
  <c r="BD50" i="1" s="1"/>
  <c r="BP70" i="1"/>
  <c r="AC70" i="1"/>
  <c r="D70" i="1" s="1"/>
  <c r="BD70" i="1" s="1"/>
  <c r="BP90" i="1"/>
  <c r="AC90" i="1"/>
  <c r="D90" i="1" s="1"/>
  <c r="BD90" i="1" s="1"/>
  <c r="BP14" i="1"/>
  <c r="AC14" i="1"/>
  <c r="D14" i="1" s="1"/>
  <c r="BD14" i="1" s="1"/>
  <c r="BP82" i="1"/>
  <c r="AC82" i="1"/>
  <c r="D82" i="1" s="1"/>
  <c r="BD82" i="1" s="1"/>
  <c r="BP23" i="1"/>
  <c r="AC23" i="1"/>
  <c r="D23" i="1" s="1"/>
  <c r="BD23" i="1" s="1"/>
  <c r="BP39" i="1"/>
  <c r="AC39" i="1"/>
  <c r="D39" i="1" s="1"/>
  <c r="BD39" i="1" s="1"/>
  <c r="BP55" i="1"/>
  <c r="AC55" i="1"/>
  <c r="D55" i="1" s="1"/>
  <c r="BD55" i="1" s="1"/>
  <c r="BP71" i="1"/>
  <c r="AC71" i="1"/>
  <c r="D71" i="1" s="1"/>
  <c r="BD71" i="1" s="1"/>
  <c r="BP87" i="1"/>
  <c r="AC87" i="1"/>
  <c r="D87" i="1" s="1"/>
  <c r="BD87" i="1" s="1"/>
  <c r="BP103" i="1"/>
  <c r="AC103" i="1"/>
  <c r="D103" i="1" s="1"/>
  <c r="BD103" i="1" s="1"/>
  <c r="BP20" i="1"/>
  <c r="AC20" i="1"/>
  <c r="D20" i="1" s="1"/>
  <c r="BD20" i="1" s="1"/>
  <c r="BP36" i="1"/>
  <c r="AC36" i="1"/>
  <c r="D36" i="1" s="1"/>
  <c r="BD36" i="1" s="1"/>
  <c r="BP52" i="1"/>
  <c r="AC52" i="1"/>
  <c r="D52" i="1" s="1"/>
  <c r="BD52" i="1" s="1"/>
  <c r="BP68" i="1"/>
  <c r="AC68" i="1"/>
  <c r="D68" i="1" s="1"/>
  <c r="BD68" i="1" s="1"/>
  <c r="BP84" i="1"/>
  <c r="AC84" i="1"/>
  <c r="D84" i="1" s="1"/>
  <c r="BD84" i="1" s="1"/>
  <c r="BP100" i="1"/>
  <c r="AC100" i="1"/>
  <c r="D100" i="1" s="1"/>
  <c r="BD100" i="1" s="1"/>
  <c r="BP17" i="1"/>
  <c r="AC17" i="1"/>
  <c r="D17" i="1" s="1"/>
  <c r="BD17" i="1" s="1"/>
  <c r="BP33" i="1"/>
  <c r="AC33" i="1"/>
  <c r="D33" i="1" s="1"/>
  <c r="BD33" i="1" s="1"/>
  <c r="BP49" i="1"/>
  <c r="AC49" i="1"/>
  <c r="D49" i="1" s="1"/>
  <c r="BD49" i="1" s="1"/>
  <c r="BP65" i="1"/>
  <c r="AC65" i="1"/>
  <c r="D65" i="1" s="1"/>
  <c r="BD65" i="1" s="1"/>
  <c r="BP81" i="1"/>
  <c r="AC81" i="1"/>
  <c r="D81" i="1" s="1"/>
  <c r="BD81" i="1" s="1"/>
  <c r="BP97" i="1"/>
  <c r="AC97" i="1"/>
  <c r="D97" i="1" s="1"/>
  <c r="BD97" i="1" s="1"/>
  <c r="BP10" i="1"/>
  <c r="AC10" i="1"/>
  <c r="D10" i="1" s="1"/>
  <c r="BD10" i="1" s="1"/>
  <c r="BP34" i="1"/>
  <c r="AC34" i="1"/>
  <c r="D34" i="1" s="1"/>
  <c r="BD34" i="1" s="1"/>
  <c r="BP54" i="1"/>
  <c r="AC54" i="1"/>
  <c r="D54" i="1" s="1"/>
  <c r="BD54" i="1" s="1"/>
  <c r="BP74" i="1"/>
  <c r="AC74" i="1"/>
  <c r="D74" i="1" s="1"/>
  <c r="BD74" i="1" s="1"/>
  <c r="BP94" i="1"/>
  <c r="AC94" i="1"/>
  <c r="D94" i="1" s="1"/>
  <c r="BD94" i="1" s="1"/>
  <c r="BP98" i="1"/>
  <c r="AC98" i="1"/>
  <c r="D98" i="1" s="1"/>
  <c r="BD98" i="1" s="1"/>
  <c r="BP75" i="1"/>
  <c r="AC75" i="1"/>
  <c r="D75" i="1" s="1"/>
  <c r="BD75" i="1" s="1"/>
  <c r="BP102" i="1"/>
  <c r="AC102" i="1"/>
  <c r="D102" i="1" s="1"/>
  <c r="BD102" i="1" s="1"/>
  <c r="BP106" i="1"/>
  <c r="AC106" i="1"/>
  <c r="D106" i="1" s="1"/>
  <c r="BD106" i="1" s="1"/>
  <c r="Q78" i="1" l="1"/>
  <c r="Q81" i="1"/>
  <c r="Q55" i="1"/>
  <c r="Q106" i="1"/>
  <c r="Q30" i="1"/>
  <c r="Q61" i="1"/>
  <c r="Q96" i="1"/>
  <c r="Q32" i="1"/>
  <c r="Q67" i="1"/>
  <c r="Q58" i="1"/>
  <c r="Q69" i="1"/>
  <c r="Q107" i="1"/>
  <c r="Q94" i="1"/>
  <c r="Q84" i="1"/>
  <c r="Q102" i="1"/>
  <c r="Q26" i="1"/>
  <c r="Q57" i="1"/>
  <c r="Q92" i="1"/>
  <c r="Q28" i="1"/>
  <c r="Q63" i="1"/>
  <c r="Q38" i="1"/>
  <c r="Q53" i="1"/>
  <c r="Q24" i="1"/>
  <c r="Q74" i="1"/>
  <c r="Q52" i="1"/>
  <c r="Q72" i="1"/>
  <c r="Q33" i="1"/>
  <c r="Q82" i="1"/>
  <c r="Q90" i="1"/>
  <c r="Q9" i="1"/>
  <c r="Q45" i="1"/>
  <c r="Q80" i="1"/>
  <c r="Q16" i="1"/>
  <c r="Q51" i="1"/>
  <c r="Q62" i="1"/>
  <c r="Q37" i="1"/>
  <c r="Q75" i="1"/>
  <c r="Q10" i="1"/>
  <c r="Q36" i="1"/>
  <c r="Q86" i="1"/>
  <c r="Q105" i="1"/>
  <c r="Q41" i="1"/>
  <c r="Q76" i="1"/>
  <c r="Q12" i="1"/>
  <c r="Q47" i="1"/>
  <c r="Q98" i="1"/>
  <c r="Q21" i="1"/>
  <c r="Q91" i="1"/>
  <c r="Q97" i="1"/>
  <c r="Q103" i="1"/>
  <c r="Q59" i="1"/>
  <c r="Q68" i="1"/>
  <c r="Q34" i="1"/>
  <c r="Q70" i="1"/>
  <c r="Q93" i="1"/>
  <c r="Q29" i="1"/>
  <c r="Q64" i="1"/>
  <c r="Q99" i="1"/>
  <c r="Q35" i="1"/>
  <c r="Q42" i="1"/>
  <c r="Q104" i="1"/>
  <c r="Q27" i="1"/>
  <c r="Q65" i="1"/>
  <c r="Q87" i="1"/>
  <c r="Q66" i="1"/>
  <c r="Q89" i="1"/>
  <c r="Q25" i="1"/>
  <c r="Q60" i="1"/>
  <c r="Q95" i="1"/>
  <c r="Q31" i="1"/>
  <c r="Q18" i="1"/>
  <c r="Q88" i="1"/>
  <c r="Q43" i="1"/>
  <c r="Q49" i="1"/>
  <c r="Q71" i="1"/>
  <c r="Q54" i="1"/>
  <c r="Q20" i="1"/>
  <c r="Q14" i="1"/>
  <c r="Q50" i="1"/>
  <c r="Q77" i="1"/>
  <c r="Q13" i="1"/>
  <c r="Q48" i="1"/>
  <c r="Q83" i="1"/>
  <c r="Q19" i="1"/>
  <c r="Q101" i="1"/>
  <c r="Q40" i="1"/>
  <c r="Q22" i="1"/>
  <c r="Q17" i="1"/>
  <c r="Q39" i="1"/>
  <c r="Q46" i="1"/>
  <c r="Q73" i="1"/>
  <c r="Q108" i="1"/>
  <c r="Q44" i="1"/>
  <c r="Q79" i="1"/>
  <c r="Q15" i="1"/>
  <c r="Q85" i="1"/>
  <c r="Q56" i="1"/>
  <c r="Q11" i="1"/>
  <c r="Q100" i="1"/>
  <c r="Q23" i="1"/>
  <c r="AD23" i="1" l="1"/>
  <c r="E23" i="1" s="1"/>
  <c r="BE23" i="1" s="1"/>
  <c r="BQ23" i="1"/>
  <c r="BQ85" i="1"/>
  <c r="AD85" i="1"/>
  <c r="E85" i="1" s="1"/>
  <c r="BE85" i="1" s="1"/>
  <c r="BQ108" i="1"/>
  <c r="AD108" i="1"/>
  <c r="E108" i="1" s="1"/>
  <c r="BE108" i="1" s="1"/>
  <c r="BQ17" i="1"/>
  <c r="AD17" i="1"/>
  <c r="E17" i="1" s="1"/>
  <c r="BE17" i="1" s="1"/>
  <c r="AD19" i="1"/>
  <c r="E19" i="1" s="1"/>
  <c r="BE19" i="1" s="1"/>
  <c r="BQ19" i="1"/>
  <c r="AD77" i="1"/>
  <c r="E77" i="1" s="1"/>
  <c r="BE77" i="1" s="1"/>
  <c r="BQ77" i="1"/>
  <c r="BQ54" i="1"/>
  <c r="AD54" i="1"/>
  <c r="E54" i="1" s="1"/>
  <c r="BE54" i="1" s="1"/>
  <c r="BQ49" i="1"/>
  <c r="AD49" i="1"/>
  <c r="E49" i="1" s="1"/>
  <c r="BE49" i="1" s="1"/>
  <c r="BQ31" i="1"/>
  <c r="AD31" i="1"/>
  <c r="E31" i="1" s="1"/>
  <c r="BE31" i="1" s="1"/>
  <c r="BQ89" i="1"/>
  <c r="AD89" i="1"/>
  <c r="E89" i="1" s="1"/>
  <c r="BE89" i="1" s="1"/>
  <c r="AD27" i="1"/>
  <c r="E27" i="1" s="1"/>
  <c r="BE27" i="1" s="1"/>
  <c r="BQ27" i="1"/>
  <c r="BQ99" i="1"/>
  <c r="AD99" i="1"/>
  <c r="E99" i="1" s="1"/>
  <c r="BE99" i="1" s="1"/>
  <c r="BQ70" i="1"/>
  <c r="AD70" i="1"/>
  <c r="E70" i="1" s="1"/>
  <c r="BE70" i="1" s="1"/>
  <c r="BQ103" i="1"/>
  <c r="AD103" i="1"/>
  <c r="E103" i="1" s="1"/>
  <c r="BE103" i="1" s="1"/>
  <c r="AD98" i="1"/>
  <c r="E98" i="1" s="1"/>
  <c r="BE98" i="1" s="1"/>
  <c r="BQ98" i="1"/>
  <c r="BQ41" i="1"/>
  <c r="AD41" i="1"/>
  <c r="E41" i="1" s="1"/>
  <c r="BE41" i="1" s="1"/>
  <c r="BQ10" i="1"/>
  <c r="AD10" i="1"/>
  <c r="E10" i="1" s="1"/>
  <c r="BE10" i="1" s="1"/>
  <c r="AD51" i="1"/>
  <c r="E51" i="1" s="1"/>
  <c r="BE51" i="1" s="1"/>
  <c r="BQ51" i="1"/>
  <c r="BQ9" i="1"/>
  <c r="AD9" i="1"/>
  <c r="E9" i="1" s="1"/>
  <c r="BE9" i="1" s="1"/>
  <c r="AD72" i="1"/>
  <c r="E72" i="1" s="1"/>
  <c r="BE72" i="1" s="1"/>
  <c r="BQ72" i="1"/>
  <c r="BQ74" i="1"/>
  <c r="AD74" i="1"/>
  <c r="E74" i="1" s="1"/>
  <c r="BE74" i="1" s="1"/>
  <c r="BQ63" i="1"/>
  <c r="AD63" i="1"/>
  <c r="E63" i="1" s="1"/>
  <c r="BE63" i="1" s="1"/>
  <c r="BQ26" i="1"/>
  <c r="AD26" i="1"/>
  <c r="E26" i="1" s="1"/>
  <c r="BE26" i="1" s="1"/>
  <c r="BQ107" i="1"/>
  <c r="AD107" i="1"/>
  <c r="E107" i="1" s="1"/>
  <c r="BE107" i="1" s="1"/>
  <c r="BQ32" i="1"/>
  <c r="AD32" i="1"/>
  <c r="E32" i="1" s="1"/>
  <c r="BE32" i="1" s="1"/>
  <c r="BQ106" i="1"/>
  <c r="AD106" i="1"/>
  <c r="E106" i="1" s="1"/>
  <c r="BE106" i="1" s="1"/>
  <c r="BQ100" i="1"/>
  <c r="AD100" i="1"/>
  <c r="E100" i="1" s="1"/>
  <c r="BE100" i="1" s="1"/>
  <c r="BQ15" i="1"/>
  <c r="AD15" i="1"/>
  <c r="E15" i="1" s="1"/>
  <c r="BE15" i="1" s="1"/>
  <c r="BQ73" i="1"/>
  <c r="AD73" i="1"/>
  <c r="E73" i="1" s="1"/>
  <c r="BE73" i="1" s="1"/>
  <c r="BQ22" i="1"/>
  <c r="AD22" i="1"/>
  <c r="E22" i="1" s="1"/>
  <c r="BE22" i="1" s="1"/>
  <c r="BQ83" i="1"/>
  <c r="AD83" i="1"/>
  <c r="E83" i="1" s="1"/>
  <c r="BE83" i="1" s="1"/>
  <c r="BQ50" i="1"/>
  <c r="AD50" i="1"/>
  <c r="E50" i="1" s="1"/>
  <c r="BE50" i="1" s="1"/>
  <c r="AD43" i="1"/>
  <c r="E43" i="1" s="1"/>
  <c r="BE43" i="1" s="1"/>
  <c r="BQ43" i="1"/>
  <c r="BQ95" i="1"/>
  <c r="AD95" i="1"/>
  <c r="E95" i="1" s="1"/>
  <c r="BE95" i="1" s="1"/>
  <c r="BQ66" i="1"/>
  <c r="AD66" i="1"/>
  <c r="E66" i="1" s="1"/>
  <c r="BE66" i="1" s="1"/>
  <c r="BQ104" i="1"/>
  <c r="AD104" i="1"/>
  <c r="E104" i="1" s="1"/>
  <c r="BE104" i="1" s="1"/>
  <c r="BQ64" i="1"/>
  <c r="AD64" i="1"/>
  <c r="E64" i="1" s="1"/>
  <c r="BE64" i="1" s="1"/>
  <c r="BQ34" i="1"/>
  <c r="AD34" i="1"/>
  <c r="E34" i="1" s="1"/>
  <c r="BE34" i="1" s="1"/>
  <c r="BQ97" i="1"/>
  <c r="AD97" i="1"/>
  <c r="E97" i="1" s="1"/>
  <c r="BE97" i="1" s="1"/>
  <c r="BQ47" i="1"/>
  <c r="AD47" i="1"/>
  <c r="E47" i="1" s="1"/>
  <c r="BE47" i="1" s="1"/>
  <c r="BQ105" i="1"/>
  <c r="AD105" i="1"/>
  <c r="E105" i="1" s="1"/>
  <c r="BE105" i="1" s="1"/>
  <c r="AD75" i="1"/>
  <c r="E75" i="1" s="1"/>
  <c r="BE75" i="1" s="1"/>
  <c r="BQ75" i="1"/>
  <c r="BQ16" i="1"/>
  <c r="AD16" i="1"/>
  <c r="E16" i="1" s="1"/>
  <c r="BE16" i="1" s="1"/>
  <c r="BQ90" i="1"/>
  <c r="AD90" i="1"/>
  <c r="E90" i="1" s="1"/>
  <c r="BE90" i="1" s="1"/>
  <c r="AD24" i="1"/>
  <c r="E24" i="1" s="1"/>
  <c r="BE24" i="1" s="1"/>
  <c r="BQ24" i="1"/>
  <c r="AD28" i="1"/>
  <c r="E28" i="1" s="1"/>
  <c r="BE28" i="1" s="1"/>
  <c r="BQ28" i="1"/>
  <c r="AD102" i="1"/>
  <c r="E102" i="1" s="1"/>
  <c r="BE102" i="1" s="1"/>
  <c r="BQ102" i="1"/>
  <c r="BQ69" i="1"/>
  <c r="AD69" i="1"/>
  <c r="E69" i="1" s="1"/>
  <c r="BE69" i="1" s="1"/>
  <c r="BQ96" i="1"/>
  <c r="AD96" i="1"/>
  <c r="E96" i="1" s="1"/>
  <c r="BE96" i="1" s="1"/>
  <c r="AD55" i="1"/>
  <c r="E55" i="1" s="1"/>
  <c r="BE55" i="1" s="1"/>
  <c r="BQ55" i="1"/>
  <c r="AD11" i="1"/>
  <c r="E11" i="1" s="1"/>
  <c r="BE11" i="1" s="1"/>
  <c r="BQ11" i="1"/>
  <c r="BQ46" i="1"/>
  <c r="AD46" i="1"/>
  <c r="E46" i="1" s="1"/>
  <c r="BE46" i="1" s="1"/>
  <c r="AD40" i="1"/>
  <c r="E40" i="1" s="1"/>
  <c r="BE40" i="1" s="1"/>
  <c r="BQ40" i="1"/>
  <c r="BQ48" i="1"/>
  <c r="AD48" i="1"/>
  <c r="E48" i="1" s="1"/>
  <c r="BE48" i="1" s="1"/>
  <c r="BQ14" i="1"/>
  <c r="AD14" i="1"/>
  <c r="E14" i="1" s="1"/>
  <c r="BE14" i="1" s="1"/>
  <c r="BQ88" i="1"/>
  <c r="AD88" i="1"/>
  <c r="E88" i="1" s="1"/>
  <c r="BE88" i="1" s="1"/>
  <c r="AD60" i="1"/>
  <c r="E60" i="1" s="1"/>
  <c r="BE60" i="1" s="1"/>
  <c r="BQ60" i="1"/>
  <c r="BQ87" i="1"/>
  <c r="AD87" i="1"/>
  <c r="E87" i="1" s="1"/>
  <c r="BE87" i="1" s="1"/>
  <c r="BQ42" i="1"/>
  <c r="AD42" i="1"/>
  <c r="E42" i="1" s="1"/>
  <c r="BE42" i="1" s="1"/>
  <c r="AD29" i="1"/>
  <c r="E29" i="1" s="1"/>
  <c r="BE29" i="1" s="1"/>
  <c r="BQ29" i="1"/>
  <c r="BQ68" i="1"/>
  <c r="AD68" i="1"/>
  <c r="E68" i="1" s="1"/>
  <c r="BE68" i="1" s="1"/>
  <c r="BQ91" i="1"/>
  <c r="AD91" i="1"/>
  <c r="E91" i="1" s="1"/>
  <c r="BE91" i="1" s="1"/>
  <c r="AD12" i="1"/>
  <c r="E12" i="1" s="1"/>
  <c r="BE12" i="1" s="1"/>
  <c r="BQ12" i="1"/>
  <c r="AD86" i="1"/>
  <c r="E86" i="1" s="1"/>
  <c r="BE86" i="1" s="1"/>
  <c r="BQ86" i="1"/>
  <c r="BQ37" i="1"/>
  <c r="AD37" i="1"/>
  <c r="E37" i="1" s="1"/>
  <c r="BE37" i="1" s="1"/>
  <c r="BQ80" i="1"/>
  <c r="AD80" i="1"/>
  <c r="E80" i="1" s="1"/>
  <c r="BE80" i="1" s="1"/>
  <c r="AD82" i="1"/>
  <c r="E82" i="1" s="1"/>
  <c r="BE82" i="1" s="1"/>
  <c r="BQ82" i="1"/>
  <c r="BQ53" i="1"/>
  <c r="AD53" i="1"/>
  <c r="E53" i="1" s="1"/>
  <c r="BE53" i="1" s="1"/>
  <c r="BQ92" i="1"/>
  <c r="AD92" i="1"/>
  <c r="E92" i="1" s="1"/>
  <c r="BE92" i="1" s="1"/>
  <c r="BQ84" i="1"/>
  <c r="AD84" i="1"/>
  <c r="E84" i="1" s="1"/>
  <c r="BE84" i="1" s="1"/>
  <c r="BQ58" i="1"/>
  <c r="AD58" i="1"/>
  <c r="E58" i="1" s="1"/>
  <c r="BE58" i="1" s="1"/>
  <c r="AD61" i="1"/>
  <c r="E61" i="1" s="1"/>
  <c r="BE61" i="1" s="1"/>
  <c r="BQ61" i="1"/>
  <c r="BQ81" i="1"/>
  <c r="AD81" i="1"/>
  <c r="E81" i="1" s="1"/>
  <c r="BE81" i="1" s="1"/>
  <c r="BQ79" i="1"/>
  <c r="AD79" i="1"/>
  <c r="E79" i="1" s="1"/>
  <c r="BE79" i="1" s="1"/>
  <c r="AD56" i="1"/>
  <c r="E56" i="1" s="1"/>
  <c r="BE56" i="1" s="1"/>
  <c r="BQ56" i="1"/>
  <c r="AD44" i="1"/>
  <c r="E44" i="1" s="1"/>
  <c r="BE44" i="1" s="1"/>
  <c r="BQ44" i="1"/>
  <c r="AD39" i="1"/>
  <c r="E39" i="1" s="1"/>
  <c r="BE39" i="1" s="1"/>
  <c r="BQ39" i="1"/>
  <c r="BQ101" i="1"/>
  <c r="AD101" i="1"/>
  <c r="E101" i="1" s="1"/>
  <c r="BE101" i="1" s="1"/>
  <c r="AD13" i="1"/>
  <c r="E13" i="1" s="1"/>
  <c r="BE13" i="1" s="1"/>
  <c r="BQ13" i="1"/>
  <c r="BQ20" i="1"/>
  <c r="AD20" i="1"/>
  <c r="E20" i="1" s="1"/>
  <c r="BE20" i="1" s="1"/>
  <c r="AD71" i="1"/>
  <c r="E71" i="1" s="1"/>
  <c r="BE71" i="1" s="1"/>
  <c r="BQ71" i="1"/>
  <c r="BQ18" i="1"/>
  <c r="AD18" i="1"/>
  <c r="E18" i="1" s="1"/>
  <c r="BE18" i="1" s="1"/>
  <c r="BQ25" i="1"/>
  <c r="AD25" i="1"/>
  <c r="E25" i="1" s="1"/>
  <c r="BE25" i="1" s="1"/>
  <c r="BQ65" i="1"/>
  <c r="AD65" i="1"/>
  <c r="E65" i="1" s="1"/>
  <c r="BE65" i="1" s="1"/>
  <c r="AD35" i="1"/>
  <c r="E35" i="1" s="1"/>
  <c r="BE35" i="1" s="1"/>
  <c r="BQ35" i="1"/>
  <c r="BQ93" i="1"/>
  <c r="AD93" i="1"/>
  <c r="E93" i="1" s="1"/>
  <c r="BE93" i="1" s="1"/>
  <c r="AD59" i="1"/>
  <c r="E59" i="1" s="1"/>
  <c r="BE59" i="1" s="1"/>
  <c r="BQ59" i="1"/>
  <c r="BQ21" i="1"/>
  <c r="AD21" i="1"/>
  <c r="E21" i="1" s="1"/>
  <c r="BE21" i="1" s="1"/>
  <c r="AD76" i="1"/>
  <c r="E76" i="1" s="1"/>
  <c r="BE76" i="1" s="1"/>
  <c r="BQ76" i="1"/>
  <c r="BQ36" i="1"/>
  <c r="AD36" i="1"/>
  <c r="E36" i="1" s="1"/>
  <c r="BE36" i="1" s="1"/>
  <c r="BQ62" i="1"/>
  <c r="AD62" i="1"/>
  <c r="E62" i="1" s="1"/>
  <c r="BE62" i="1" s="1"/>
  <c r="AD45" i="1"/>
  <c r="E45" i="1" s="1"/>
  <c r="BE45" i="1" s="1"/>
  <c r="BQ45" i="1"/>
  <c r="BQ33" i="1"/>
  <c r="AD33" i="1"/>
  <c r="E33" i="1" s="1"/>
  <c r="BE33" i="1" s="1"/>
  <c r="BQ52" i="1"/>
  <c r="AD52" i="1"/>
  <c r="E52" i="1" s="1"/>
  <c r="BE52" i="1" s="1"/>
  <c r="BQ38" i="1"/>
  <c r="AD38" i="1"/>
  <c r="E38" i="1" s="1"/>
  <c r="BE38" i="1" s="1"/>
  <c r="BQ57" i="1"/>
  <c r="AD57" i="1"/>
  <c r="E57" i="1" s="1"/>
  <c r="BE57" i="1" s="1"/>
  <c r="BQ94" i="1"/>
  <c r="AD94" i="1"/>
  <c r="E94" i="1" s="1"/>
  <c r="BE94" i="1" s="1"/>
  <c r="AD67" i="1"/>
  <c r="E67" i="1" s="1"/>
  <c r="BE67" i="1" s="1"/>
  <c r="BQ67" i="1"/>
  <c r="BQ30" i="1"/>
  <c r="AD30" i="1"/>
  <c r="E30" i="1" s="1"/>
  <c r="BE30" i="1" s="1"/>
  <c r="BQ78" i="1"/>
  <c r="AD78" i="1"/>
  <c r="E78" i="1" s="1"/>
  <c r="BE78" i="1" s="1"/>
  <c r="R9" i="1" l="1"/>
  <c r="R99" i="1"/>
  <c r="BR99" i="1" s="1"/>
  <c r="R24" i="1"/>
  <c r="BR24" i="1" s="1"/>
  <c r="R29" i="1"/>
  <c r="AE29" i="1" s="1"/>
  <c r="F29" i="1" s="1"/>
  <c r="BF29" i="1" s="1"/>
  <c r="R62" i="1"/>
  <c r="AE62" i="1" s="1"/>
  <c r="F62" i="1" s="1"/>
  <c r="BF62" i="1" s="1"/>
  <c r="R65" i="1"/>
  <c r="BR65" i="1" s="1"/>
  <c r="R15" i="1"/>
  <c r="AE15" i="1" s="1"/>
  <c r="R66" i="1"/>
  <c r="AE66" i="1" s="1"/>
  <c r="R40" i="1"/>
  <c r="AE40" i="1" s="1"/>
  <c r="F40" i="1" s="1"/>
  <c r="BF40" i="1" s="1"/>
  <c r="R46" i="1"/>
  <c r="AE46" i="1" s="1"/>
  <c r="F46" i="1" s="1"/>
  <c r="R28" i="1"/>
  <c r="BR28" i="1" s="1"/>
  <c r="R90" i="1"/>
  <c r="AE90" i="1" s="1"/>
  <c r="F90" i="1" s="1"/>
  <c r="BF90" i="1" s="1"/>
  <c r="R21" i="1"/>
  <c r="AE21" i="1" s="1"/>
  <c r="F21" i="1" s="1"/>
  <c r="BF21" i="1" s="1"/>
  <c r="R25" i="1"/>
  <c r="BR25" i="1" s="1"/>
  <c r="R71" i="1"/>
  <c r="AE71" i="1" s="1"/>
  <c r="F71" i="1" s="1"/>
  <c r="BF71" i="1" s="1"/>
  <c r="R20" i="1"/>
  <c r="BR20" i="1" s="1"/>
  <c r="R69" i="1"/>
  <c r="AE69" i="1" s="1"/>
  <c r="F69" i="1" s="1"/>
  <c r="BF69" i="1" s="1"/>
  <c r="R30" i="1"/>
  <c r="R58" i="1"/>
  <c r="BR58" i="1" s="1"/>
  <c r="R87" i="1"/>
  <c r="AE87" i="1" s="1"/>
  <c r="F87" i="1" s="1"/>
  <c r="R75" i="1"/>
  <c r="AE75" i="1" s="1"/>
  <c r="F75" i="1" s="1"/>
  <c r="BF75" i="1" s="1"/>
  <c r="R50" i="1"/>
  <c r="BR50" i="1" s="1"/>
  <c r="R100" i="1"/>
  <c r="AE100" i="1" s="1"/>
  <c r="R41" i="1"/>
  <c r="BR41" i="1" s="1"/>
  <c r="R57" i="1"/>
  <c r="AE57" i="1" s="1"/>
  <c r="F57" i="1" s="1"/>
  <c r="R86" i="1"/>
  <c r="AE86" i="1" s="1"/>
  <c r="F86" i="1" s="1"/>
  <c r="BF86" i="1" s="1"/>
  <c r="R42" i="1"/>
  <c r="AE42" i="1" s="1"/>
  <c r="F42" i="1" s="1"/>
  <c r="BF42" i="1" s="1"/>
  <c r="R88" i="1"/>
  <c r="AE88" i="1" s="1"/>
  <c r="F88" i="1" s="1"/>
  <c r="R38" i="1"/>
  <c r="AE38" i="1" s="1"/>
  <c r="F38" i="1" s="1"/>
  <c r="BF38" i="1" s="1"/>
  <c r="R53" i="1"/>
  <c r="BR53" i="1" s="1"/>
  <c r="R91" i="1"/>
  <c r="BR91" i="1" s="1"/>
  <c r="R14" i="1"/>
  <c r="BR14" i="1" s="1"/>
  <c r="R16" i="1"/>
  <c r="BR16" i="1" s="1"/>
  <c r="R47" i="1"/>
  <c r="R104" i="1"/>
  <c r="AE104" i="1" s="1"/>
  <c r="F104" i="1" s="1"/>
  <c r="BF104" i="1" s="1"/>
  <c r="R51" i="1"/>
  <c r="AE51" i="1" s="1"/>
  <c r="F51" i="1" s="1"/>
  <c r="R103" i="1"/>
  <c r="AE103" i="1" s="1"/>
  <c r="R49" i="1"/>
  <c r="BR49" i="1" s="1"/>
  <c r="R19" i="1"/>
  <c r="AE19" i="1" s="1"/>
  <c r="F19" i="1" s="1"/>
  <c r="BF19" i="1" s="1"/>
  <c r="R17" i="1"/>
  <c r="BR17" i="1" s="1"/>
  <c r="R61" i="1"/>
  <c r="BR61" i="1" s="1"/>
  <c r="R95" i="1"/>
  <c r="BR95" i="1" s="1"/>
  <c r="R107" i="1"/>
  <c r="BR107" i="1" s="1"/>
  <c r="R72" i="1"/>
  <c r="AE72" i="1" s="1"/>
  <c r="S72" i="1" s="1"/>
  <c r="R77" i="1"/>
  <c r="BR77" i="1" s="1"/>
  <c r="R78" i="1"/>
  <c r="AE78" i="1" s="1"/>
  <c r="F78" i="1" s="1"/>
  <c r="BF78" i="1" s="1"/>
  <c r="R45" i="1"/>
  <c r="AE45" i="1" s="1"/>
  <c r="F45" i="1" s="1"/>
  <c r="R97" i="1"/>
  <c r="AE97" i="1" s="1"/>
  <c r="R26" i="1"/>
  <c r="BR26" i="1" s="1"/>
  <c r="R54" i="1"/>
  <c r="AE54" i="1" s="1"/>
  <c r="F54" i="1" s="1"/>
  <c r="BF54" i="1" s="1"/>
  <c r="R108" i="1"/>
  <c r="AE108" i="1" s="1"/>
  <c r="R93" i="1"/>
  <c r="R18" i="1"/>
  <c r="R101" i="1"/>
  <c r="R44" i="1"/>
  <c r="R79" i="1"/>
  <c r="R84" i="1"/>
  <c r="R80" i="1"/>
  <c r="R48" i="1"/>
  <c r="R34" i="1"/>
  <c r="R22" i="1"/>
  <c r="R106" i="1"/>
  <c r="R63" i="1"/>
  <c r="BR51" i="1"/>
  <c r="R89" i="1"/>
  <c r="R85" i="1"/>
  <c r="BR30" i="1"/>
  <c r="AE30" i="1"/>
  <c r="F30" i="1" s="1"/>
  <c r="BF30" i="1" s="1"/>
  <c r="R13" i="1"/>
  <c r="R56" i="1"/>
  <c r="R82" i="1"/>
  <c r="R12" i="1"/>
  <c r="R11" i="1"/>
  <c r="R96" i="1"/>
  <c r="R102" i="1"/>
  <c r="AE9" i="1"/>
  <c r="F9" i="1" s="1"/>
  <c r="BF9" i="1" s="1"/>
  <c r="BR9" i="1"/>
  <c r="R98" i="1"/>
  <c r="R27" i="1"/>
  <c r="BR57" i="1"/>
  <c r="BR40" i="1"/>
  <c r="BR46" i="1"/>
  <c r="BR69" i="1"/>
  <c r="BR47" i="1"/>
  <c r="AE47" i="1"/>
  <c r="F47" i="1" s="1"/>
  <c r="R67" i="1"/>
  <c r="R94" i="1"/>
  <c r="R52" i="1"/>
  <c r="R33" i="1"/>
  <c r="R36" i="1"/>
  <c r="R76" i="1"/>
  <c r="R59" i="1"/>
  <c r="R35" i="1"/>
  <c r="R39" i="1"/>
  <c r="R81" i="1"/>
  <c r="R92" i="1"/>
  <c r="R37" i="1"/>
  <c r="R68" i="1"/>
  <c r="R60" i="1"/>
  <c r="R55" i="1"/>
  <c r="R105" i="1"/>
  <c r="R64" i="1"/>
  <c r="R43" i="1"/>
  <c r="R83" i="1"/>
  <c r="R73" i="1"/>
  <c r="R32" i="1"/>
  <c r="R74" i="1"/>
  <c r="R10" i="1"/>
  <c r="R70" i="1"/>
  <c r="R31" i="1"/>
  <c r="R23" i="1"/>
  <c r="AE25" i="1" l="1"/>
  <c r="F25" i="1" s="1"/>
  <c r="BF25" i="1" s="1"/>
  <c r="AE65" i="1"/>
  <c r="F65" i="1" s="1"/>
  <c r="BF65" i="1" s="1"/>
  <c r="AE49" i="1"/>
  <c r="F49" i="1" s="1"/>
  <c r="BR21" i="1"/>
  <c r="AE99" i="1"/>
  <c r="F99" i="1" s="1"/>
  <c r="BF99" i="1" s="1"/>
  <c r="AE50" i="1"/>
  <c r="F50" i="1" s="1"/>
  <c r="BF50" i="1" s="1"/>
  <c r="BR15" i="1"/>
  <c r="BR78" i="1"/>
  <c r="BR87" i="1"/>
  <c r="AE95" i="1"/>
  <c r="F95" i="1" s="1"/>
  <c r="BF95" i="1" s="1"/>
  <c r="BR86" i="1"/>
  <c r="AE53" i="1"/>
  <c r="F53" i="1" s="1"/>
  <c r="BF53" i="1" s="1"/>
  <c r="BR90" i="1"/>
  <c r="BR19" i="1"/>
  <c r="BR54" i="1"/>
  <c r="AE41" i="1"/>
  <c r="F41" i="1" s="1"/>
  <c r="BF41" i="1" s="1"/>
  <c r="BR75" i="1"/>
  <c r="BR62" i="1"/>
  <c r="AE91" i="1"/>
  <c r="F91" i="1" s="1"/>
  <c r="BF91" i="1" s="1"/>
  <c r="BR42" i="1"/>
  <c r="AE58" i="1"/>
  <c r="S58" i="1" s="1"/>
  <c r="AF58" i="1" s="1"/>
  <c r="AE28" i="1"/>
  <c r="F28" i="1" s="1"/>
  <c r="BF28" i="1" s="1"/>
  <c r="BR45" i="1"/>
  <c r="S66" i="1"/>
  <c r="AF66" i="1" s="1"/>
  <c r="F66" i="1"/>
  <c r="BF66" i="1" s="1"/>
  <c r="AE20" i="1"/>
  <c r="F20" i="1" s="1"/>
  <c r="BF20" i="1" s="1"/>
  <c r="AE17" i="1"/>
  <c r="F17" i="1" s="1"/>
  <c r="BF17" i="1" s="1"/>
  <c r="BR72" i="1"/>
  <c r="AE24" i="1"/>
  <c r="F24" i="1" s="1"/>
  <c r="BF24" i="1" s="1"/>
  <c r="BR88" i="1"/>
  <c r="BR29" i="1"/>
  <c r="BR66" i="1"/>
  <c r="BR71" i="1"/>
  <c r="BR103" i="1"/>
  <c r="AE16" i="1"/>
  <c r="F16" i="1" s="1"/>
  <c r="BF16" i="1" s="1"/>
  <c r="BR38" i="1"/>
  <c r="AE77" i="1"/>
  <c r="F77" i="1" s="1"/>
  <c r="BF77" i="1" s="1"/>
  <c r="AE61" i="1"/>
  <c r="F61" i="1" s="1"/>
  <c r="BF61" i="1" s="1"/>
  <c r="AE26" i="1"/>
  <c r="F26" i="1" s="1"/>
  <c r="BF26" i="1" s="1"/>
  <c r="AE14" i="1"/>
  <c r="F14" i="1" s="1"/>
  <c r="BF14" i="1" s="1"/>
  <c r="S100" i="1"/>
  <c r="AF100" i="1" s="1"/>
  <c r="F100" i="1"/>
  <c r="BF100" i="1" s="1"/>
  <c r="BR100" i="1"/>
  <c r="AE107" i="1"/>
  <c r="S107" i="1" s="1"/>
  <c r="AF107" i="1" s="1"/>
  <c r="BR108" i="1"/>
  <c r="BR97" i="1"/>
  <c r="BR104" i="1"/>
  <c r="S97" i="1"/>
  <c r="AF97" i="1" s="1"/>
  <c r="F97" i="1"/>
  <c r="BF97" i="1" s="1"/>
  <c r="S21" i="1"/>
  <c r="BS21" i="1" s="1"/>
  <c r="S75" i="1"/>
  <c r="BS75" i="1" s="1"/>
  <c r="S108" i="1"/>
  <c r="AF108" i="1" s="1"/>
  <c r="F108" i="1"/>
  <c r="BF108" i="1" s="1"/>
  <c r="S71" i="1"/>
  <c r="BS71" i="1" s="1"/>
  <c r="F103" i="1"/>
  <c r="BF103" i="1" s="1"/>
  <c r="S90" i="1"/>
  <c r="AF90" i="1" s="1"/>
  <c r="G90" i="1" s="1"/>
  <c r="BG90" i="1" s="1"/>
  <c r="S69" i="1"/>
  <c r="BS69" i="1" s="1"/>
  <c r="S30" i="1"/>
  <c r="BS30" i="1" s="1"/>
  <c r="S9" i="1"/>
  <c r="BS9" i="1" s="1"/>
  <c r="AF72" i="1"/>
  <c r="T72" i="1" s="1"/>
  <c r="BF45" i="1"/>
  <c r="S45" i="1"/>
  <c r="S47" i="1"/>
  <c r="BF47" i="1"/>
  <c r="BF46" i="1"/>
  <c r="S46" i="1"/>
  <c r="BF88" i="1"/>
  <c r="S88" i="1"/>
  <c r="S49" i="1"/>
  <c r="BF49" i="1"/>
  <c r="BF57" i="1"/>
  <c r="S57" i="1"/>
  <c r="BR74" i="1"/>
  <c r="AE74" i="1"/>
  <c r="F74" i="1" s="1"/>
  <c r="BF74" i="1" s="1"/>
  <c r="BR83" i="1"/>
  <c r="AE83" i="1"/>
  <c r="F83" i="1" s="1"/>
  <c r="BF83" i="1" s="1"/>
  <c r="BR64" i="1"/>
  <c r="AE64" i="1"/>
  <c r="F64" i="1" s="1"/>
  <c r="BF64" i="1" s="1"/>
  <c r="S87" i="1"/>
  <c r="BF87" i="1"/>
  <c r="BR92" i="1"/>
  <c r="AE92" i="1"/>
  <c r="F92" i="1" s="1"/>
  <c r="BF92" i="1" s="1"/>
  <c r="BR35" i="1"/>
  <c r="AE35" i="1"/>
  <c r="F35" i="1" s="1"/>
  <c r="BF35" i="1" s="1"/>
  <c r="BR36" i="1"/>
  <c r="AE36" i="1"/>
  <c r="F36" i="1" s="1"/>
  <c r="BF36" i="1" s="1"/>
  <c r="S95" i="1"/>
  <c r="S54" i="1"/>
  <c r="S42" i="1"/>
  <c r="BR82" i="1"/>
  <c r="AE82" i="1"/>
  <c r="F82" i="1" s="1"/>
  <c r="BF82" i="1" s="1"/>
  <c r="AE106" i="1"/>
  <c r="F106" i="1" s="1"/>
  <c r="BF106" i="1" s="1"/>
  <c r="BR106" i="1"/>
  <c r="S104" i="1"/>
  <c r="BR84" i="1"/>
  <c r="AE84" i="1"/>
  <c r="F84" i="1" s="1"/>
  <c r="BR93" i="1"/>
  <c r="AE93" i="1"/>
  <c r="F93" i="1" s="1"/>
  <c r="BF93" i="1" s="1"/>
  <c r="BR23" i="1"/>
  <c r="AE23" i="1"/>
  <c r="F23" i="1" s="1"/>
  <c r="BF23" i="1" s="1"/>
  <c r="BR10" i="1"/>
  <c r="AE10" i="1"/>
  <c r="F10" i="1" s="1"/>
  <c r="BF10" i="1" s="1"/>
  <c r="BR43" i="1"/>
  <c r="AE43" i="1"/>
  <c r="F43" i="1" s="1"/>
  <c r="BF43" i="1" s="1"/>
  <c r="BR37" i="1"/>
  <c r="AE37" i="1"/>
  <c r="F37" i="1" s="1"/>
  <c r="BF37" i="1" s="1"/>
  <c r="AE94" i="1"/>
  <c r="F94" i="1" s="1"/>
  <c r="BF94" i="1" s="1"/>
  <c r="BR94" i="1"/>
  <c r="S19" i="1"/>
  <c r="S40" i="1"/>
  <c r="BR27" i="1"/>
  <c r="AE27" i="1"/>
  <c r="F27" i="1" s="1"/>
  <c r="BF27" i="1" s="1"/>
  <c r="F72" i="1"/>
  <c r="BF72" i="1" s="1"/>
  <c r="BS72" i="1" s="1"/>
  <c r="BR96" i="1"/>
  <c r="AE96" i="1"/>
  <c r="F96" i="1" s="1"/>
  <c r="BF96" i="1" s="1"/>
  <c r="BR12" i="1"/>
  <c r="AE12" i="1"/>
  <c r="F12" i="1" s="1"/>
  <c r="BF12" i="1" s="1"/>
  <c r="S25" i="1"/>
  <c r="S62" i="1"/>
  <c r="BR44" i="1"/>
  <c r="AE44" i="1"/>
  <c r="F44" i="1" s="1"/>
  <c r="BF44" i="1" s="1"/>
  <c r="BR18" i="1"/>
  <c r="AE18" i="1"/>
  <c r="F18" i="1" s="1"/>
  <c r="BF18" i="1" s="1"/>
  <c r="BR70" i="1"/>
  <c r="AE70" i="1"/>
  <c r="F70" i="1" s="1"/>
  <c r="BF70" i="1" s="1"/>
  <c r="S51" i="1"/>
  <c r="BF51" i="1"/>
  <c r="BR73" i="1"/>
  <c r="AE73" i="1"/>
  <c r="F73" i="1" s="1"/>
  <c r="BF73" i="1" s="1"/>
  <c r="BR55" i="1"/>
  <c r="AE55" i="1"/>
  <c r="F55" i="1" s="1"/>
  <c r="BR68" i="1"/>
  <c r="AE68" i="1"/>
  <c r="F68" i="1" s="1"/>
  <c r="BF68" i="1" s="1"/>
  <c r="BR39" i="1"/>
  <c r="AE39" i="1"/>
  <c r="F39" i="1" s="1"/>
  <c r="BF39" i="1" s="1"/>
  <c r="BR59" i="1"/>
  <c r="AE59" i="1"/>
  <c r="F59" i="1" s="1"/>
  <c r="BF59" i="1" s="1"/>
  <c r="BR33" i="1"/>
  <c r="AE33" i="1"/>
  <c r="F33" i="1" s="1"/>
  <c r="BF33" i="1" s="1"/>
  <c r="BR67" i="1"/>
  <c r="AE67" i="1"/>
  <c r="F67" i="1" s="1"/>
  <c r="BF67" i="1" s="1"/>
  <c r="S86" i="1"/>
  <c r="BR11" i="1"/>
  <c r="AE11" i="1"/>
  <c r="F11" i="1" s="1"/>
  <c r="BF11" i="1" s="1"/>
  <c r="BR13" i="1"/>
  <c r="AE13" i="1"/>
  <c r="F13" i="1" s="1"/>
  <c r="S38" i="1"/>
  <c r="F15" i="1"/>
  <c r="BF15" i="1" s="1"/>
  <c r="BR80" i="1"/>
  <c r="AE80" i="1"/>
  <c r="F80" i="1" s="1"/>
  <c r="BF80" i="1" s="1"/>
  <c r="BR101" i="1"/>
  <c r="AE101" i="1"/>
  <c r="F101" i="1" s="1"/>
  <c r="BF101" i="1" s="1"/>
  <c r="BR31" i="1"/>
  <c r="AE31" i="1"/>
  <c r="F31" i="1" s="1"/>
  <c r="BR32" i="1"/>
  <c r="AE32" i="1"/>
  <c r="F32" i="1" s="1"/>
  <c r="BF32" i="1" s="1"/>
  <c r="AE105" i="1"/>
  <c r="F105" i="1" s="1"/>
  <c r="BF105" i="1" s="1"/>
  <c r="BR105" i="1"/>
  <c r="BR60" i="1"/>
  <c r="AE60" i="1"/>
  <c r="F60" i="1" s="1"/>
  <c r="BF60" i="1" s="1"/>
  <c r="BR81" i="1"/>
  <c r="AE81" i="1"/>
  <c r="F81" i="1" s="1"/>
  <c r="BF81" i="1" s="1"/>
  <c r="BR76" i="1"/>
  <c r="AE76" i="1"/>
  <c r="F76" i="1" s="1"/>
  <c r="BF76" i="1" s="1"/>
  <c r="BR52" i="1"/>
  <c r="AE52" i="1"/>
  <c r="F52" i="1" s="1"/>
  <c r="BF52" i="1" s="1"/>
  <c r="S29" i="1"/>
  <c r="S65" i="1"/>
  <c r="S78" i="1"/>
  <c r="AE98" i="1"/>
  <c r="F98" i="1" s="1"/>
  <c r="BF98" i="1" s="1"/>
  <c r="BR98" i="1"/>
  <c r="AE102" i="1"/>
  <c r="F102" i="1" s="1"/>
  <c r="BF102" i="1" s="1"/>
  <c r="BR102" i="1"/>
  <c r="BR56" i="1"/>
  <c r="AE56" i="1"/>
  <c r="F56" i="1" s="1"/>
  <c r="BF56" i="1" s="1"/>
  <c r="BR85" i="1"/>
  <c r="AE85" i="1"/>
  <c r="F85" i="1" s="1"/>
  <c r="BR89" i="1"/>
  <c r="AE89" i="1"/>
  <c r="F89" i="1" s="1"/>
  <c r="BF89" i="1" s="1"/>
  <c r="BR63" i="1"/>
  <c r="AE63" i="1"/>
  <c r="F63" i="1" s="1"/>
  <c r="BF63" i="1" s="1"/>
  <c r="BR22" i="1"/>
  <c r="AE22" i="1"/>
  <c r="F22" i="1" s="1"/>
  <c r="BF22" i="1" s="1"/>
  <c r="BR34" i="1"/>
  <c r="AE34" i="1"/>
  <c r="F34" i="1" s="1"/>
  <c r="BF34" i="1" s="1"/>
  <c r="BR48" i="1"/>
  <c r="AE48" i="1"/>
  <c r="F48" i="1" s="1"/>
  <c r="BF48" i="1" s="1"/>
  <c r="AE79" i="1"/>
  <c r="F79" i="1" s="1"/>
  <c r="BR79" i="1"/>
  <c r="S50" i="1" l="1"/>
  <c r="AF50" i="1" s="1"/>
  <c r="G50" i="1" s="1"/>
  <c r="BG50" i="1" s="1"/>
  <c r="S53" i="1"/>
  <c r="S99" i="1"/>
  <c r="AF99" i="1" s="1"/>
  <c r="G99" i="1" s="1"/>
  <c r="BG99" i="1" s="1"/>
  <c r="S28" i="1"/>
  <c r="AF28" i="1" s="1"/>
  <c r="G28" i="1" s="1"/>
  <c r="BG28" i="1" s="1"/>
  <c r="S24" i="1"/>
  <c r="AF24" i="1" s="1"/>
  <c r="G24" i="1" s="1"/>
  <c r="BG24" i="1" s="1"/>
  <c r="S77" i="1"/>
  <c r="AF77" i="1" s="1"/>
  <c r="G77" i="1" s="1"/>
  <c r="BG77" i="1" s="1"/>
  <c r="S91" i="1"/>
  <c r="AF91" i="1" s="1"/>
  <c r="G91" i="1" s="1"/>
  <c r="BG91" i="1" s="1"/>
  <c r="G66" i="1"/>
  <c r="BG66" i="1" s="1"/>
  <c r="AF21" i="1"/>
  <c r="G21" i="1" s="1"/>
  <c r="BG21" i="1" s="1"/>
  <c r="AF30" i="1"/>
  <c r="G30" i="1" s="1"/>
  <c r="BG30" i="1" s="1"/>
  <c r="S41" i="1"/>
  <c r="BS41" i="1" s="1"/>
  <c r="AF69" i="1"/>
  <c r="G69" i="1" s="1"/>
  <c r="BG69" i="1" s="1"/>
  <c r="F58" i="1"/>
  <c r="BF58" i="1" s="1"/>
  <c r="BS58" i="1" s="1"/>
  <c r="BS97" i="1"/>
  <c r="BS90" i="1"/>
  <c r="BS66" i="1"/>
  <c r="BS100" i="1"/>
  <c r="G97" i="1"/>
  <c r="BG97" i="1" s="1"/>
  <c r="AF75" i="1"/>
  <c r="G75" i="1" s="1"/>
  <c r="BG75" i="1" s="1"/>
  <c r="S14" i="1"/>
  <c r="AF14" i="1" s="1"/>
  <c r="G14" i="1" s="1"/>
  <c r="BG14" i="1" s="1"/>
  <c r="G108" i="1"/>
  <c r="BG108" i="1" s="1"/>
  <c r="BS28" i="1"/>
  <c r="G100" i="1"/>
  <c r="BG100" i="1" s="1"/>
  <c r="BS50" i="1"/>
  <c r="AF71" i="1"/>
  <c r="T71" i="1" s="1"/>
  <c r="AG71" i="1" s="1"/>
  <c r="AF9" i="1"/>
  <c r="G9" i="1" s="1"/>
  <c r="BG9" i="1" s="1"/>
  <c r="S16" i="1"/>
  <c r="AF16" i="1" s="1"/>
  <c r="G16" i="1" s="1"/>
  <c r="BG16" i="1" s="1"/>
  <c r="S61" i="1"/>
  <c r="BS61" i="1" s="1"/>
  <c r="S20" i="1"/>
  <c r="BS20" i="1" s="1"/>
  <c r="S17" i="1"/>
  <c r="BS17" i="1" s="1"/>
  <c r="S26" i="1"/>
  <c r="AF26" i="1" s="1"/>
  <c r="G26" i="1" s="1"/>
  <c r="BG26" i="1" s="1"/>
  <c r="S73" i="1"/>
  <c r="BS73" i="1" s="1"/>
  <c r="BS108" i="1"/>
  <c r="S10" i="1"/>
  <c r="AF10" i="1" s="1"/>
  <c r="G10" i="1" s="1"/>
  <c r="BG10" i="1" s="1"/>
  <c r="S64" i="1"/>
  <c r="AF64" i="1" s="1"/>
  <c r="G64" i="1" s="1"/>
  <c r="BG64" i="1" s="1"/>
  <c r="F107" i="1"/>
  <c r="BF107" i="1" s="1"/>
  <c r="T99" i="1"/>
  <c r="AG99" i="1" s="1"/>
  <c r="H99" i="1" s="1"/>
  <c r="BH99" i="1" s="1"/>
  <c r="S37" i="1"/>
  <c r="BS37" i="1" s="1"/>
  <c r="S56" i="1"/>
  <c r="AF56" i="1" s="1"/>
  <c r="G56" i="1" s="1"/>
  <c r="BG56" i="1" s="1"/>
  <c r="S33" i="1"/>
  <c r="BS33" i="1" s="1"/>
  <c r="S82" i="1"/>
  <c r="AF82" i="1" s="1"/>
  <c r="G82" i="1" s="1"/>
  <c r="BG82" i="1" s="1"/>
  <c r="T66" i="1"/>
  <c r="AG66" i="1" s="1"/>
  <c r="T90" i="1"/>
  <c r="AG90" i="1" s="1"/>
  <c r="H90" i="1" s="1"/>
  <c r="BH90" i="1" s="1"/>
  <c r="S60" i="1"/>
  <c r="BS60" i="1" s="1"/>
  <c r="S103" i="1"/>
  <c r="S34" i="1"/>
  <c r="BS34" i="1" s="1"/>
  <c r="S32" i="1"/>
  <c r="BS32" i="1" s="1"/>
  <c r="S35" i="1"/>
  <c r="BS35" i="1" s="1"/>
  <c r="T108" i="1"/>
  <c r="AG108" i="1" s="1"/>
  <c r="S63" i="1"/>
  <c r="AF63" i="1" s="1"/>
  <c r="G63" i="1" s="1"/>
  <c r="BG63" i="1" s="1"/>
  <c r="S76" i="1"/>
  <c r="AF76" i="1" s="1"/>
  <c r="G76" i="1" s="1"/>
  <c r="BG76" i="1" s="1"/>
  <c r="S105" i="1"/>
  <c r="AF105" i="1" s="1"/>
  <c r="G105" i="1" s="1"/>
  <c r="BG105" i="1" s="1"/>
  <c r="T28" i="1"/>
  <c r="BT28" i="1" s="1"/>
  <c r="S18" i="1"/>
  <c r="BS18" i="1" s="1"/>
  <c r="S96" i="1"/>
  <c r="AF96" i="1" s="1"/>
  <c r="G96" i="1" s="1"/>
  <c r="BG96" i="1" s="1"/>
  <c r="S93" i="1"/>
  <c r="AF93" i="1" s="1"/>
  <c r="G93" i="1" s="1"/>
  <c r="BG93" i="1" s="1"/>
  <c r="S74" i="1"/>
  <c r="BS74" i="1" s="1"/>
  <c r="S80" i="1"/>
  <c r="BS80" i="1" s="1"/>
  <c r="S11" i="1"/>
  <c r="BS11" i="1" s="1"/>
  <c r="S39" i="1"/>
  <c r="AF39" i="1" s="1"/>
  <c r="G39" i="1" s="1"/>
  <c r="BG39" i="1" s="1"/>
  <c r="S106" i="1"/>
  <c r="AF106" i="1" s="1"/>
  <c r="G106" i="1" s="1"/>
  <c r="BG106" i="1" s="1"/>
  <c r="S83" i="1"/>
  <c r="AF83" i="1" s="1"/>
  <c r="G83" i="1" s="1"/>
  <c r="BG83" i="1" s="1"/>
  <c r="S48" i="1"/>
  <c r="S89" i="1"/>
  <c r="S102" i="1"/>
  <c r="BS53" i="1"/>
  <c r="AF53" i="1"/>
  <c r="G53" i="1" s="1"/>
  <c r="BG53" i="1" s="1"/>
  <c r="S81" i="1"/>
  <c r="S31" i="1"/>
  <c r="BF31" i="1"/>
  <c r="S59" i="1"/>
  <c r="S70" i="1"/>
  <c r="BS62" i="1"/>
  <c r="AF62" i="1"/>
  <c r="G62" i="1" s="1"/>
  <c r="BG62" i="1" s="1"/>
  <c r="S27" i="1"/>
  <c r="S23" i="1"/>
  <c r="BS42" i="1"/>
  <c r="AF42" i="1"/>
  <c r="G42" i="1" s="1"/>
  <c r="BG42" i="1" s="1"/>
  <c r="S92" i="1"/>
  <c r="BS87" i="1"/>
  <c r="AF87" i="1"/>
  <c r="G87" i="1" s="1"/>
  <c r="BG87" i="1" s="1"/>
  <c r="BS88" i="1"/>
  <c r="AF88" i="1"/>
  <c r="G88" i="1" s="1"/>
  <c r="BG88" i="1" s="1"/>
  <c r="BS47" i="1"/>
  <c r="AF47" i="1"/>
  <c r="G47" i="1" s="1"/>
  <c r="BG47" i="1" s="1"/>
  <c r="S15" i="1"/>
  <c r="BS29" i="1"/>
  <c r="AF29" i="1"/>
  <c r="G29" i="1" s="1"/>
  <c r="BG29" i="1" s="1"/>
  <c r="S55" i="1"/>
  <c r="BF55" i="1"/>
  <c r="BS25" i="1"/>
  <c r="AF25" i="1"/>
  <c r="G25" i="1" s="1"/>
  <c r="BG25" i="1" s="1"/>
  <c r="BS104" i="1"/>
  <c r="AF104" i="1"/>
  <c r="G104" i="1" s="1"/>
  <c r="BG104" i="1" s="1"/>
  <c r="BS49" i="1"/>
  <c r="AF49" i="1"/>
  <c r="G49" i="1" s="1"/>
  <c r="BG49" i="1" s="1"/>
  <c r="AG72" i="1"/>
  <c r="S22" i="1"/>
  <c r="BS78" i="1"/>
  <c r="AF78" i="1"/>
  <c r="G78" i="1" s="1"/>
  <c r="BG78" i="1" s="1"/>
  <c r="S52" i="1"/>
  <c r="S101" i="1"/>
  <c r="BS38" i="1"/>
  <c r="AF38" i="1"/>
  <c r="G38" i="1" s="1"/>
  <c r="BG38" i="1" s="1"/>
  <c r="BS86" i="1"/>
  <c r="AF86" i="1"/>
  <c r="G86" i="1" s="1"/>
  <c r="BG86" i="1" s="1"/>
  <c r="S67" i="1"/>
  <c r="S68" i="1"/>
  <c r="S44" i="1"/>
  <c r="S12" i="1"/>
  <c r="BS19" i="1"/>
  <c r="AF19" i="1"/>
  <c r="G19" i="1" s="1"/>
  <c r="BG19" i="1" s="1"/>
  <c r="S43" i="1"/>
  <c r="S84" i="1"/>
  <c r="BF84" i="1"/>
  <c r="BS95" i="1"/>
  <c r="AF95" i="1"/>
  <c r="G95" i="1" s="1"/>
  <c r="BG95" i="1" s="1"/>
  <c r="S36" i="1"/>
  <c r="BS57" i="1"/>
  <c r="AF57" i="1"/>
  <c r="T57" i="1" s="1"/>
  <c r="BS46" i="1"/>
  <c r="AF46" i="1"/>
  <c r="G46" i="1" s="1"/>
  <c r="BG46" i="1" s="1"/>
  <c r="G72" i="1"/>
  <c r="BG72" i="1" s="1"/>
  <c r="BT72" i="1" s="1"/>
  <c r="S79" i="1"/>
  <c r="BF79" i="1"/>
  <c r="S85" i="1"/>
  <c r="BF85" i="1"/>
  <c r="S98" i="1"/>
  <c r="BS65" i="1"/>
  <c r="AF65" i="1"/>
  <c r="G65" i="1" s="1"/>
  <c r="BG65" i="1" s="1"/>
  <c r="S13" i="1"/>
  <c r="BF13" i="1"/>
  <c r="BS51" i="1"/>
  <c r="AF51" i="1"/>
  <c r="G51" i="1" s="1"/>
  <c r="BG51" i="1" s="1"/>
  <c r="BS40" i="1"/>
  <c r="AF40" i="1"/>
  <c r="G40" i="1" s="1"/>
  <c r="BG40" i="1" s="1"/>
  <c r="S94" i="1"/>
  <c r="BS54" i="1"/>
  <c r="AF54" i="1"/>
  <c r="G54" i="1" s="1"/>
  <c r="BG54" i="1" s="1"/>
  <c r="BS45" i="1"/>
  <c r="AF45" i="1"/>
  <c r="G45" i="1" s="1"/>
  <c r="BG45" i="1" s="1"/>
  <c r="T50" i="1" l="1"/>
  <c r="AG50" i="1" s="1"/>
  <c r="H50" i="1" s="1"/>
  <c r="BH50" i="1" s="1"/>
  <c r="BS77" i="1"/>
  <c r="T24" i="1"/>
  <c r="AG24" i="1" s="1"/>
  <c r="H24" i="1" s="1"/>
  <c r="BH24" i="1" s="1"/>
  <c r="BS99" i="1"/>
  <c r="BT90" i="1"/>
  <c r="BS24" i="1"/>
  <c r="T91" i="1"/>
  <c r="AG91" i="1" s="1"/>
  <c r="H91" i="1" s="1"/>
  <c r="BH91" i="1" s="1"/>
  <c r="BS91" i="1"/>
  <c r="AF73" i="1"/>
  <c r="G73" i="1" s="1"/>
  <c r="BG73" i="1" s="1"/>
  <c r="T21" i="1"/>
  <c r="BT21" i="1" s="1"/>
  <c r="G58" i="1"/>
  <c r="BG58" i="1" s="1"/>
  <c r="G71" i="1"/>
  <c r="BG71" i="1" s="1"/>
  <c r="BT71" i="1" s="1"/>
  <c r="BG5" i="1"/>
  <c r="AF17" i="1"/>
  <c r="G17" i="1" s="1"/>
  <c r="BG17" i="1" s="1"/>
  <c r="AF20" i="1"/>
  <c r="G20" i="1" s="1"/>
  <c r="BG20" i="1" s="1"/>
  <c r="H66" i="1"/>
  <c r="BH66" i="1" s="1"/>
  <c r="AF41" i="1"/>
  <c r="G41" i="1" s="1"/>
  <c r="BG41" i="1" s="1"/>
  <c r="BT50" i="1"/>
  <c r="BS76" i="1"/>
  <c r="BS83" i="1"/>
  <c r="T69" i="1"/>
  <c r="BT69" i="1" s="1"/>
  <c r="T30" i="1"/>
  <c r="BT30" i="1" s="1"/>
  <c r="T97" i="1"/>
  <c r="AG97" i="1" s="1"/>
  <c r="H97" i="1" s="1"/>
  <c r="BH97" i="1" s="1"/>
  <c r="AF80" i="1"/>
  <c r="G80" i="1" s="1"/>
  <c r="BG80" i="1" s="1"/>
  <c r="BS64" i="1"/>
  <c r="T100" i="1"/>
  <c r="BT100" i="1" s="1"/>
  <c r="BS10" i="1"/>
  <c r="AF37" i="1"/>
  <c r="G37" i="1" s="1"/>
  <c r="BG37" i="1" s="1"/>
  <c r="AF61" i="1"/>
  <c r="G61" i="1" s="1"/>
  <c r="BG61" i="1" s="1"/>
  <c r="BS14" i="1"/>
  <c r="AF74" i="1"/>
  <c r="G74" i="1" s="1"/>
  <c r="BG74" i="1" s="1"/>
  <c r="T75" i="1"/>
  <c r="BS105" i="1"/>
  <c r="BS82" i="1"/>
  <c r="AF33" i="1"/>
  <c r="T33" i="1" s="1"/>
  <c r="AG33" i="1" s="1"/>
  <c r="BS96" i="1"/>
  <c r="BS93" i="1"/>
  <c r="BT99" i="1"/>
  <c r="T9" i="1"/>
  <c r="AG9" i="1" s="1"/>
  <c r="H9" i="1" s="1"/>
  <c r="BT91" i="1"/>
  <c r="AF35" i="1"/>
  <c r="G35" i="1" s="1"/>
  <c r="BG35" i="1" s="1"/>
  <c r="H108" i="1"/>
  <c r="BH108" i="1" s="1"/>
  <c r="AF18" i="1"/>
  <c r="G18" i="1" s="1"/>
  <c r="BG18" i="1" s="1"/>
  <c r="BS16" i="1"/>
  <c r="BS56" i="1"/>
  <c r="BS63" i="1"/>
  <c r="T26" i="1"/>
  <c r="BT26" i="1" s="1"/>
  <c r="BS26" i="1"/>
  <c r="AF11" i="1"/>
  <c r="G11" i="1" s="1"/>
  <c r="BG11" i="1" s="1"/>
  <c r="G57" i="1"/>
  <c r="BG57" i="1" s="1"/>
  <c r="BT57" i="1" s="1"/>
  <c r="BS39" i="1"/>
  <c r="AF60" i="1"/>
  <c r="G60" i="1" s="1"/>
  <c r="BG60" i="1" s="1"/>
  <c r="BT108" i="1"/>
  <c r="AG28" i="1"/>
  <c r="H28" i="1" s="1"/>
  <c r="BH28" i="1" s="1"/>
  <c r="BT66" i="1"/>
  <c r="BS107" i="1"/>
  <c r="G107" i="1"/>
  <c r="T65" i="1"/>
  <c r="BT65" i="1" s="1"/>
  <c r="T104" i="1"/>
  <c r="BT104" i="1" s="1"/>
  <c r="AF34" i="1"/>
  <c r="BS106" i="1"/>
  <c r="T45" i="1"/>
  <c r="BT45" i="1" s="1"/>
  <c r="T96" i="1"/>
  <c r="AG96" i="1" s="1"/>
  <c r="H96" i="1" s="1"/>
  <c r="BH96" i="1" s="1"/>
  <c r="T46" i="1"/>
  <c r="AG46" i="1" s="1"/>
  <c r="H46" i="1" s="1"/>
  <c r="BH46" i="1" s="1"/>
  <c r="T64" i="1"/>
  <c r="BT64" i="1" s="1"/>
  <c r="T10" i="1"/>
  <c r="BT10" i="1" s="1"/>
  <c r="T38" i="1"/>
  <c r="AG38" i="1" s="1"/>
  <c r="H38" i="1" s="1"/>
  <c r="BH38" i="1" s="1"/>
  <c r="T105" i="1"/>
  <c r="BT105" i="1" s="1"/>
  <c r="AF32" i="1"/>
  <c r="G32" i="1" s="1"/>
  <c r="BG32" i="1" s="1"/>
  <c r="T14" i="1"/>
  <c r="AG14" i="1" s="1"/>
  <c r="H14" i="1" s="1"/>
  <c r="BH14" i="1" s="1"/>
  <c r="AF103" i="1"/>
  <c r="BS103" i="1"/>
  <c r="U90" i="1"/>
  <c r="BU90" i="1" s="1"/>
  <c r="T54" i="1"/>
  <c r="AG54" i="1" s="1"/>
  <c r="H54" i="1" s="1"/>
  <c r="BH54" i="1" s="1"/>
  <c r="T39" i="1"/>
  <c r="BT39" i="1" s="1"/>
  <c r="T76" i="1"/>
  <c r="BT76" i="1" s="1"/>
  <c r="AG57" i="1"/>
  <c r="U91" i="1"/>
  <c r="U50" i="1"/>
  <c r="T93" i="1"/>
  <c r="BS85" i="1"/>
  <c r="AF85" i="1"/>
  <c r="G85" i="1" s="1"/>
  <c r="BG85" i="1" s="1"/>
  <c r="T77" i="1"/>
  <c r="T95" i="1"/>
  <c r="T106" i="1"/>
  <c r="BS84" i="1"/>
  <c r="AF84" i="1"/>
  <c r="G84" i="1" s="1"/>
  <c r="BG84" i="1" s="1"/>
  <c r="BS44" i="1"/>
  <c r="AF44" i="1"/>
  <c r="G44" i="1" s="1"/>
  <c r="BG44" i="1" s="1"/>
  <c r="T56" i="1"/>
  <c r="T49" i="1"/>
  <c r="U99" i="1"/>
  <c r="T29" i="1"/>
  <c r="T47" i="1"/>
  <c r="T88" i="1"/>
  <c r="T87" i="1"/>
  <c r="T62" i="1"/>
  <c r="BS70" i="1"/>
  <c r="AF70" i="1"/>
  <c r="G70" i="1" s="1"/>
  <c r="BG70" i="1" s="1"/>
  <c r="T16" i="1"/>
  <c r="BS98" i="1"/>
  <c r="AF98" i="1"/>
  <c r="G98" i="1" s="1"/>
  <c r="BG98" i="1" s="1"/>
  <c r="BS101" i="1"/>
  <c r="AF101" i="1"/>
  <c r="G101" i="1" s="1"/>
  <c r="BG101" i="1" s="1"/>
  <c r="H72" i="1"/>
  <c r="BH72" i="1" s="1"/>
  <c r="BS23" i="1"/>
  <c r="AF23" i="1"/>
  <c r="G23" i="1" s="1"/>
  <c r="BG23" i="1" s="1"/>
  <c r="BS27" i="1"/>
  <c r="AF27" i="1"/>
  <c r="G27" i="1" s="1"/>
  <c r="BG27" i="1" s="1"/>
  <c r="BS102" i="1"/>
  <c r="AF102" i="1"/>
  <c r="G102" i="1" s="1"/>
  <c r="BG102" i="1" s="1"/>
  <c r="BS48" i="1"/>
  <c r="AF48" i="1"/>
  <c r="G48" i="1" s="1"/>
  <c r="BG48" i="1" s="1"/>
  <c r="AF13" i="1"/>
  <c r="G13" i="1" s="1"/>
  <c r="BG13" i="1" s="1"/>
  <c r="BS13" i="1"/>
  <c r="BS43" i="1"/>
  <c r="AF43" i="1"/>
  <c r="G43" i="1" s="1"/>
  <c r="BG43" i="1" s="1"/>
  <c r="BS67" i="1"/>
  <c r="AF67" i="1"/>
  <c r="G67" i="1" s="1"/>
  <c r="BG67" i="1" s="1"/>
  <c r="BS52" i="1"/>
  <c r="AF52" i="1"/>
  <c r="G52" i="1" s="1"/>
  <c r="BG52" i="1" s="1"/>
  <c r="T82" i="1"/>
  <c r="BS55" i="1"/>
  <c r="AF55" i="1"/>
  <c r="G55" i="1" s="1"/>
  <c r="BG55" i="1" s="1"/>
  <c r="BS15" i="1"/>
  <c r="AF15" i="1"/>
  <c r="G15" i="1" s="1"/>
  <c r="BG15" i="1" s="1"/>
  <c r="BS59" i="1"/>
  <c r="AF59" i="1"/>
  <c r="G59" i="1" s="1"/>
  <c r="BG59" i="1" s="1"/>
  <c r="BS31" i="1"/>
  <c r="AF31" i="1"/>
  <c r="G31" i="1" s="1"/>
  <c r="BG31" i="1" s="1"/>
  <c r="T53" i="1"/>
  <c r="BS94" i="1"/>
  <c r="AF94" i="1"/>
  <c r="G94" i="1" s="1"/>
  <c r="BG94" i="1" s="1"/>
  <c r="T40" i="1"/>
  <c r="T51" i="1"/>
  <c r="AF79" i="1"/>
  <c r="T79" i="1" s="1"/>
  <c r="BS79" i="1"/>
  <c r="T83" i="1"/>
  <c r="BS36" i="1"/>
  <c r="AF36" i="1"/>
  <c r="G36" i="1" s="1"/>
  <c r="BG36" i="1" s="1"/>
  <c r="T19" i="1"/>
  <c r="BS12" i="1"/>
  <c r="AF12" i="1"/>
  <c r="G12" i="1" s="1"/>
  <c r="BG12" i="1" s="1"/>
  <c r="BS68" i="1"/>
  <c r="AF68" i="1"/>
  <c r="G68" i="1" s="1"/>
  <c r="BG68" i="1" s="1"/>
  <c r="T86" i="1"/>
  <c r="T78" i="1"/>
  <c r="BS22" i="1"/>
  <c r="AF22" i="1"/>
  <c r="G22" i="1" s="1"/>
  <c r="BG22" i="1" s="1"/>
  <c r="T25" i="1"/>
  <c r="T63" i="1"/>
  <c r="BT24" i="1"/>
  <c r="BS92" i="1"/>
  <c r="AF92" i="1"/>
  <c r="G92" i="1" s="1"/>
  <c r="BG92" i="1" s="1"/>
  <c r="T42" i="1"/>
  <c r="BS81" i="1"/>
  <c r="AF81" i="1"/>
  <c r="G81" i="1" s="1"/>
  <c r="BG81" i="1" s="1"/>
  <c r="BS89" i="1"/>
  <c r="AF89" i="1"/>
  <c r="G89" i="1" s="1"/>
  <c r="BG89" i="1" s="1"/>
  <c r="H71" i="1" l="1"/>
  <c r="BH71" i="1" s="1"/>
  <c r="AG69" i="1"/>
  <c r="H69" i="1" s="1"/>
  <c r="BH69" i="1" s="1"/>
  <c r="T74" i="1"/>
  <c r="BT74" i="1" s="1"/>
  <c r="T73" i="1"/>
  <c r="AG73" i="1" s="1"/>
  <c r="H73" i="1" s="1"/>
  <c r="BH73" i="1" s="1"/>
  <c r="T17" i="1"/>
  <c r="BT17" i="1" s="1"/>
  <c r="T41" i="1"/>
  <c r="AG41" i="1" s="1"/>
  <c r="H41" i="1" s="1"/>
  <c r="BH41" i="1" s="1"/>
  <c r="AG21" i="1"/>
  <c r="H21" i="1" s="1"/>
  <c r="BH21" i="1" s="1"/>
  <c r="T58" i="1"/>
  <c r="AG58" i="1" s="1"/>
  <c r="H58" i="1" s="1"/>
  <c r="BH58" i="1" s="1"/>
  <c r="AG30" i="1"/>
  <c r="H30" i="1" s="1"/>
  <c r="BH30" i="1" s="1"/>
  <c r="U66" i="1"/>
  <c r="BU66" i="1" s="1"/>
  <c r="AG26" i="1"/>
  <c r="H26" i="1" s="1"/>
  <c r="BH26" i="1" s="1"/>
  <c r="BT97" i="1"/>
  <c r="T20" i="1"/>
  <c r="BT20" i="1" s="1"/>
  <c r="AG100" i="1"/>
  <c r="H100" i="1" s="1"/>
  <c r="BH100" i="1" s="1"/>
  <c r="T61" i="1"/>
  <c r="AG61" i="1" s="1"/>
  <c r="H61" i="1" s="1"/>
  <c r="BH61" i="1" s="1"/>
  <c r="T80" i="1"/>
  <c r="BT80" i="1" s="1"/>
  <c r="T37" i="1"/>
  <c r="BT37" i="1" s="1"/>
  <c r="BT96" i="1"/>
  <c r="AG104" i="1"/>
  <c r="H104" i="1" s="1"/>
  <c r="BH104" i="1" s="1"/>
  <c r="AG75" i="1"/>
  <c r="BT75" i="1"/>
  <c r="U108" i="1"/>
  <c r="BU108" i="1" s="1"/>
  <c r="BT9" i="1"/>
  <c r="AG65" i="1"/>
  <c r="H65" i="1" s="1"/>
  <c r="BH65" i="1" s="1"/>
  <c r="T35" i="1"/>
  <c r="AG35" i="1" s="1"/>
  <c r="H35" i="1" s="1"/>
  <c r="BH35" i="1" s="1"/>
  <c r="T18" i="1"/>
  <c r="AG18" i="1" s="1"/>
  <c r="H18" i="1" s="1"/>
  <c r="BH18" i="1" s="1"/>
  <c r="H57" i="1"/>
  <c r="BH57" i="1" s="1"/>
  <c r="G33" i="1"/>
  <c r="BG33" i="1" s="1"/>
  <c r="BT33" i="1" s="1"/>
  <c r="U71" i="1"/>
  <c r="AH71" i="1" s="1"/>
  <c r="I71" i="1" s="1"/>
  <c r="BI71" i="1" s="1"/>
  <c r="AG64" i="1"/>
  <c r="H64" i="1" s="1"/>
  <c r="BH64" i="1" s="1"/>
  <c r="T60" i="1"/>
  <c r="AG60" i="1" s="1"/>
  <c r="H60" i="1" s="1"/>
  <c r="BH60" i="1" s="1"/>
  <c r="T11" i="1"/>
  <c r="BT11" i="1" s="1"/>
  <c r="AG45" i="1"/>
  <c r="H45" i="1" s="1"/>
  <c r="BH45" i="1" s="1"/>
  <c r="AG105" i="1"/>
  <c r="H105" i="1" s="1"/>
  <c r="BH105" i="1" s="1"/>
  <c r="U28" i="1"/>
  <c r="AH28" i="1" s="1"/>
  <c r="I28" i="1" s="1"/>
  <c r="BI28" i="1" s="1"/>
  <c r="BT73" i="1"/>
  <c r="T59" i="1"/>
  <c r="BT59" i="1" s="1"/>
  <c r="BT38" i="1"/>
  <c r="BT46" i="1"/>
  <c r="BT54" i="1"/>
  <c r="BT14" i="1"/>
  <c r="AG10" i="1"/>
  <c r="H10" i="1" s="1"/>
  <c r="BH10" i="1" s="1"/>
  <c r="BG107" i="1"/>
  <c r="T107" i="1"/>
  <c r="G34" i="1"/>
  <c r="BG34" i="1" s="1"/>
  <c r="T34" i="1"/>
  <c r="T102" i="1"/>
  <c r="BT102" i="1" s="1"/>
  <c r="AH90" i="1"/>
  <c r="I90" i="1" s="1"/>
  <c r="BI90" i="1" s="1"/>
  <c r="T48" i="1"/>
  <c r="BT48" i="1" s="1"/>
  <c r="U24" i="1"/>
  <c r="BU24" i="1" s="1"/>
  <c r="T68" i="1"/>
  <c r="BT68" i="1" s="1"/>
  <c r="U46" i="1"/>
  <c r="BU46" i="1" s="1"/>
  <c r="T55" i="1"/>
  <c r="AG55" i="1" s="1"/>
  <c r="H55" i="1" s="1"/>
  <c r="BH55" i="1" s="1"/>
  <c r="T52" i="1"/>
  <c r="BT52" i="1" s="1"/>
  <c r="BT41" i="1"/>
  <c r="AG39" i="1"/>
  <c r="H39" i="1" s="1"/>
  <c r="BH39" i="1" s="1"/>
  <c r="T89" i="1"/>
  <c r="AG89" i="1" s="1"/>
  <c r="H89" i="1" s="1"/>
  <c r="BH89" i="1" s="1"/>
  <c r="T67" i="1"/>
  <c r="AG67" i="1" s="1"/>
  <c r="T101" i="1"/>
  <c r="AG101" i="1" s="1"/>
  <c r="H101" i="1" s="1"/>
  <c r="BH101" i="1" s="1"/>
  <c r="T85" i="1"/>
  <c r="BT85" i="1" s="1"/>
  <c r="G103" i="1"/>
  <c r="BG103" i="1" s="1"/>
  <c r="U54" i="1"/>
  <c r="AH54" i="1" s="1"/>
  <c r="I54" i="1" s="1"/>
  <c r="BI54" i="1" s="1"/>
  <c r="AG76" i="1"/>
  <c r="H76" i="1" s="1"/>
  <c r="BH76" i="1" s="1"/>
  <c r="T32" i="1"/>
  <c r="T94" i="1"/>
  <c r="BT94" i="1" s="1"/>
  <c r="T15" i="1"/>
  <c r="BT15" i="1" s="1"/>
  <c r="T43" i="1"/>
  <c r="BT43" i="1" s="1"/>
  <c r="T13" i="1"/>
  <c r="BT13" i="1" s="1"/>
  <c r="G79" i="1"/>
  <c r="BG79" i="1" s="1"/>
  <c r="BT79" i="1" s="1"/>
  <c r="T81" i="1"/>
  <c r="T92" i="1"/>
  <c r="BT63" i="1"/>
  <c r="AG63" i="1"/>
  <c r="H63" i="1" s="1"/>
  <c r="BH63" i="1" s="1"/>
  <c r="T22" i="1"/>
  <c r="BT86" i="1"/>
  <c r="AG86" i="1"/>
  <c r="H86" i="1" s="1"/>
  <c r="BH86" i="1" s="1"/>
  <c r="T12" i="1"/>
  <c r="T36" i="1"/>
  <c r="AG79" i="1"/>
  <c r="BT40" i="1"/>
  <c r="AG40" i="1"/>
  <c r="H40" i="1" s="1"/>
  <c r="BH40" i="1" s="1"/>
  <c r="AG74" i="1"/>
  <c r="H74" i="1" s="1"/>
  <c r="BH74" i="1" s="1"/>
  <c r="U14" i="1"/>
  <c r="U96" i="1"/>
  <c r="BH9" i="1"/>
  <c r="U9" i="1"/>
  <c r="T27" i="1"/>
  <c r="BT88" i="1"/>
  <c r="AG88" i="1"/>
  <c r="H88" i="1" s="1"/>
  <c r="BH88" i="1" s="1"/>
  <c r="BU99" i="1"/>
  <c r="AH99" i="1"/>
  <c r="I99" i="1" s="1"/>
  <c r="BI99" i="1" s="1"/>
  <c r="T44" i="1"/>
  <c r="BT77" i="1"/>
  <c r="AG77" i="1"/>
  <c r="H77" i="1" s="1"/>
  <c r="BH77" i="1" s="1"/>
  <c r="BU91" i="1"/>
  <c r="AH91" i="1"/>
  <c r="I91" i="1" s="1"/>
  <c r="BI91" i="1" s="1"/>
  <c r="U72" i="1"/>
  <c r="BT47" i="1"/>
  <c r="AG47" i="1"/>
  <c r="H47" i="1" s="1"/>
  <c r="BH47" i="1" s="1"/>
  <c r="BT25" i="1"/>
  <c r="AG25" i="1"/>
  <c r="H25" i="1" s="1"/>
  <c r="BH25" i="1" s="1"/>
  <c r="AG53" i="1"/>
  <c r="H53" i="1" s="1"/>
  <c r="BH53" i="1" s="1"/>
  <c r="BT53" i="1"/>
  <c r="U97" i="1"/>
  <c r="BT16" i="1"/>
  <c r="AG16" i="1"/>
  <c r="H16" i="1" s="1"/>
  <c r="BH16" i="1" s="1"/>
  <c r="BT62" i="1"/>
  <c r="AG62" i="1"/>
  <c r="H62" i="1" s="1"/>
  <c r="BH62" i="1" s="1"/>
  <c r="BT29" i="1"/>
  <c r="AG29" i="1"/>
  <c r="H29" i="1" s="1"/>
  <c r="BH29" i="1" s="1"/>
  <c r="BT49" i="1"/>
  <c r="AG49" i="1"/>
  <c r="H49" i="1" s="1"/>
  <c r="BH49" i="1" s="1"/>
  <c r="BT106" i="1"/>
  <c r="AG106" i="1"/>
  <c r="H106" i="1" s="1"/>
  <c r="BH106" i="1" s="1"/>
  <c r="BT93" i="1"/>
  <c r="AG93" i="1"/>
  <c r="H93" i="1" s="1"/>
  <c r="BH93" i="1" s="1"/>
  <c r="BU50" i="1"/>
  <c r="AH50" i="1"/>
  <c r="I50" i="1" s="1"/>
  <c r="BI50" i="1" s="1"/>
  <c r="BT42" i="1"/>
  <c r="AG42" i="1"/>
  <c r="H42" i="1" s="1"/>
  <c r="BH42" i="1" s="1"/>
  <c r="BT78" i="1"/>
  <c r="AG78" i="1"/>
  <c r="H78" i="1" s="1"/>
  <c r="BH78" i="1" s="1"/>
  <c r="BT19" i="1"/>
  <c r="AG19" i="1"/>
  <c r="H19" i="1" s="1"/>
  <c r="BH19" i="1" s="1"/>
  <c r="BT83" i="1"/>
  <c r="AG83" i="1"/>
  <c r="H83" i="1" s="1"/>
  <c r="BH83" i="1" s="1"/>
  <c r="BT51" i="1"/>
  <c r="AG51" i="1"/>
  <c r="H51" i="1" s="1"/>
  <c r="BH51" i="1" s="1"/>
  <c r="T31" i="1"/>
  <c r="BT82" i="1"/>
  <c r="AG82" i="1"/>
  <c r="H82" i="1" s="1"/>
  <c r="BH82" i="1" s="1"/>
  <c r="U38" i="1"/>
  <c r="U73" i="1"/>
  <c r="T23" i="1"/>
  <c r="T98" i="1"/>
  <c r="T70" i="1"/>
  <c r="U69" i="1"/>
  <c r="BT87" i="1"/>
  <c r="AG87" i="1"/>
  <c r="H87" i="1" s="1"/>
  <c r="BH87" i="1" s="1"/>
  <c r="BT56" i="1"/>
  <c r="AG56" i="1"/>
  <c r="H56" i="1" s="1"/>
  <c r="BH56" i="1" s="1"/>
  <c r="T84" i="1"/>
  <c r="BT95" i="1"/>
  <c r="AG95" i="1"/>
  <c r="H95" i="1" s="1"/>
  <c r="BH95" i="1" s="1"/>
  <c r="U30" i="1" l="1"/>
  <c r="AG17" i="1"/>
  <c r="H17" i="1" s="1"/>
  <c r="BH17" i="1" s="1"/>
  <c r="U26" i="1"/>
  <c r="BU26" i="1" s="1"/>
  <c r="U58" i="1"/>
  <c r="BU58" i="1" s="1"/>
  <c r="U41" i="1"/>
  <c r="AH66" i="1"/>
  <c r="I66" i="1" s="1"/>
  <c r="BI66" i="1" s="1"/>
  <c r="AG80" i="1"/>
  <c r="H80" i="1" s="1"/>
  <c r="BH80" i="1" s="1"/>
  <c r="BT58" i="1"/>
  <c r="U21" i="1"/>
  <c r="AH21" i="1" s="1"/>
  <c r="I21" i="1" s="1"/>
  <c r="BI21" i="1" s="1"/>
  <c r="U100" i="1"/>
  <c r="BU100" i="1" s="1"/>
  <c r="BT61" i="1"/>
  <c r="U57" i="1"/>
  <c r="BU57" i="1" s="1"/>
  <c r="U65" i="1"/>
  <c r="BU65" i="1" s="1"/>
  <c r="AG20" i="1"/>
  <c r="H20" i="1" s="1"/>
  <c r="BH20" i="1" s="1"/>
  <c r="BU28" i="1"/>
  <c r="AG37" i="1"/>
  <c r="H37" i="1" s="1"/>
  <c r="BH37" i="1" s="1"/>
  <c r="V28" i="1"/>
  <c r="BV28" i="1" s="1"/>
  <c r="BT35" i="1"/>
  <c r="AH108" i="1"/>
  <c r="I108" i="1" s="1"/>
  <c r="BI108" i="1" s="1"/>
  <c r="AH24" i="1"/>
  <c r="I24" i="1" s="1"/>
  <c r="BI24" i="1" s="1"/>
  <c r="U105" i="1"/>
  <c r="AH105" i="1" s="1"/>
  <c r="I105" i="1" s="1"/>
  <c r="BI105" i="1" s="1"/>
  <c r="V71" i="1"/>
  <c r="AI71" i="1" s="1"/>
  <c r="J71" i="1" s="1"/>
  <c r="BJ71" i="1" s="1"/>
  <c r="U104" i="1"/>
  <c r="AH104" i="1" s="1"/>
  <c r="I104" i="1" s="1"/>
  <c r="BI104" i="1" s="1"/>
  <c r="AH46" i="1"/>
  <c r="I46" i="1" s="1"/>
  <c r="BI46" i="1" s="1"/>
  <c r="AG11" i="1"/>
  <c r="H11" i="1" s="1"/>
  <c r="BH11" i="1" s="1"/>
  <c r="H75" i="1"/>
  <c r="BH75" i="1" s="1"/>
  <c r="AG48" i="1"/>
  <c r="H48" i="1" s="1"/>
  <c r="BH48" i="1" s="1"/>
  <c r="BT18" i="1"/>
  <c r="AG15" i="1"/>
  <c r="H15" i="1" s="1"/>
  <c r="BH15" i="1" s="1"/>
  <c r="U64" i="1"/>
  <c r="BU64" i="1" s="1"/>
  <c r="U17" i="1"/>
  <c r="U45" i="1"/>
  <c r="BU45" i="1" s="1"/>
  <c r="AG59" i="1"/>
  <c r="H59" i="1" s="1"/>
  <c r="BH59" i="1" s="1"/>
  <c r="BT55" i="1"/>
  <c r="H33" i="1"/>
  <c r="BH33" i="1" s="1"/>
  <c r="BT60" i="1"/>
  <c r="BT101" i="1"/>
  <c r="BU71" i="1"/>
  <c r="BT67" i="1"/>
  <c r="AG102" i="1"/>
  <c r="H102" i="1" s="1"/>
  <c r="BH102" i="1" s="1"/>
  <c r="V90" i="1"/>
  <c r="AI90" i="1" s="1"/>
  <c r="J90" i="1" s="1"/>
  <c r="BJ90" i="1" s="1"/>
  <c r="BU54" i="1"/>
  <c r="AG85" i="1"/>
  <c r="H85" i="1" s="1"/>
  <c r="BH85" i="1" s="1"/>
  <c r="AG52" i="1"/>
  <c r="H52" i="1" s="1"/>
  <c r="BH52" i="1" s="1"/>
  <c r="AG68" i="1"/>
  <c r="H68" i="1" s="1"/>
  <c r="BH68" i="1" s="1"/>
  <c r="U60" i="1"/>
  <c r="U47" i="1"/>
  <c r="BU47" i="1" s="1"/>
  <c r="BT34" i="1"/>
  <c r="AG34" i="1"/>
  <c r="U10" i="1"/>
  <c r="BU10" i="1" s="1"/>
  <c r="BT107" i="1"/>
  <c r="AG107" i="1"/>
  <c r="AG13" i="1"/>
  <c r="H13" i="1" s="1"/>
  <c r="BH13" i="1" s="1"/>
  <c r="U39" i="1"/>
  <c r="AH26" i="1"/>
  <c r="I26" i="1" s="1"/>
  <c r="BI26" i="1" s="1"/>
  <c r="BT89" i="1"/>
  <c r="U76" i="1"/>
  <c r="U19" i="1"/>
  <c r="AH19" i="1" s="1"/>
  <c r="I19" i="1" s="1"/>
  <c r="BI19" i="1" s="1"/>
  <c r="U62" i="1"/>
  <c r="AH62" i="1" s="1"/>
  <c r="I62" i="1" s="1"/>
  <c r="BI62" i="1" s="1"/>
  <c r="V54" i="1"/>
  <c r="BV54" i="1" s="1"/>
  <c r="H67" i="1"/>
  <c r="BH67" i="1" s="1"/>
  <c r="AG32" i="1"/>
  <c r="H32" i="1" s="1"/>
  <c r="BH32" i="1" s="1"/>
  <c r="BT32" i="1"/>
  <c r="U78" i="1"/>
  <c r="BU78" i="1" s="1"/>
  <c r="U106" i="1"/>
  <c r="BU106" i="1" s="1"/>
  <c r="U101" i="1"/>
  <c r="BU101" i="1" s="1"/>
  <c r="AG43" i="1"/>
  <c r="H43" i="1" s="1"/>
  <c r="BH43" i="1" s="1"/>
  <c r="U18" i="1"/>
  <c r="AH18" i="1" s="1"/>
  <c r="I18" i="1" s="1"/>
  <c r="BI18" i="1" s="1"/>
  <c r="H79" i="1"/>
  <c r="BH79" i="1" s="1"/>
  <c r="U63" i="1"/>
  <c r="AH63" i="1" s="1"/>
  <c r="I63" i="1" s="1"/>
  <c r="BI63" i="1" s="1"/>
  <c r="U61" i="1"/>
  <c r="BU61" i="1" s="1"/>
  <c r="T103" i="1"/>
  <c r="U56" i="1"/>
  <c r="AH56" i="1" s="1"/>
  <c r="U16" i="1"/>
  <c r="BU16" i="1" s="1"/>
  <c r="U77" i="1"/>
  <c r="AH77" i="1" s="1"/>
  <c r="I77" i="1" s="1"/>
  <c r="BI77" i="1" s="1"/>
  <c r="V99" i="1"/>
  <c r="BV99" i="1" s="1"/>
  <c r="AG94" i="1"/>
  <c r="U89" i="1"/>
  <c r="BU89" i="1" s="1"/>
  <c r="U51" i="1"/>
  <c r="AH51" i="1" s="1"/>
  <c r="I51" i="1" s="1"/>
  <c r="BI51" i="1" s="1"/>
  <c r="U80" i="1"/>
  <c r="BU80" i="1" s="1"/>
  <c r="U82" i="1"/>
  <c r="BU82" i="1" s="1"/>
  <c r="U93" i="1"/>
  <c r="BU93" i="1" s="1"/>
  <c r="U55" i="1"/>
  <c r="BU55" i="1" s="1"/>
  <c r="BT84" i="1"/>
  <c r="AG84" i="1"/>
  <c r="H84" i="1" s="1"/>
  <c r="BH84" i="1" s="1"/>
  <c r="U87" i="1"/>
  <c r="BT70" i="1"/>
  <c r="AG70" i="1"/>
  <c r="H70" i="1" s="1"/>
  <c r="BH70" i="1" s="1"/>
  <c r="BT23" i="1"/>
  <c r="AG23" i="1"/>
  <c r="H23" i="1" s="1"/>
  <c r="BH23" i="1" s="1"/>
  <c r="U42" i="1"/>
  <c r="U49" i="1"/>
  <c r="U25" i="1"/>
  <c r="V91" i="1"/>
  <c r="BT44" i="1"/>
  <c r="AG44" i="1"/>
  <c r="H44" i="1" s="1"/>
  <c r="BH44" i="1" s="1"/>
  <c r="U88" i="1"/>
  <c r="BU9" i="1"/>
  <c r="AH9" i="1"/>
  <c r="I9" i="1" s="1"/>
  <c r="BI9" i="1" s="1"/>
  <c r="U74" i="1"/>
  <c r="BT27" i="1"/>
  <c r="AG27" i="1"/>
  <c r="H27" i="1" s="1"/>
  <c r="BH27" i="1" s="1"/>
  <c r="BT36" i="1"/>
  <c r="AG36" i="1"/>
  <c r="H36" i="1" s="1"/>
  <c r="BH36" i="1" s="1"/>
  <c r="BT98" i="1"/>
  <c r="AG98" i="1"/>
  <c r="H98" i="1" s="1"/>
  <c r="BH98" i="1" s="1"/>
  <c r="BU73" i="1"/>
  <c r="AH73" i="1"/>
  <c r="I73" i="1" s="1"/>
  <c r="BI73" i="1" s="1"/>
  <c r="BT31" i="1"/>
  <c r="AG31" i="1"/>
  <c r="H31" i="1" s="1"/>
  <c r="BH31" i="1" s="1"/>
  <c r="BU41" i="1"/>
  <c r="AH41" i="1"/>
  <c r="I41" i="1" s="1"/>
  <c r="BI41" i="1" s="1"/>
  <c r="BU30" i="1"/>
  <c r="AH30" i="1"/>
  <c r="I30" i="1" s="1"/>
  <c r="BI30" i="1" s="1"/>
  <c r="BU96" i="1"/>
  <c r="AH96" i="1"/>
  <c r="I96" i="1" s="1"/>
  <c r="BI96" i="1" s="1"/>
  <c r="BT12" i="1"/>
  <c r="AG12" i="1"/>
  <c r="H12" i="1" s="1"/>
  <c r="BH12" i="1" s="1"/>
  <c r="BT22" i="1"/>
  <c r="AG22" i="1"/>
  <c r="H22" i="1" s="1"/>
  <c r="BH22" i="1" s="1"/>
  <c r="BT92" i="1"/>
  <c r="AG92" i="1"/>
  <c r="H92" i="1" s="1"/>
  <c r="BH92" i="1" s="1"/>
  <c r="BU38" i="1"/>
  <c r="AH38" i="1"/>
  <c r="I38" i="1" s="1"/>
  <c r="BI38" i="1" s="1"/>
  <c r="U95" i="1"/>
  <c r="BU69" i="1"/>
  <c r="AH69" i="1"/>
  <c r="I69" i="1" s="1"/>
  <c r="BI69" i="1" s="1"/>
  <c r="U83" i="1"/>
  <c r="V50" i="1"/>
  <c r="U29" i="1"/>
  <c r="BU97" i="1"/>
  <c r="AH97" i="1"/>
  <c r="I97" i="1" s="1"/>
  <c r="BI97" i="1" s="1"/>
  <c r="U53" i="1"/>
  <c r="U35" i="1"/>
  <c r="BU72" i="1"/>
  <c r="AH72" i="1"/>
  <c r="I72" i="1" s="1"/>
  <c r="BI72" i="1" s="1"/>
  <c r="BU14" i="1"/>
  <c r="AH14" i="1"/>
  <c r="I14" i="1" s="1"/>
  <c r="BI14" i="1" s="1"/>
  <c r="U40" i="1"/>
  <c r="U86" i="1"/>
  <c r="BT81" i="1"/>
  <c r="AG81" i="1"/>
  <c r="H81" i="1" s="1"/>
  <c r="BH81" i="1" s="1"/>
  <c r="AH58" i="1" l="1"/>
  <c r="I58" i="1" s="1"/>
  <c r="BI58" i="1" s="1"/>
  <c r="BU17" i="1"/>
  <c r="AH100" i="1"/>
  <c r="I100" i="1" s="1"/>
  <c r="BI100" i="1" s="1"/>
  <c r="AI28" i="1"/>
  <c r="J28" i="1" s="1"/>
  <c r="BJ28" i="1" s="1"/>
  <c r="V46" i="1"/>
  <c r="BV46" i="1" s="1"/>
  <c r="V66" i="1"/>
  <c r="BV66" i="1" s="1"/>
  <c r="V21" i="1"/>
  <c r="AI21" i="1" s="1"/>
  <c r="J21" i="1" s="1"/>
  <c r="BJ21" i="1" s="1"/>
  <c r="BU21" i="1"/>
  <c r="AH64" i="1"/>
  <c r="I64" i="1" s="1"/>
  <c r="BI64" i="1" s="1"/>
  <c r="AH57" i="1"/>
  <c r="I57" i="1" s="1"/>
  <c r="BI57" i="1" s="1"/>
  <c r="AH65" i="1"/>
  <c r="I65" i="1" s="1"/>
  <c r="BI65" i="1" s="1"/>
  <c r="U20" i="1"/>
  <c r="AH20" i="1" s="1"/>
  <c r="I20" i="1" s="1"/>
  <c r="BI20" i="1" s="1"/>
  <c r="BU105" i="1"/>
  <c r="U102" i="1"/>
  <c r="BU102" i="1" s="1"/>
  <c r="V26" i="1"/>
  <c r="BV26" i="1" s="1"/>
  <c r="W90" i="1"/>
  <c r="AJ90" i="1" s="1"/>
  <c r="K90" i="1" s="1"/>
  <c r="BK90" i="1" s="1"/>
  <c r="V108" i="1"/>
  <c r="BV108" i="1" s="1"/>
  <c r="BV71" i="1"/>
  <c r="AH17" i="1"/>
  <c r="I17" i="1" s="1"/>
  <c r="BI17" i="1" s="1"/>
  <c r="V24" i="1"/>
  <c r="BV24" i="1" s="1"/>
  <c r="BU104" i="1"/>
  <c r="U48" i="1"/>
  <c r="BU48" i="1" s="1"/>
  <c r="U75" i="1"/>
  <c r="BU75" i="1" s="1"/>
  <c r="BV90" i="1"/>
  <c r="AH47" i="1"/>
  <c r="I47" i="1" s="1"/>
  <c r="BI47" i="1" s="1"/>
  <c r="U15" i="1"/>
  <c r="AH15" i="1" s="1"/>
  <c r="I15" i="1" s="1"/>
  <c r="BI15" i="1" s="1"/>
  <c r="U11" i="1"/>
  <c r="BU11" i="1" s="1"/>
  <c r="BU18" i="1"/>
  <c r="AH45" i="1"/>
  <c r="BU19" i="1"/>
  <c r="AH61" i="1"/>
  <c r="I61" i="1" s="1"/>
  <c r="BI61" i="1" s="1"/>
  <c r="AH93" i="1"/>
  <c r="I93" i="1" s="1"/>
  <c r="BI93" i="1" s="1"/>
  <c r="U59" i="1"/>
  <c r="AH59" i="1" s="1"/>
  <c r="I59" i="1" s="1"/>
  <c r="BI59" i="1" s="1"/>
  <c r="AH16" i="1"/>
  <c r="I16" i="1" s="1"/>
  <c r="BI16" i="1" s="1"/>
  <c r="V65" i="1"/>
  <c r="AI65" i="1" s="1"/>
  <c r="J65" i="1" s="1"/>
  <c r="BJ65" i="1" s="1"/>
  <c r="U33" i="1"/>
  <c r="AH101" i="1"/>
  <c r="U68" i="1"/>
  <c r="AH60" i="1"/>
  <c r="I60" i="1" s="1"/>
  <c r="BI60" i="1" s="1"/>
  <c r="BU60" i="1"/>
  <c r="U13" i="1"/>
  <c r="AH13" i="1" s="1"/>
  <c r="I13" i="1" s="1"/>
  <c r="BI13" i="1" s="1"/>
  <c r="U43" i="1"/>
  <c r="AH43" i="1" s="1"/>
  <c r="I43" i="1" s="1"/>
  <c r="BI43" i="1" s="1"/>
  <c r="AH78" i="1"/>
  <c r="I78" i="1" s="1"/>
  <c r="BI78" i="1" s="1"/>
  <c r="AI54" i="1"/>
  <c r="J54" i="1" s="1"/>
  <c r="BJ54" i="1" s="1"/>
  <c r="U52" i="1"/>
  <c r="BU62" i="1"/>
  <c r="U85" i="1"/>
  <c r="BU85" i="1" s="1"/>
  <c r="U84" i="1"/>
  <c r="AH84" i="1" s="1"/>
  <c r="I84" i="1" s="1"/>
  <c r="BI84" i="1" s="1"/>
  <c r="U67" i="1"/>
  <c r="BU67" i="1" s="1"/>
  <c r="BU56" i="1"/>
  <c r="BU63" i="1"/>
  <c r="AH10" i="1"/>
  <c r="I10" i="1" s="1"/>
  <c r="BI10" i="1" s="1"/>
  <c r="AH89" i="1"/>
  <c r="I89" i="1" s="1"/>
  <c r="BI89" i="1" s="1"/>
  <c r="AH55" i="1"/>
  <c r="I55" i="1" s="1"/>
  <c r="BI55" i="1" s="1"/>
  <c r="U79" i="1"/>
  <c r="AH39" i="1"/>
  <c r="BU39" i="1"/>
  <c r="AH106" i="1"/>
  <c r="I106" i="1" s="1"/>
  <c r="BI106" i="1" s="1"/>
  <c r="H34" i="1"/>
  <c r="BH34" i="1" s="1"/>
  <c r="U34" i="1"/>
  <c r="AI99" i="1"/>
  <c r="J99" i="1" s="1"/>
  <c r="BJ99" i="1" s="1"/>
  <c r="BU51" i="1"/>
  <c r="H107" i="1"/>
  <c r="BH107" i="1" s="1"/>
  <c r="V41" i="1"/>
  <c r="BV41" i="1" s="1"/>
  <c r="AH82" i="1"/>
  <c r="I82" i="1" s="1"/>
  <c r="BI82" i="1" s="1"/>
  <c r="V51" i="1"/>
  <c r="BV51" i="1" s="1"/>
  <c r="U32" i="1"/>
  <c r="AH32" i="1" s="1"/>
  <c r="AH76" i="1"/>
  <c r="BU76" i="1"/>
  <c r="V18" i="1"/>
  <c r="BV18" i="1" s="1"/>
  <c r="V77" i="1"/>
  <c r="AI77" i="1" s="1"/>
  <c r="J77" i="1" s="1"/>
  <c r="BJ77" i="1" s="1"/>
  <c r="U37" i="1"/>
  <c r="I56" i="1"/>
  <c r="BI56" i="1" s="1"/>
  <c r="BT103" i="1"/>
  <c r="AG103" i="1"/>
  <c r="H103" i="1" s="1"/>
  <c r="BH103" i="1" s="1"/>
  <c r="U36" i="1"/>
  <c r="BU36" i="1" s="1"/>
  <c r="BU77" i="1"/>
  <c r="V69" i="1"/>
  <c r="BV69" i="1" s="1"/>
  <c r="V38" i="1"/>
  <c r="AI38" i="1" s="1"/>
  <c r="J38" i="1" s="1"/>
  <c r="BJ38" i="1" s="1"/>
  <c r="V96" i="1"/>
  <c r="BV96" i="1" s="1"/>
  <c r="U31" i="1"/>
  <c r="AH31" i="1" s="1"/>
  <c r="I31" i="1" s="1"/>
  <c r="BI31" i="1" s="1"/>
  <c r="U23" i="1"/>
  <c r="AH23" i="1" s="1"/>
  <c r="I23" i="1" s="1"/>
  <c r="BI23" i="1" s="1"/>
  <c r="U81" i="1"/>
  <c r="BU81" i="1" s="1"/>
  <c r="U12" i="1"/>
  <c r="BU12" i="1" s="1"/>
  <c r="V62" i="1"/>
  <c r="AI62" i="1" s="1"/>
  <c r="V100" i="1"/>
  <c r="BV100" i="1" s="1"/>
  <c r="AH80" i="1"/>
  <c r="I80" i="1" s="1"/>
  <c r="BI80" i="1" s="1"/>
  <c r="U44" i="1"/>
  <c r="BU44" i="1" s="1"/>
  <c r="W71" i="1"/>
  <c r="BW71" i="1" s="1"/>
  <c r="H94" i="1"/>
  <c r="BH94" i="1" s="1"/>
  <c r="V14" i="1"/>
  <c r="BU35" i="1"/>
  <c r="AH35" i="1"/>
  <c r="I35" i="1" s="1"/>
  <c r="BI35" i="1" s="1"/>
  <c r="BU95" i="1"/>
  <c r="AH95" i="1"/>
  <c r="I95" i="1" s="1"/>
  <c r="BI95" i="1" s="1"/>
  <c r="U92" i="1"/>
  <c r="V30" i="1"/>
  <c r="V73" i="1"/>
  <c r="U27" i="1"/>
  <c r="BU25" i="1"/>
  <c r="AH25" i="1"/>
  <c r="I25" i="1" s="1"/>
  <c r="BI25" i="1" s="1"/>
  <c r="BU42" i="1"/>
  <c r="AH42" i="1"/>
  <c r="I42" i="1" s="1"/>
  <c r="BI42" i="1" s="1"/>
  <c r="U70" i="1"/>
  <c r="BU88" i="1"/>
  <c r="AH88" i="1"/>
  <c r="I88" i="1" s="1"/>
  <c r="BI88" i="1" s="1"/>
  <c r="BV91" i="1"/>
  <c r="AI91" i="1"/>
  <c r="J91" i="1" s="1"/>
  <c r="BJ91" i="1" s="1"/>
  <c r="BU29" i="1"/>
  <c r="AH29" i="1"/>
  <c r="I29" i="1" s="1"/>
  <c r="BI29" i="1" s="1"/>
  <c r="BU86" i="1"/>
  <c r="AH86" i="1"/>
  <c r="I86" i="1" s="1"/>
  <c r="BI86" i="1" s="1"/>
  <c r="BU53" i="1"/>
  <c r="AH53" i="1"/>
  <c r="I53" i="1" s="1"/>
  <c r="BI53" i="1" s="1"/>
  <c r="AI50" i="1"/>
  <c r="J50" i="1" s="1"/>
  <c r="BJ50" i="1" s="1"/>
  <c r="BV50" i="1"/>
  <c r="BU83" i="1"/>
  <c r="AH83" i="1"/>
  <c r="I83" i="1" s="1"/>
  <c r="BI83" i="1" s="1"/>
  <c r="BU74" i="1"/>
  <c r="AH74" i="1"/>
  <c r="I74" i="1" s="1"/>
  <c r="BI74" i="1" s="1"/>
  <c r="V104" i="1"/>
  <c r="BU40" i="1"/>
  <c r="AH40" i="1"/>
  <c r="I40" i="1" s="1"/>
  <c r="BI40" i="1" s="1"/>
  <c r="V105" i="1"/>
  <c r="V72" i="1"/>
  <c r="V97" i="1"/>
  <c r="V58" i="1"/>
  <c r="U22" i="1"/>
  <c r="V19" i="1"/>
  <c r="U98" i="1"/>
  <c r="V63" i="1"/>
  <c r="V9" i="1"/>
  <c r="AH49" i="1"/>
  <c r="I49" i="1" s="1"/>
  <c r="BI49" i="1" s="1"/>
  <c r="BU49" i="1"/>
  <c r="BU87" i="1"/>
  <c r="AH87" i="1"/>
  <c r="I87" i="1" s="1"/>
  <c r="BI87" i="1" s="1"/>
  <c r="AI46" i="1" l="1"/>
  <c r="J46" i="1" s="1"/>
  <c r="BJ46" i="1" s="1"/>
  <c r="V17" i="1"/>
  <c r="BV17" i="1" s="1"/>
  <c r="AI66" i="1"/>
  <c r="J66" i="1" s="1"/>
  <c r="BJ66" i="1" s="1"/>
  <c r="AH102" i="1"/>
  <c r="I102" i="1" s="1"/>
  <c r="BI102" i="1" s="1"/>
  <c r="W28" i="1"/>
  <c r="BW28" i="1" s="1"/>
  <c r="BV21" i="1"/>
  <c r="V64" i="1"/>
  <c r="BV64" i="1" s="1"/>
  <c r="V57" i="1"/>
  <c r="BV57" i="1" s="1"/>
  <c r="BW90" i="1"/>
  <c r="V47" i="1"/>
  <c r="BV47" i="1" s="1"/>
  <c r="AI26" i="1"/>
  <c r="J26" i="1" s="1"/>
  <c r="BJ26" i="1" s="1"/>
  <c r="BU20" i="1"/>
  <c r="AI108" i="1"/>
  <c r="J108" i="1" s="1"/>
  <c r="BJ108" i="1" s="1"/>
  <c r="V20" i="1"/>
  <c r="BU15" i="1"/>
  <c r="AH75" i="1"/>
  <c r="I75" i="1" s="1"/>
  <c r="BI75" i="1" s="1"/>
  <c r="V93" i="1"/>
  <c r="BV93" i="1" s="1"/>
  <c r="V89" i="1"/>
  <c r="BV89" i="1" s="1"/>
  <c r="V61" i="1"/>
  <c r="BV61" i="1" s="1"/>
  <c r="AI24" i="1"/>
  <c r="W99" i="1"/>
  <c r="BW99" i="1" s="1"/>
  <c r="BU13" i="1"/>
  <c r="AH48" i="1"/>
  <c r="I48" i="1" s="1"/>
  <c r="BI48" i="1" s="1"/>
  <c r="BV65" i="1"/>
  <c r="W65" i="1"/>
  <c r="AJ65" i="1" s="1"/>
  <c r="K65" i="1" s="1"/>
  <c r="BK65" i="1" s="1"/>
  <c r="AH85" i="1"/>
  <c r="I85" i="1" s="1"/>
  <c r="BI85" i="1" s="1"/>
  <c r="BU59" i="1"/>
  <c r="AH11" i="1"/>
  <c r="AI18" i="1"/>
  <c r="J18" i="1" s="1"/>
  <c r="BJ18" i="1" s="1"/>
  <c r="W54" i="1"/>
  <c r="BW54" i="1" s="1"/>
  <c r="V16" i="1"/>
  <c r="BV16" i="1" s="1"/>
  <c r="I45" i="1"/>
  <c r="BI45" i="1" s="1"/>
  <c r="BV77" i="1"/>
  <c r="BU31" i="1"/>
  <c r="AI41" i="1"/>
  <c r="J41" i="1" s="1"/>
  <c r="BJ41" i="1" s="1"/>
  <c r="V78" i="1"/>
  <c r="AI78" i="1" s="1"/>
  <c r="J78" i="1" s="1"/>
  <c r="BJ78" i="1" s="1"/>
  <c r="BU84" i="1"/>
  <c r="AH44" i="1"/>
  <c r="I44" i="1" s="1"/>
  <c r="BI44" i="1" s="1"/>
  <c r="AH67" i="1"/>
  <c r="I67" i="1" s="1"/>
  <c r="BI67" i="1" s="1"/>
  <c r="BU33" i="1"/>
  <c r="AH33" i="1"/>
  <c r="I33" i="1" s="1"/>
  <c r="BI33" i="1" s="1"/>
  <c r="V10" i="1"/>
  <c r="BV10" i="1" s="1"/>
  <c r="V60" i="1"/>
  <c r="AI60" i="1" s="1"/>
  <c r="J60" i="1" s="1"/>
  <c r="BJ60" i="1" s="1"/>
  <c r="U107" i="1"/>
  <c r="BU107" i="1" s="1"/>
  <c r="I101" i="1"/>
  <c r="BI101" i="1" s="1"/>
  <c r="BU68" i="1"/>
  <c r="AH68" i="1"/>
  <c r="I68" i="1" s="1"/>
  <c r="BI68" i="1" s="1"/>
  <c r="BU43" i="1"/>
  <c r="V106" i="1"/>
  <c r="BV106" i="1" s="1"/>
  <c r="BU52" i="1"/>
  <c r="AH52" i="1"/>
  <c r="V55" i="1"/>
  <c r="BV55" i="1" s="1"/>
  <c r="AH36" i="1"/>
  <c r="I36" i="1" s="1"/>
  <c r="BI36" i="1" s="1"/>
  <c r="BV38" i="1"/>
  <c r="AI96" i="1"/>
  <c r="J96" i="1" s="1"/>
  <c r="BJ96" i="1" s="1"/>
  <c r="V86" i="1"/>
  <c r="BV86" i="1" s="1"/>
  <c r="BU23" i="1"/>
  <c r="BU32" i="1"/>
  <c r="V56" i="1"/>
  <c r="V82" i="1"/>
  <c r="BV82" i="1" s="1"/>
  <c r="AH34" i="1"/>
  <c r="BU34" i="1"/>
  <c r="I39" i="1"/>
  <c r="BI39" i="1" s="1"/>
  <c r="BU79" i="1"/>
  <c r="AH79" i="1"/>
  <c r="AH81" i="1"/>
  <c r="I81" i="1" s="1"/>
  <c r="BI81" i="1" s="1"/>
  <c r="AI100" i="1"/>
  <c r="J100" i="1" s="1"/>
  <c r="BJ100" i="1" s="1"/>
  <c r="AI51" i="1"/>
  <c r="J51" i="1" s="1"/>
  <c r="BJ51" i="1" s="1"/>
  <c r="AI69" i="1"/>
  <c r="J69" i="1" s="1"/>
  <c r="BJ69" i="1" s="1"/>
  <c r="V15" i="1"/>
  <c r="BV15" i="1" s="1"/>
  <c r="W46" i="1"/>
  <c r="AJ46" i="1" s="1"/>
  <c r="K46" i="1" s="1"/>
  <c r="BK46" i="1" s="1"/>
  <c r="BU37" i="1"/>
  <c r="AH37" i="1"/>
  <c r="I37" i="1" s="1"/>
  <c r="BI37" i="1" s="1"/>
  <c r="I76" i="1"/>
  <c r="BI76" i="1" s="1"/>
  <c r="AH12" i="1"/>
  <c r="I12" i="1" s="1"/>
  <c r="BI12" i="1" s="1"/>
  <c r="AJ71" i="1"/>
  <c r="K71" i="1" s="1"/>
  <c r="BK71" i="1" s="1"/>
  <c r="I32" i="1"/>
  <c r="BI32" i="1" s="1"/>
  <c r="W21" i="1"/>
  <c r="BW21" i="1" s="1"/>
  <c r="V53" i="1"/>
  <c r="AI53" i="1" s="1"/>
  <c r="J53" i="1" s="1"/>
  <c r="BJ53" i="1" s="1"/>
  <c r="V29" i="1"/>
  <c r="BV29" i="1" s="1"/>
  <c r="V42" i="1"/>
  <c r="BV42" i="1" s="1"/>
  <c r="V35" i="1"/>
  <c r="BV35" i="1" s="1"/>
  <c r="U103" i="1"/>
  <c r="J62" i="1"/>
  <c r="BJ62" i="1" s="1"/>
  <c r="V83" i="1"/>
  <c r="BV83" i="1" s="1"/>
  <c r="V40" i="1"/>
  <c r="AI40" i="1" s="1"/>
  <c r="J40" i="1" s="1"/>
  <c r="BJ40" i="1" s="1"/>
  <c r="V13" i="1"/>
  <c r="BV13" i="1" s="1"/>
  <c r="BV62" i="1"/>
  <c r="U94" i="1"/>
  <c r="W91" i="1"/>
  <c r="BW91" i="1" s="1"/>
  <c r="V80" i="1"/>
  <c r="V87" i="1"/>
  <c r="BU98" i="1"/>
  <c r="AH98" i="1"/>
  <c r="I98" i="1" s="1"/>
  <c r="BI98" i="1" s="1"/>
  <c r="AI17" i="1"/>
  <c r="J17" i="1" s="1"/>
  <c r="BJ17" i="1" s="1"/>
  <c r="BV58" i="1"/>
  <c r="AI58" i="1"/>
  <c r="J58" i="1" s="1"/>
  <c r="BJ58" i="1" s="1"/>
  <c r="BV97" i="1"/>
  <c r="AI97" i="1"/>
  <c r="J97" i="1" s="1"/>
  <c r="BJ97" i="1" s="1"/>
  <c r="BV72" i="1"/>
  <c r="AI72" i="1"/>
  <c r="J72" i="1" s="1"/>
  <c r="BJ72" i="1" s="1"/>
  <c r="W77" i="1"/>
  <c r="V43" i="1"/>
  <c r="W38" i="1"/>
  <c r="BU27" i="1"/>
  <c r="AH27" i="1"/>
  <c r="I27" i="1" s="1"/>
  <c r="BI27" i="1" s="1"/>
  <c r="BV14" i="1"/>
  <c r="AI14" i="1"/>
  <c r="J14" i="1" s="1"/>
  <c r="BJ14" i="1" s="1"/>
  <c r="BV9" i="1"/>
  <c r="AI9" i="1"/>
  <c r="J9" i="1" s="1"/>
  <c r="BJ9" i="1" s="1"/>
  <c r="BV19" i="1"/>
  <c r="AI19" i="1"/>
  <c r="J19" i="1" s="1"/>
  <c r="BJ19" i="1" s="1"/>
  <c r="BU22" i="1"/>
  <c r="AH22" i="1"/>
  <c r="I22" i="1" s="1"/>
  <c r="BI22" i="1" s="1"/>
  <c r="BV63" i="1"/>
  <c r="AI63" i="1"/>
  <c r="J63" i="1" s="1"/>
  <c r="BJ63" i="1" s="1"/>
  <c r="BV105" i="1"/>
  <c r="AI105" i="1"/>
  <c r="J105" i="1" s="1"/>
  <c r="BJ105" i="1" s="1"/>
  <c r="BV104" i="1"/>
  <c r="AI104" i="1"/>
  <c r="J104" i="1" s="1"/>
  <c r="BJ104" i="1" s="1"/>
  <c r="V59" i="1"/>
  <c r="BV73" i="1"/>
  <c r="AI73" i="1"/>
  <c r="J73" i="1" s="1"/>
  <c r="BJ73" i="1" s="1"/>
  <c r="BV30" i="1"/>
  <c r="AI30" i="1"/>
  <c r="J30" i="1" s="1"/>
  <c r="BJ30" i="1" s="1"/>
  <c r="BU92" i="1"/>
  <c r="AH92" i="1"/>
  <c r="I92" i="1" s="1"/>
  <c r="BI92" i="1" s="1"/>
  <c r="V49" i="1"/>
  <c r="V84" i="1"/>
  <c r="V74" i="1"/>
  <c r="V31" i="1"/>
  <c r="W50" i="1"/>
  <c r="X90" i="1"/>
  <c r="V23" i="1"/>
  <c r="V88" i="1"/>
  <c r="BU70" i="1"/>
  <c r="AH70" i="1"/>
  <c r="I70" i="1" s="1"/>
  <c r="BI70" i="1" s="1"/>
  <c r="V25" i="1"/>
  <c r="V95" i="1"/>
  <c r="V102" i="1" l="1"/>
  <c r="BV102" i="1" s="1"/>
  <c r="AJ28" i="1"/>
  <c r="K28" i="1" s="1"/>
  <c r="BK28" i="1" s="1"/>
  <c r="AI64" i="1"/>
  <c r="J64" i="1" s="1"/>
  <c r="BJ64" i="1" s="1"/>
  <c r="W66" i="1"/>
  <c r="BW66" i="1" s="1"/>
  <c r="AI47" i="1"/>
  <c r="J47" i="1" s="1"/>
  <c r="BJ47" i="1" s="1"/>
  <c r="AI89" i="1"/>
  <c r="J89" i="1" s="1"/>
  <c r="BJ89" i="1" s="1"/>
  <c r="AJ99" i="1"/>
  <c r="K99" i="1" s="1"/>
  <c r="BK99" i="1" s="1"/>
  <c r="AI57" i="1"/>
  <c r="J57" i="1" s="1"/>
  <c r="BJ57" i="1" s="1"/>
  <c r="W108" i="1"/>
  <c r="BW108" i="1" s="1"/>
  <c r="V75" i="1"/>
  <c r="AI75" i="1" s="1"/>
  <c r="J75" i="1" s="1"/>
  <c r="BJ75" i="1" s="1"/>
  <c r="W26" i="1"/>
  <c r="BW26" i="1" s="1"/>
  <c r="AI93" i="1"/>
  <c r="J93" i="1" s="1"/>
  <c r="BJ93" i="1" s="1"/>
  <c r="AI61" i="1"/>
  <c r="J61" i="1" s="1"/>
  <c r="BJ61" i="1" s="1"/>
  <c r="BV20" i="1"/>
  <c r="AI20" i="1"/>
  <c r="W69" i="1"/>
  <c r="BW69" i="1" s="1"/>
  <c r="V44" i="1"/>
  <c r="AI44" i="1" s="1"/>
  <c r="J44" i="1" s="1"/>
  <c r="BJ44" i="1" s="1"/>
  <c r="W41" i="1"/>
  <c r="BW41" i="1" s="1"/>
  <c r="W18" i="1"/>
  <c r="AJ18" i="1" s="1"/>
  <c r="K18" i="1" s="1"/>
  <c r="BK18" i="1" s="1"/>
  <c r="AH107" i="1"/>
  <c r="I107" i="1" s="1"/>
  <c r="BI107" i="1" s="1"/>
  <c r="BV60" i="1"/>
  <c r="X65" i="1"/>
  <c r="AK65" i="1" s="1"/>
  <c r="L65" i="1" s="1"/>
  <c r="BL65" i="1" s="1"/>
  <c r="AI16" i="1"/>
  <c r="J16" i="1" s="1"/>
  <c r="BJ16" i="1" s="1"/>
  <c r="BW65" i="1"/>
  <c r="J24" i="1"/>
  <c r="BJ24" i="1" s="1"/>
  <c r="V48" i="1"/>
  <c r="AI48" i="1" s="1"/>
  <c r="J48" i="1" s="1"/>
  <c r="BJ48" i="1" s="1"/>
  <c r="BV78" i="1"/>
  <c r="AJ54" i="1"/>
  <c r="K54" i="1" s="1"/>
  <c r="BK54" i="1" s="1"/>
  <c r="AI86" i="1"/>
  <c r="J86" i="1" s="1"/>
  <c r="BJ86" i="1" s="1"/>
  <c r="AI82" i="1"/>
  <c r="J82" i="1" s="1"/>
  <c r="BJ82" i="1" s="1"/>
  <c r="W78" i="1"/>
  <c r="BW78" i="1" s="1"/>
  <c r="W100" i="1"/>
  <c r="BW100" i="1" s="1"/>
  <c r="I11" i="1"/>
  <c r="BI11" i="1" s="1"/>
  <c r="V85" i="1"/>
  <c r="BV85" i="1" s="1"/>
  <c r="V45" i="1"/>
  <c r="BV45" i="1" s="1"/>
  <c r="V12" i="1"/>
  <c r="BV12" i="1" s="1"/>
  <c r="BW46" i="1"/>
  <c r="V39" i="1"/>
  <c r="BV39" i="1" s="1"/>
  <c r="V36" i="1"/>
  <c r="BV36" i="1" s="1"/>
  <c r="AI29" i="1"/>
  <c r="J29" i="1" s="1"/>
  <c r="BJ29" i="1" s="1"/>
  <c r="AJ21" i="1"/>
  <c r="K21" i="1" s="1"/>
  <c r="BK21" i="1" s="1"/>
  <c r="AI10" i="1"/>
  <c r="J10" i="1" s="1"/>
  <c r="BJ10" i="1" s="1"/>
  <c r="AI35" i="1"/>
  <c r="J35" i="1" s="1"/>
  <c r="BJ35" i="1" s="1"/>
  <c r="AI102" i="1"/>
  <c r="J102" i="1" s="1"/>
  <c r="BJ102" i="1" s="1"/>
  <c r="AI106" i="1"/>
  <c r="V67" i="1"/>
  <c r="BV67" i="1" s="1"/>
  <c r="W60" i="1"/>
  <c r="BW60" i="1" s="1"/>
  <c r="V101" i="1"/>
  <c r="AI101" i="1" s="1"/>
  <c r="V76" i="1"/>
  <c r="BV76" i="1" s="1"/>
  <c r="V68" i="1"/>
  <c r="V33" i="1"/>
  <c r="X71" i="1"/>
  <c r="BX71" i="1" s="1"/>
  <c r="AI83" i="1"/>
  <c r="J83" i="1" s="1"/>
  <c r="BJ83" i="1" s="1"/>
  <c r="W51" i="1"/>
  <c r="BW51" i="1" s="1"/>
  <c r="BV53" i="1"/>
  <c r="W96" i="1"/>
  <c r="BW96" i="1" s="1"/>
  <c r="AJ91" i="1"/>
  <c r="K91" i="1" s="1"/>
  <c r="BK91" i="1" s="1"/>
  <c r="AI55" i="1"/>
  <c r="J55" i="1" s="1"/>
  <c r="BJ55" i="1" s="1"/>
  <c r="I52" i="1"/>
  <c r="BI52" i="1" s="1"/>
  <c r="BV56" i="1"/>
  <c r="AI56" i="1"/>
  <c r="I79" i="1"/>
  <c r="BI79" i="1" s="1"/>
  <c r="AI13" i="1"/>
  <c r="J13" i="1" s="1"/>
  <c r="BJ13" i="1" s="1"/>
  <c r="W19" i="1"/>
  <c r="AJ19" i="1" s="1"/>
  <c r="K19" i="1" s="1"/>
  <c r="BK19" i="1" s="1"/>
  <c r="I34" i="1"/>
  <c r="BI34" i="1" s="1"/>
  <c r="W40" i="1"/>
  <c r="BW40" i="1" s="1"/>
  <c r="V81" i="1"/>
  <c r="BV81" i="1" s="1"/>
  <c r="V22" i="1"/>
  <c r="BV22" i="1" s="1"/>
  <c r="W47" i="1"/>
  <c r="AJ47" i="1" s="1"/>
  <c r="K47" i="1" s="1"/>
  <c r="BK47" i="1" s="1"/>
  <c r="W30" i="1"/>
  <c r="BW30" i="1" s="1"/>
  <c r="BV40" i="1"/>
  <c r="AI15" i="1"/>
  <c r="J15" i="1" s="1"/>
  <c r="BJ15" i="1" s="1"/>
  <c r="V32" i="1"/>
  <c r="BV32" i="1" s="1"/>
  <c r="V37" i="1"/>
  <c r="W14" i="1"/>
  <c r="BW14" i="1" s="1"/>
  <c r="AI42" i="1"/>
  <c r="AH103" i="1"/>
  <c r="I103" i="1" s="1"/>
  <c r="BI103" i="1" s="1"/>
  <c r="BU103" i="1"/>
  <c r="V98" i="1"/>
  <c r="AI98" i="1" s="1"/>
  <c r="J98" i="1" s="1"/>
  <c r="BJ98" i="1" s="1"/>
  <c r="W62" i="1"/>
  <c r="AI80" i="1"/>
  <c r="J80" i="1" s="1"/>
  <c r="BJ80" i="1" s="1"/>
  <c r="BV80" i="1"/>
  <c r="W72" i="1"/>
  <c r="BW72" i="1" s="1"/>
  <c r="BU94" i="1"/>
  <c r="AH94" i="1"/>
  <c r="I94" i="1" s="1"/>
  <c r="BI94" i="1" s="1"/>
  <c r="X46" i="1"/>
  <c r="BX46" i="1" s="1"/>
  <c r="W104" i="1"/>
  <c r="BW104" i="1" s="1"/>
  <c r="W64" i="1"/>
  <c r="BW64" i="1" s="1"/>
  <c r="W9" i="1"/>
  <c r="AJ9" i="1" s="1"/>
  <c r="K9" i="1" s="1"/>
  <c r="BK9" i="1" s="1"/>
  <c r="V27" i="1"/>
  <c r="BV27" i="1" s="1"/>
  <c r="BV88" i="1"/>
  <c r="AI88" i="1"/>
  <c r="J88" i="1" s="1"/>
  <c r="BJ88" i="1" s="1"/>
  <c r="BX90" i="1"/>
  <c r="AK90" i="1"/>
  <c r="L90" i="1" s="1"/>
  <c r="BL90" i="1" s="1"/>
  <c r="BV84" i="1"/>
  <c r="AI84" i="1"/>
  <c r="J84" i="1" s="1"/>
  <c r="BJ84" i="1" s="1"/>
  <c r="BW77" i="1"/>
  <c r="AJ77" i="1"/>
  <c r="K77" i="1" s="1"/>
  <c r="BK77" i="1" s="1"/>
  <c r="W97" i="1"/>
  <c r="BV95" i="1"/>
  <c r="AI95" i="1"/>
  <c r="J95" i="1" s="1"/>
  <c r="BJ95" i="1" s="1"/>
  <c r="BW50" i="1"/>
  <c r="AJ50" i="1"/>
  <c r="K50" i="1" s="1"/>
  <c r="BK50" i="1" s="1"/>
  <c r="BV74" i="1"/>
  <c r="AI74" i="1"/>
  <c r="J74" i="1" s="1"/>
  <c r="BJ74" i="1" s="1"/>
  <c r="BV49" i="1"/>
  <c r="AI49" i="1"/>
  <c r="J49" i="1" s="1"/>
  <c r="BJ49" i="1" s="1"/>
  <c r="BV59" i="1"/>
  <c r="AI59" i="1"/>
  <c r="J59" i="1" s="1"/>
  <c r="BJ59" i="1" s="1"/>
  <c r="BV25" i="1"/>
  <c r="AI25" i="1"/>
  <c r="J25" i="1" s="1"/>
  <c r="BJ25" i="1" s="1"/>
  <c r="AI23" i="1"/>
  <c r="J23" i="1" s="1"/>
  <c r="BJ23" i="1" s="1"/>
  <c r="BV23" i="1"/>
  <c r="BV31" i="1"/>
  <c r="AI31" i="1"/>
  <c r="J31" i="1" s="1"/>
  <c r="BJ31" i="1" s="1"/>
  <c r="V92" i="1"/>
  <c r="AJ38" i="1"/>
  <c r="K38" i="1" s="1"/>
  <c r="BK38" i="1" s="1"/>
  <c r="BW38" i="1"/>
  <c r="V70" i="1"/>
  <c r="W73" i="1"/>
  <c r="W105" i="1"/>
  <c r="W63" i="1"/>
  <c r="X28" i="1"/>
  <c r="W53" i="1"/>
  <c r="BV43" i="1"/>
  <c r="AI43" i="1"/>
  <c r="J43" i="1" s="1"/>
  <c r="BJ43" i="1" s="1"/>
  <c r="W58" i="1"/>
  <c r="W17" i="1"/>
  <c r="BV87" i="1"/>
  <c r="AI87" i="1"/>
  <c r="J87" i="1" s="1"/>
  <c r="BJ87" i="1" s="1"/>
  <c r="AJ66" i="1" l="1"/>
  <c r="K66" i="1" s="1"/>
  <c r="BK66" i="1" s="1"/>
  <c r="AJ108" i="1"/>
  <c r="K108" i="1" s="1"/>
  <c r="BK108" i="1" s="1"/>
  <c r="X99" i="1"/>
  <c r="BX99" i="1" s="1"/>
  <c r="W89" i="1"/>
  <c r="AJ89" i="1" s="1"/>
  <c r="K89" i="1" s="1"/>
  <c r="BK89" i="1" s="1"/>
  <c r="BW18" i="1"/>
  <c r="AJ26" i="1"/>
  <c r="K26" i="1" s="1"/>
  <c r="BK26" i="1" s="1"/>
  <c r="AJ41" i="1"/>
  <c r="K41" i="1" s="1"/>
  <c r="BK41" i="1" s="1"/>
  <c r="X18" i="1"/>
  <c r="BX18" i="1" s="1"/>
  <c r="BV75" i="1"/>
  <c r="W93" i="1"/>
  <c r="BW93" i="1" s="1"/>
  <c r="W57" i="1"/>
  <c r="BW57" i="1" s="1"/>
  <c r="AK71" i="1"/>
  <c r="L71" i="1" s="1"/>
  <c r="BL71" i="1" s="1"/>
  <c r="BV44" i="1"/>
  <c r="AJ69" i="1"/>
  <c r="K69" i="1" s="1"/>
  <c r="BK69" i="1" s="1"/>
  <c r="W61" i="1"/>
  <c r="BW61" i="1" s="1"/>
  <c r="J20" i="1"/>
  <c r="BJ20" i="1" s="1"/>
  <c r="BX65" i="1"/>
  <c r="AI12" i="1"/>
  <c r="J12" i="1" s="1"/>
  <c r="BJ12" i="1" s="1"/>
  <c r="W16" i="1"/>
  <c r="BW16" i="1" s="1"/>
  <c r="W35" i="1"/>
  <c r="BW35" i="1" s="1"/>
  <c r="BV101" i="1"/>
  <c r="AJ100" i="1"/>
  <c r="K100" i="1" s="1"/>
  <c r="BK100" i="1" s="1"/>
  <c r="AI76" i="1"/>
  <c r="J76" i="1" s="1"/>
  <c r="BJ76" i="1" s="1"/>
  <c r="X66" i="1"/>
  <c r="BX66" i="1" s="1"/>
  <c r="AI85" i="1"/>
  <c r="J85" i="1" s="1"/>
  <c r="BJ85" i="1" s="1"/>
  <c r="BW9" i="1"/>
  <c r="AI22" i="1"/>
  <c r="J22" i="1" s="1"/>
  <c r="BJ22" i="1" s="1"/>
  <c r="W48" i="1"/>
  <c r="AJ48" i="1" s="1"/>
  <c r="K48" i="1" s="1"/>
  <c r="BK48" i="1" s="1"/>
  <c r="W82" i="1"/>
  <c r="BW82" i="1" s="1"/>
  <c r="BV48" i="1"/>
  <c r="AI67" i="1"/>
  <c r="W24" i="1"/>
  <c r="X54" i="1"/>
  <c r="AK54" i="1" s="1"/>
  <c r="L54" i="1" s="1"/>
  <c r="BL54" i="1" s="1"/>
  <c r="W29" i="1"/>
  <c r="BW29" i="1" s="1"/>
  <c r="AJ78" i="1"/>
  <c r="K78" i="1" s="1"/>
  <c r="BK78" i="1" s="1"/>
  <c r="AJ40" i="1"/>
  <c r="K40" i="1" s="1"/>
  <c r="BK40" i="1" s="1"/>
  <c r="AI45" i="1"/>
  <c r="J45" i="1" s="1"/>
  <c r="BJ45" i="1" s="1"/>
  <c r="BW47" i="1"/>
  <c r="W13" i="1"/>
  <c r="AJ13" i="1" s="1"/>
  <c r="K13" i="1" s="1"/>
  <c r="BK13" i="1" s="1"/>
  <c r="W86" i="1"/>
  <c r="BW86" i="1" s="1"/>
  <c r="AI36" i="1"/>
  <c r="J36" i="1" s="1"/>
  <c r="BJ36" i="1" s="1"/>
  <c r="AI39" i="1"/>
  <c r="J39" i="1" s="1"/>
  <c r="BJ39" i="1" s="1"/>
  <c r="V11" i="1"/>
  <c r="AI11" i="1" s="1"/>
  <c r="J11" i="1" s="1"/>
  <c r="BJ11" i="1" s="1"/>
  <c r="W83" i="1"/>
  <c r="AJ83" i="1" s="1"/>
  <c r="K83" i="1" s="1"/>
  <c r="BK83" i="1" s="1"/>
  <c r="BV98" i="1"/>
  <c r="W102" i="1"/>
  <c r="AJ102" i="1" s="1"/>
  <c r="K102" i="1" s="1"/>
  <c r="BK102" i="1" s="1"/>
  <c r="W75" i="1"/>
  <c r="AJ72" i="1"/>
  <c r="K72" i="1" s="1"/>
  <c r="BK72" i="1" s="1"/>
  <c r="AJ104" i="1"/>
  <c r="K104" i="1" s="1"/>
  <c r="BK104" i="1" s="1"/>
  <c r="X21" i="1"/>
  <c r="AJ64" i="1"/>
  <c r="K64" i="1" s="1"/>
  <c r="BK64" i="1" s="1"/>
  <c r="AJ30" i="1"/>
  <c r="K30" i="1" s="1"/>
  <c r="BK30" i="1" s="1"/>
  <c r="AJ60" i="1"/>
  <c r="AK46" i="1"/>
  <c r="L46" i="1" s="1"/>
  <c r="BL46" i="1" s="1"/>
  <c r="J106" i="1"/>
  <c r="BJ106" i="1" s="1"/>
  <c r="AI33" i="1"/>
  <c r="J33" i="1" s="1"/>
  <c r="BJ33" i="1" s="1"/>
  <c r="BV33" i="1"/>
  <c r="BV68" i="1"/>
  <c r="AI68" i="1"/>
  <c r="AJ96" i="1"/>
  <c r="K96" i="1" s="1"/>
  <c r="BK96" i="1" s="1"/>
  <c r="AJ51" i="1"/>
  <c r="K51" i="1" s="1"/>
  <c r="BK51" i="1" s="1"/>
  <c r="J101" i="1"/>
  <c r="BJ101" i="1" s="1"/>
  <c r="V52" i="1"/>
  <c r="BV52" i="1" s="1"/>
  <c r="AJ14" i="1"/>
  <c r="K14" i="1" s="1"/>
  <c r="BK14" i="1" s="1"/>
  <c r="AI27" i="1"/>
  <c r="J27" i="1" s="1"/>
  <c r="BJ27" i="1" s="1"/>
  <c r="X91" i="1"/>
  <c r="BW19" i="1"/>
  <c r="AK99" i="1"/>
  <c r="L99" i="1" s="1"/>
  <c r="BL99" i="1" s="1"/>
  <c r="W55" i="1"/>
  <c r="V107" i="1"/>
  <c r="AI107" i="1" s="1"/>
  <c r="V79" i="1"/>
  <c r="W15" i="1"/>
  <c r="BW15" i="1" s="1"/>
  <c r="X26" i="1"/>
  <c r="V34" i="1"/>
  <c r="J56" i="1"/>
  <c r="BJ56" i="1" s="1"/>
  <c r="AI32" i="1"/>
  <c r="J32" i="1" s="1"/>
  <c r="BJ32" i="1" s="1"/>
  <c r="AI81" i="1"/>
  <c r="J81" i="1" s="1"/>
  <c r="BJ81" i="1" s="1"/>
  <c r="W49" i="1"/>
  <c r="AJ49" i="1" s="1"/>
  <c r="K49" i="1" s="1"/>
  <c r="BK49" i="1" s="1"/>
  <c r="X77" i="1"/>
  <c r="BX77" i="1" s="1"/>
  <c r="X19" i="1"/>
  <c r="AK19" i="1" s="1"/>
  <c r="L19" i="1" s="1"/>
  <c r="BL19" i="1" s="1"/>
  <c r="W80" i="1"/>
  <c r="BW80" i="1" s="1"/>
  <c r="AI37" i="1"/>
  <c r="J37" i="1" s="1"/>
  <c r="BJ37" i="1" s="1"/>
  <c r="BV37" i="1"/>
  <c r="W59" i="1"/>
  <c r="AJ59" i="1" s="1"/>
  <c r="K59" i="1" s="1"/>
  <c r="BK59" i="1" s="1"/>
  <c r="W10" i="1"/>
  <c r="J42" i="1"/>
  <c r="BJ42" i="1" s="1"/>
  <c r="BW62" i="1"/>
  <c r="AJ62" i="1"/>
  <c r="K62" i="1" s="1"/>
  <c r="BK62" i="1" s="1"/>
  <c r="X38" i="1"/>
  <c r="AK38" i="1" s="1"/>
  <c r="L38" i="1" s="1"/>
  <c r="BL38" i="1" s="1"/>
  <c r="V103" i="1"/>
  <c r="W84" i="1"/>
  <c r="AJ84" i="1" s="1"/>
  <c r="K84" i="1" s="1"/>
  <c r="BK84" i="1" s="1"/>
  <c r="W74" i="1"/>
  <c r="W95" i="1"/>
  <c r="BW95" i="1" s="1"/>
  <c r="W31" i="1"/>
  <c r="AJ31" i="1" s="1"/>
  <c r="K31" i="1" s="1"/>
  <c r="BK31" i="1" s="1"/>
  <c r="W25" i="1"/>
  <c r="BW25" i="1" s="1"/>
  <c r="X9" i="1"/>
  <c r="AK9" i="1" s="1"/>
  <c r="L9" i="1" s="1"/>
  <c r="BL9" i="1" s="1"/>
  <c r="V94" i="1"/>
  <c r="BW73" i="1"/>
  <c r="AJ73" i="1"/>
  <c r="K73" i="1" s="1"/>
  <c r="BK73" i="1" s="1"/>
  <c r="AJ53" i="1"/>
  <c r="K53" i="1" s="1"/>
  <c r="BK53" i="1" s="1"/>
  <c r="BW53" i="1"/>
  <c r="Y65" i="1"/>
  <c r="BW97" i="1"/>
  <c r="AJ97" i="1"/>
  <c r="K97" i="1" s="1"/>
  <c r="BK97" i="1" s="1"/>
  <c r="BW17" i="1"/>
  <c r="AJ17" i="1"/>
  <c r="K17" i="1" s="1"/>
  <c r="BK17" i="1" s="1"/>
  <c r="AK28" i="1"/>
  <c r="L28" i="1" s="1"/>
  <c r="BL28" i="1" s="1"/>
  <c r="BX28" i="1"/>
  <c r="BV92" i="1"/>
  <c r="AI92" i="1"/>
  <c r="J92" i="1" s="1"/>
  <c r="BJ92" i="1" s="1"/>
  <c r="W44" i="1"/>
  <c r="W88" i="1"/>
  <c r="BW105" i="1"/>
  <c r="AJ105" i="1"/>
  <c r="K105" i="1" s="1"/>
  <c r="BK105" i="1" s="1"/>
  <c r="W87" i="1"/>
  <c r="BW58" i="1"/>
  <c r="AJ58" i="1"/>
  <c r="K58" i="1" s="1"/>
  <c r="BK58" i="1" s="1"/>
  <c r="W43" i="1"/>
  <c r="BW63" i="1"/>
  <c r="AJ63" i="1"/>
  <c r="K63" i="1" s="1"/>
  <c r="BK63" i="1" s="1"/>
  <c r="BV70" i="1"/>
  <c r="AI70" i="1"/>
  <c r="J70" i="1" s="1"/>
  <c r="BJ70" i="1" s="1"/>
  <c r="X40" i="1"/>
  <c r="W23" i="1"/>
  <c r="W98" i="1"/>
  <c r="X50" i="1"/>
  <c r="X47" i="1"/>
  <c r="Y90" i="1"/>
  <c r="BW89" i="1" l="1"/>
  <c r="AK18" i="1"/>
  <c r="L18" i="1" s="1"/>
  <c r="BL18" i="1" s="1"/>
  <c r="X108" i="1"/>
  <c r="AK108" i="1" s="1"/>
  <c r="L108" i="1" s="1"/>
  <c r="BL108" i="1" s="1"/>
  <c r="X41" i="1"/>
  <c r="BX41" i="1" s="1"/>
  <c r="X69" i="1"/>
  <c r="BX69" i="1" s="1"/>
  <c r="W20" i="1"/>
  <c r="BW20" i="1" s="1"/>
  <c r="AJ93" i="1"/>
  <c r="K93" i="1" s="1"/>
  <c r="BK93" i="1" s="1"/>
  <c r="AJ57" i="1"/>
  <c r="K57" i="1" s="1"/>
  <c r="BK57" i="1" s="1"/>
  <c r="Y71" i="1"/>
  <c r="BY71" i="1" s="1"/>
  <c r="X100" i="1"/>
  <c r="BX100" i="1" s="1"/>
  <c r="W85" i="1"/>
  <c r="BW85" i="1" s="1"/>
  <c r="AJ35" i="1"/>
  <c r="K35" i="1" s="1"/>
  <c r="BK35" i="1" s="1"/>
  <c r="AJ61" i="1"/>
  <c r="K61" i="1" s="1"/>
  <c r="BK61" i="1" s="1"/>
  <c r="W12" i="1"/>
  <c r="BW12" i="1" s="1"/>
  <c r="X48" i="1"/>
  <c r="BX48" i="1" s="1"/>
  <c r="AK66" i="1"/>
  <c r="L66" i="1" s="1"/>
  <c r="BL66" i="1" s="1"/>
  <c r="W22" i="1"/>
  <c r="AJ22" i="1" s="1"/>
  <c r="K22" i="1" s="1"/>
  <c r="BK22" i="1" s="1"/>
  <c r="BW83" i="1"/>
  <c r="AJ16" i="1"/>
  <c r="K16" i="1" s="1"/>
  <c r="BK16" i="1" s="1"/>
  <c r="Y46" i="1"/>
  <c r="BY46" i="1" s="1"/>
  <c r="AJ29" i="1"/>
  <c r="K29" i="1" s="1"/>
  <c r="BK29" i="1" s="1"/>
  <c r="Y54" i="1"/>
  <c r="AL54" i="1" s="1"/>
  <c r="M54" i="1" s="1"/>
  <c r="BM54" i="1" s="1"/>
  <c r="AJ82" i="1"/>
  <c r="K82" i="1" s="1"/>
  <c r="BK82" i="1" s="1"/>
  <c r="J67" i="1"/>
  <c r="BJ67" i="1" s="1"/>
  <c r="BW48" i="1"/>
  <c r="X83" i="1"/>
  <c r="AK83" i="1" s="1"/>
  <c r="L83" i="1" s="1"/>
  <c r="BL83" i="1" s="1"/>
  <c r="BX54" i="1"/>
  <c r="AJ15" i="1"/>
  <c r="K15" i="1" s="1"/>
  <c r="BK15" i="1" s="1"/>
  <c r="BW24" i="1"/>
  <c r="AJ24" i="1"/>
  <c r="K24" i="1" s="1"/>
  <c r="BK24" i="1" s="1"/>
  <c r="X104" i="1"/>
  <c r="BX104" i="1" s="1"/>
  <c r="BX19" i="1"/>
  <c r="X13" i="1"/>
  <c r="BX13" i="1" s="1"/>
  <c r="BW13" i="1"/>
  <c r="X78" i="1"/>
  <c r="BX78" i="1" s="1"/>
  <c r="X96" i="1"/>
  <c r="BX96" i="1" s="1"/>
  <c r="BW102" i="1"/>
  <c r="AJ86" i="1"/>
  <c r="K86" i="1" s="1"/>
  <c r="BK86" i="1" s="1"/>
  <c r="W39" i="1"/>
  <c r="BW39" i="1" s="1"/>
  <c r="W36" i="1"/>
  <c r="BW36" i="1" s="1"/>
  <c r="BV11" i="1"/>
  <c r="BW49" i="1"/>
  <c r="X72" i="1"/>
  <c r="AK72" i="1" s="1"/>
  <c r="L72" i="1" s="1"/>
  <c r="BL72" i="1" s="1"/>
  <c r="AK77" i="1"/>
  <c r="L77" i="1" s="1"/>
  <c r="BL77" i="1" s="1"/>
  <c r="X64" i="1"/>
  <c r="BX64" i="1" s="1"/>
  <c r="W11" i="1"/>
  <c r="X102" i="1"/>
  <c r="BW75" i="1"/>
  <c r="AJ75" i="1"/>
  <c r="K75" i="1" s="1"/>
  <c r="BK75" i="1" s="1"/>
  <c r="BW59" i="1"/>
  <c r="W27" i="1"/>
  <c r="AJ27" i="1" s="1"/>
  <c r="K27" i="1" s="1"/>
  <c r="BK27" i="1" s="1"/>
  <c r="X30" i="1"/>
  <c r="BX30" i="1" s="1"/>
  <c r="AK21" i="1"/>
  <c r="BX21" i="1"/>
  <c r="X51" i="1"/>
  <c r="AK51" i="1" s="1"/>
  <c r="L51" i="1" s="1"/>
  <c r="BL51" i="1" s="1"/>
  <c r="W45" i="1"/>
  <c r="BX38" i="1"/>
  <c r="W106" i="1"/>
  <c r="AJ106" i="1" s="1"/>
  <c r="X14" i="1"/>
  <c r="AK14" i="1" s="1"/>
  <c r="L14" i="1" s="1"/>
  <c r="BL14" i="1" s="1"/>
  <c r="W32" i="1"/>
  <c r="BW32" i="1" s="1"/>
  <c r="K60" i="1"/>
  <c r="BK60" i="1" s="1"/>
  <c r="AI52" i="1"/>
  <c r="J52" i="1" s="1"/>
  <c r="BJ52" i="1" s="1"/>
  <c r="W33" i="1"/>
  <c r="AJ33" i="1" s="1"/>
  <c r="J68" i="1"/>
  <c r="BJ68" i="1" s="1"/>
  <c r="W101" i="1"/>
  <c r="AJ101" i="1" s="1"/>
  <c r="BV107" i="1"/>
  <c r="BW84" i="1"/>
  <c r="BX91" i="1"/>
  <c r="AK91" i="1"/>
  <c r="BW55" i="1"/>
  <c r="AJ55" i="1"/>
  <c r="K55" i="1" s="1"/>
  <c r="BK55" i="1" s="1"/>
  <c r="W56" i="1"/>
  <c r="BW56" i="1" s="1"/>
  <c r="J107" i="1"/>
  <c r="BJ107" i="1" s="1"/>
  <c r="X105" i="1"/>
  <c r="AK105" i="1" s="1"/>
  <c r="L105" i="1" s="1"/>
  <c r="BL105" i="1" s="1"/>
  <c r="W37" i="1"/>
  <c r="AJ37" i="1" s="1"/>
  <c r="K37" i="1" s="1"/>
  <c r="BK37" i="1" s="1"/>
  <c r="BW31" i="1"/>
  <c r="BV79" i="1"/>
  <c r="AI79" i="1"/>
  <c r="J79" i="1" s="1"/>
  <c r="BJ79" i="1" s="1"/>
  <c r="BV34" i="1"/>
  <c r="AI34" i="1"/>
  <c r="J34" i="1" s="1"/>
  <c r="BJ34" i="1" s="1"/>
  <c r="X62" i="1"/>
  <c r="BX62" i="1" s="1"/>
  <c r="W92" i="1"/>
  <c r="AJ92" i="1" s="1"/>
  <c r="K92" i="1" s="1"/>
  <c r="BK92" i="1" s="1"/>
  <c r="AK26" i="1"/>
  <c r="L26" i="1" s="1"/>
  <c r="BL26" i="1" s="1"/>
  <c r="BX26" i="1"/>
  <c r="X89" i="1"/>
  <c r="AK89" i="1" s="1"/>
  <c r="L89" i="1" s="1"/>
  <c r="BL89" i="1" s="1"/>
  <c r="W81" i="1"/>
  <c r="X59" i="1"/>
  <c r="BX59" i="1" s="1"/>
  <c r="AJ25" i="1"/>
  <c r="AJ74" i="1"/>
  <c r="K74" i="1" s="1"/>
  <c r="BK74" i="1" s="1"/>
  <c r="AJ80" i="1"/>
  <c r="K80" i="1" s="1"/>
  <c r="BK80" i="1" s="1"/>
  <c r="BW74" i="1"/>
  <c r="Y108" i="1"/>
  <c r="BY108" i="1" s="1"/>
  <c r="W42" i="1"/>
  <c r="BW42" i="1" s="1"/>
  <c r="W76" i="1"/>
  <c r="Y9" i="1"/>
  <c r="AL9" i="1" s="1"/>
  <c r="M9" i="1" s="1"/>
  <c r="BM9" i="1" s="1"/>
  <c r="AJ10" i="1"/>
  <c r="K10" i="1" s="1"/>
  <c r="BK10" i="1" s="1"/>
  <c r="BW10" i="1"/>
  <c r="Y99" i="1"/>
  <c r="BY99" i="1" s="1"/>
  <c r="Y19" i="1"/>
  <c r="BY19" i="1" s="1"/>
  <c r="X17" i="1"/>
  <c r="AK17" i="1" s="1"/>
  <c r="L17" i="1" s="1"/>
  <c r="BL17" i="1" s="1"/>
  <c r="BX9" i="1"/>
  <c r="BX108" i="1"/>
  <c r="Y38" i="1"/>
  <c r="BY38" i="1" s="1"/>
  <c r="Y18" i="1"/>
  <c r="BY18" i="1" s="1"/>
  <c r="BV103" i="1"/>
  <c r="AI103" i="1"/>
  <c r="J103" i="1" s="1"/>
  <c r="BJ103" i="1" s="1"/>
  <c r="AJ95" i="1"/>
  <c r="K95" i="1" s="1"/>
  <c r="BK95" i="1" s="1"/>
  <c r="X58" i="1"/>
  <c r="BX58" i="1" s="1"/>
  <c r="X84" i="1"/>
  <c r="AK84" i="1" s="1"/>
  <c r="X97" i="1"/>
  <c r="BX97" i="1" s="1"/>
  <c r="BV94" i="1"/>
  <c r="AI94" i="1"/>
  <c r="J94" i="1" s="1"/>
  <c r="BJ94" i="1" s="1"/>
  <c r="Y28" i="1"/>
  <c r="BY28" i="1" s="1"/>
  <c r="X53" i="1"/>
  <c r="BX53" i="1" s="1"/>
  <c r="BW87" i="1"/>
  <c r="AJ87" i="1"/>
  <c r="K87" i="1" s="1"/>
  <c r="BK87" i="1" s="1"/>
  <c r="BY65" i="1"/>
  <c r="AL65" i="1"/>
  <c r="M65" i="1" s="1"/>
  <c r="BM65" i="1" s="1"/>
  <c r="BW43" i="1"/>
  <c r="AJ43" i="1"/>
  <c r="K43" i="1" s="1"/>
  <c r="BK43" i="1" s="1"/>
  <c r="BY90" i="1"/>
  <c r="AL90" i="1"/>
  <c r="M90" i="1" s="1"/>
  <c r="BM90" i="1" s="1"/>
  <c r="BW98" i="1"/>
  <c r="AJ98" i="1"/>
  <c r="K98" i="1" s="1"/>
  <c r="BK98" i="1" s="1"/>
  <c r="BW88" i="1"/>
  <c r="AJ88" i="1"/>
  <c r="K88" i="1" s="1"/>
  <c r="BK88" i="1" s="1"/>
  <c r="BW44" i="1"/>
  <c r="AJ44" i="1"/>
  <c r="K44" i="1" s="1"/>
  <c r="BK44" i="1" s="1"/>
  <c r="X73" i="1"/>
  <c r="BX47" i="1"/>
  <c r="AK47" i="1"/>
  <c r="L47" i="1" s="1"/>
  <c r="BL47" i="1" s="1"/>
  <c r="AJ23" i="1"/>
  <c r="K23" i="1" s="1"/>
  <c r="BK23" i="1" s="1"/>
  <c r="BW23" i="1"/>
  <c r="BX40" i="1"/>
  <c r="AK40" i="1"/>
  <c r="L40" i="1" s="1"/>
  <c r="BL40" i="1" s="1"/>
  <c r="BX50" i="1"/>
  <c r="AK50" i="1"/>
  <c r="L50" i="1" s="1"/>
  <c r="BL50" i="1" s="1"/>
  <c r="W70" i="1"/>
  <c r="X63" i="1"/>
  <c r="X49" i="1"/>
  <c r="X31" i="1"/>
  <c r="W67" i="1" l="1"/>
  <c r="AK69" i="1"/>
  <c r="L69" i="1" s="1"/>
  <c r="BL69" i="1" s="1"/>
  <c r="AL71" i="1"/>
  <c r="M71" i="1" s="1"/>
  <c r="BM71" i="1" s="1"/>
  <c r="X93" i="1"/>
  <c r="BX93" i="1" s="1"/>
  <c r="AK41" i="1"/>
  <c r="L41" i="1" s="1"/>
  <c r="BL41" i="1" s="1"/>
  <c r="AJ20" i="1"/>
  <c r="K20" i="1" s="1"/>
  <c r="BK20" i="1" s="1"/>
  <c r="AJ85" i="1"/>
  <c r="AK100" i="1"/>
  <c r="L100" i="1" s="1"/>
  <c r="BL100" i="1" s="1"/>
  <c r="AJ12" i="1"/>
  <c r="K12" i="1" s="1"/>
  <c r="BK12" i="1" s="1"/>
  <c r="X35" i="1"/>
  <c r="AK35" i="1" s="1"/>
  <c r="L35" i="1" s="1"/>
  <c r="BL35" i="1" s="1"/>
  <c r="BY54" i="1"/>
  <c r="X15" i="1"/>
  <c r="BX15" i="1" s="1"/>
  <c r="AL46" i="1"/>
  <c r="M46" i="1" s="1"/>
  <c r="BM46" i="1" s="1"/>
  <c r="BX72" i="1"/>
  <c r="Y83" i="1"/>
  <c r="BY83" i="1" s="1"/>
  <c r="X57" i="1"/>
  <c r="BX57" i="1" s="1"/>
  <c r="X16" i="1"/>
  <c r="BX16" i="1" s="1"/>
  <c r="X61" i="1"/>
  <c r="BX61" i="1" s="1"/>
  <c r="AK48" i="1"/>
  <c r="L48" i="1" s="1"/>
  <c r="BL48" i="1" s="1"/>
  <c r="AK96" i="1"/>
  <c r="L96" i="1" s="1"/>
  <c r="BL96" i="1" s="1"/>
  <c r="X22" i="1"/>
  <c r="BX22" i="1" s="1"/>
  <c r="AK64" i="1"/>
  <c r="L64" i="1" s="1"/>
  <c r="BL64" i="1" s="1"/>
  <c r="X20" i="1"/>
  <c r="AK20" i="1" s="1"/>
  <c r="L20" i="1" s="1"/>
  <c r="BL20" i="1" s="1"/>
  <c r="Y51" i="1"/>
  <c r="AL51" i="1" s="1"/>
  <c r="M51" i="1" s="1"/>
  <c r="BM51" i="1" s="1"/>
  <c r="X86" i="1"/>
  <c r="BX86" i="1" s="1"/>
  <c r="BW22" i="1"/>
  <c r="BX83" i="1"/>
  <c r="X82" i="1"/>
  <c r="BX82" i="1" s="1"/>
  <c r="X29" i="1"/>
  <c r="AK13" i="1"/>
  <c r="L13" i="1" s="1"/>
  <c r="BL13" i="1" s="1"/>
  <c r="BX105" i="1"/>
  <c r="BW67" i="1"/>
  <c r="AJ67" i="1"/>
  <c r="K67" i="1" s="1"/>
  <c r="BK67" i="1" s="1"/>
  <c r="AK104" i="1"/>
  <c r="L104" i="1" s="1"/>
  <c r="BL104" i="1" s="1"/>
  <c r="X24" i="1"/>
  <c r="BX24" i="1" s="1"/>
  <c r="X95" i="1"/>
  <c r="BX95" i="1" s="1"/>
  <c r="AK78" i="1"/>
  <c r="L78" i="1" s="1"/>
  <c r="BL78" i="1" s="1"/>
  <c r="AJ32" i="1"/>
  <c r="K32" i="1" s="1"/>
  <c r="BK32" i="1" s="1"/>
  <c r="AJ39" i="1"/>
  <c r="K39" i="1" s="1"/>
  <c r="BK39" i="1" s="1"/>
  <c r="AJ36" i="1"/>
  <c r="K36" i="1" s="1"/>
  <c r="BK36" i="1" s="1"/>
  <c r="Y77" i="1"/>
  <c r="AL77" i="1" s="1"/>
  <c r="M77" i="1" s="1"/>
  <c r="BM77" i="1" s="1"/>
  <c r="BW11" i="1"/>
  <c r="AJ11" i="1"/>
  <c r="K11" i="1" s="1"/>
  <c r="BK11" i="1" s="1"/>
  <c r="Z71" i="1"/>
  <c r="AM71" i="1" s="1"/>
  <c r="N71" i="1" s="1"/>
  <c r="BN71" i="1" s="1"/>
  <c r="AK58" i="1"/>
  <c r="L58" i="1" s="1"/>
  <c r="BL58" i="1" s="1"/>
  <c r="BX51" i="1"/>
  <c r="K85" i="1"/>
  <c r="BK85" i="1" s="1"/>
  <c r="BW92" i="1"/>
  <c r="AK102" i="1"/>
  <c r="BX102" i="1"/>
  <c r="BW106" i="1"/>
  <c r="BX14" i="1"/>
  <c r="BW27" i="1"/>
  <c r="X75" i="1"/>
  <c r="X27" i="1"/>
  <c r="BX27" i="1" s="1"/>
  <c r="AK30" i="1"/>
  <c r="L30" i="1" s="1"/>
  <c r="BL30" i="1" s="1"/>
  <c r="AJ56" i="1"/>
  <c r="K56" i="1" s="1"/>
  <c r="BK56" i="1" s="1"/>
  <c r="L21" i="1"/>
  <c r="BL21" i="1" s="1"/>
  <c r="BW45" i="1"/>
  <c r="AJ45" i="1"/>
  <c r="K45" i="1" s="1"/>
  <c r="BK45" i="1" s="1"/>
  <c r="BX89" i="1"/>
  <c r="X60" i="1"/>
  <c r="BX60" i="1" s="1"/>
  <c r="AL18" i="1"/>
  <c r="M18" i="1" s="1"/>
  <c r="BM18" i="1" s="1"/>
  <c r="BX84" i="1"/>
  <c r="W52" i="1"/>
  <c r="BW52" i="1" s="1"/>
  <c r="W107" i="1"/>
  <c r="BW107" i="1" s="1"/>
  <c r="K106" i="1"/>
  <c r="BK106" i="1" s="1"/>
  <c r="K33" i="1"/>
  <c r="BK33" i="1" s="1"/>
  <c r="BW33" i="1"/>
  <c r="W68" i="1"/>
  <c r="BW68" i="1" s="1"/>
  <c r="BW101" i="1"/>
  <c r="AL108" i="1"/>
  <c r="M108" i="1" s="1"/>
  <c r="BM108" i="1" s="1"/>
  <c r="BW37" i="1"/>
  <c r="AL19" i="1"/>
  <c r="M19" i="1" s="1"/>
  <c r="BM19" i="1" s="1"/>
  <c r="BY9" i="1"/>
  <c r="AL99" i="1"/>
  <c r="M99" i="1" s="1"/>
  <c r="BM99" i="1" s="1"/>
  <c r="X55" i="1"/>
  <c r="BX55" i="1" s="1"/>
  <c r="K101" i="1"/>
  <c r="BK101" i="1" s="1"/>
  <c r="AJ42" i="1"/>
  <c r="K42" i="1" s="1"/>
  <c r="BK42" i="1" s="1"/>
  <c r="AK59" i="1"/>
  <c r="L59" i="1" s="1"/>
  <c r="BL59" i="1" s="1"/>
  <c r="AK62" i="1"/>
  <c r="L62" i="1" s="1"/>
  <c r="BL62" i="1" s="1"/>
  <c r="AL38" i="1"/>
  <c r="M38" i="1" s="1"/>
  <c r="BM38" i="1" s="1"/>
  <c r="L91" i="1"/>
  <c r="BL91" i="1" s="1"/>
  <c r="X10" i="1"/>
  <c r="BX10" i="1" s="1"/>
  <c r="Y26" i="1"/>
  <c r="AL26" i="1" s="1"/>
  <c r="M26" i="1" s="1"/>
  <c r="BM26" i="1" s="1"/>
  <c r="W34" i="1"/>
  <c r="BW34" i="1" s="1"/>
  <c r="AL28" i="1"/>
  <c r="M28" i="1" s="1"/>
  <c r="BM28" i="1" s="1"/>
  <c r="AK97" i="1"/>
  <c r="L97" i="1" s="1"/>
  <c r="BL97" i="1" s="1"/>
  <c r="X80" i="1"/>
  <c r="BX80" i="1" s="1"/>
  <c r="Y66" i="1"/>
  <c r="AL66" i="1" s="1"/>
  <c r="M66" i="1" s="1"/>
  <c r="BM66" i="1" s="1"/>
  <c r="Z65" i="1"/>
  <c r="AM65" i="1" s="1"/>
  <c r="N65" i="1" s="1"/>
  <c r="BN65" i="1" s="1"/>
  <c r="W79" i="1"/>
  <c r="BX17" i="1"/>
  <c r="X37" i="1"/>
  <c r="AK37" i="1" s="1"/>
  <c r="X74" i="1"/>
  <c r="BW81" i="1"/>
  <c r="AJ81" i="1"/>
  <c r="K81" i="1" s="1"/>
  <c r="BK81" i="1" s="1"/>
  <c r="Y40" i="1"/>
  <c r="BY40" i="1" s="1"/>
  <c r="Y14" i="1"/>
  <c r="BY14" i="1" s="1"/>
  <c r="AJ76" i="1"/>
  <c r="K76" i="1" s="1"/>
  <c r="BK76" i="1" s="1"/>
  <c r="BW76" i="1"/>
  <c r="K25" i="1"/>
  <c r="BK25" i="1" s="1"/>
  <c r="L84" i="1"/>
  <c r="BL84" i="1" s="1"/>
  <c r="X98" i="1"/>
  <c r="BX98" i="1" s="1"/>
  <c r="AK53" i="1"/>
  <c r="L53" i="1" s="1"/>
  <c r="BL53" i="1" s="1"/>
  <c r="AK61" i="1"/>
  <c r="X23" i="1"/>
  <c r="BX23" i="1" s="1"/>
  <c r="X92" i="1"/>
  <c r="BX92" i="1" s="1"/>
  <c r="X44" i="1"/>
  <c r="BX44" i="1" s="1"/>
  <c r="W94" i="1"/>
  <c r="BW94" i="1" s="1"/>
  <c r="W103" i="1"/>
  <c r="Y50" i="1"/>
  <c r="BY50" i="1" s="1"/>
  <c r="Z54" i="1"/>
  <c r="AM54" i="1" s="1"/>
  <c r="N54" i="1" s="1"/>
  <c r="BN54" i="1" s="1"/>
  <c r="Y69" i="1"/>
  <c r="BY69" i="1" s="1"/>
  <c r="X88" i="1"/>
  <c r="BX88" i="1" s="1"/>
  <c r="BX63" i="1"/>
  <c r="AK63" i="1"/>
  <c r="L63" i="1" s="1"/>
  <c r="BL63" i="1" s="1"/>
  <c r="BX73" i="1"/>
  <c r="AK73" i="1"/>
  <c r="L73" i="1" s="1"/>
  <c r="BL73" i="1" s="1"/>
  <c r="BX31" i="1"/>
  <c r="AK31" i="1"/>
  <c r="L31" i="1" s="1"/>
  <c r="BL31" i="1" s="1"/>
  <c r="BX49" i="1"/>
  <c r="AK49" i="1"/>
  <c r="L49" i="1" s="1"/>
  <c r="BL49" i="1" s="1"/>
  <c r="BW70" i="1"/>
  <c r="AJ70" i="1"/>
  <c r="K70" i="1" s="1"/>
  <c r="BK70" i="1" s="1"/>
  <c r="Z9" i="1"/>
  <c r="Y17" i="1"/>
  <c r="Z90" i="1"/>
  <c r="X87" i="1"/>
  <c r="Y47" i="1"/>
  <c r="Y89" i="1"/>
  <c r="Y105" i="1"/>
  <c r="Y72" i="1"/>
  <c r="X43" i="1"/>
  <c r="Y64" i="1"/>
  <c r="AK93" i="1" l="1"/>
  <c r="L93" i="1" s="1"/>
  <c r="BL93" i="1" s="1"/>
  <c r="X12" i="1"/>
  <c r="Y41" i="1"/>
  <c r="AL41" i="1" s="1"/>
  <c r="M41" i="1" s="1"/>
  <c r="BM41" i="1" s="1"/>
  <c r="BX35" i="1"/>
  <c r="Y100" i="1"/>
  <c r="AL100" i="1" s="1"/>
  <c r="M100" i="1" s="1"/>
  <c r="BM100" i="1" s="1"/>
  <c r="AK57" i="1"/>
  <c r="L57" i="1" s="1"/>
  <c r="BL57" i="1" s="1"/>
  <c r="Y35" i="1"/>
  <c r="AL35" i="1" s="1"/>
  <c r="M35" i="1" s="1"/>
  <c r="BM35" i="1" s="1"/>
  <c r="AK22" i="1"/>
  <c r="L22" i="1" s="1"/>
  <c r="BL22" i="1" s="1"/>
  <c r="AK95" i="1"/>
  <c r="L95" i="1" s="1"/>
  <c r="BL95" i="1" s="1"/>
  <c r="AK15" i="1"/>
  <c r="L15" i="1" s="1"/>
  <c r="BL15" i="1" s="1"/>
  <c r="Z46" i="1"/>
  <c r="BZ46" i="1" s="1"/>
  <c r="Y96" i="1"/>
  <c r="AL96" i="1" s="1"/>
  <c r="M96" i="1" s="1"/>
  <c r="BM96" i="1" s="1"/>
  <c r="Y48" i="1"/>
  <c r="BY48" i="1" s="1"/>
  <c r="AL83" i="1"/>
  <c r="M83" i="1" s="1"/>
  <c r="BM83" i="1" s="1"/>
  <c r="AK16" i="1"/>
  <c r="L16" i="1" s="1"/>
  <c r="BL16" i="1" s="1"/>
  <c r="Z51" i="1"/>
  <c r="BZ51" i="1" s="1"/>
  <c r="Y58" i="1"/>
  <c r="AL58" i="1" s="1"/>
  <c r="M58" i="1" s="1"/>
  <c r="BM58" i="1" s="1"/>
  <c r="AK86" i="1"/>
  <c r="L86" i="1" s="1"/>
  <c r="BL86" i="1" s="1"/>
  <c r="BY51" i="1"/>
  <c r="BX20" i="1"/>
  <c r="AK82" i="1"/>
  <c r="L82" i="1" s="1"/>
  <c r="BL82" i="1" s="1"/>
  <c r="Y104" i="1"/>
  <c r="BY104" i="1" s="1"/>
  <c r="AK29" i="1"/>
  <c r="BX29" i="1"/>
  <c r="Z99" i="1"/>
  <c r="BZ99" i="1" s="1"/>
  <c r="X32" i="1"/>
  <c r="BX32" i="1" s="1"/>
  <c r="BZ71" i="1"/>
  <c r="X67" i="1"/>
  <c r="AK24" i="1"/>
  <c r="L24" i="1" s="1"/>
  <c r="BL24" i="1" s="1"/>
  <c r="Y78" i="1"/>
  <c r="BY78" i="1" s="1"/>
  <c r="X56" i="1"/>
  <c r="BX56" i="1" s="1"/>
  <c r="X11" i="1"/>
  <c r="AK11" i="1" s="1"/>
  <c r="L11" i="1" s="1"/>
  <c r="BL11" i="1" s="1"/>
  <c r="X36" i="1"/>
  <c r="Z77" i="1"/>
  <c r="AM77" i="1" s="1"/>
  <c r="N77" i="1" s="1"/>
  <c r="BN77" i="1" s="1"/>
  <c r="X39" i="1"/>
  <c r="AK39" i="1" s="1"/>
  <c r="L39" i="1" s="1"/>
  <c r="BL39" i="1" s="1"/>
  <c r="Y20" i="1"/>
  <c r="Y30" i="1"/>
  <c r="AL30" i="1" s="1"/>
  <c r="BY77" i="1"/>
  <c r="X85" i="1"/>
  <c r="AK85" i="1" s="1"/>
  <c r="L85" i="1" s="1"/>
  <c r="BL85" i="1" s="1"/>
  <c r="AJ107" i="1"/>
  <c r="K107" i="1" s="1"/>
  <c r="BK107" i="1" s="1"/>
  <c r="Z38" i="1"/>
  <c r="AM38" i="1" s="1"/>
  <c r="N38" i="1" s="1"/>
  <c r="BN38" i="1" s="1"/>
  <c r="Y59" i="1"/>
  <c r="AL59" i="1" s="1"/>
  <c r="M59" i="1" s="1"/>
  <c r="BM59" i="1" s="1"/>
  <c r="AJ52" i="1"/>
  <c r="K52" i="1" s="1"/>
  <c r="BK52" i="1" s="1"/>
  <c r="L102" i="1"/>
  <c r="BL102" i="1" s="1"/>
  <c r="AK27" i="1"/>
  <c r="L27" i="1" s="1"/>
  <c r="BL27" i="1" s="1"/>
  <c r="BY26" i="1"/>
  <c r="X45" i="1"/>
  <c r="AK45" i="1" s="1"/>
  <c r="L45" i="1" s="1"/>
  <c r="BL45" i="1" s="1"/>
  <c r="BX75" i="1"/>
  <c r="AK75" i="1"/>
  <c r="L75" i="1" s="1"/>
  <c r="BL75" i="1" s="1"/>
  <c r="Z18" i="1"/>
  <c r="AM18" i="1" s="1"/>
  <c r="N18" i="1" s="1"/>
  <c r="BN18" i="1" s="1"/>
  <c r="Z28" i="1"/>
  <c r="BZ28" i="1" s="1"/>
  <c r="AK10" i="1"/>
  <c r="L10" i="1" s="1"/>
  <c r="BL10" i="1" s="1"/>
  <c r="Y21" i="1"/>
  <c r="AL40" i="1"/>
  <c r="M40" i="1" s="1"/>
  <c r="BM40" i="1" s="1"/>
  <c r="Z19" i="1"/>
  <c r="AM19" i="1" s="1"/>
  <c r="N19" i="1" s="1"/>
  <c r="BN19" i="1" s="1"/>
  <c r="X106" i="1"/>
  <c r="AK106" i="1" s="1"/>
  <c r="AK60" i="1"/>
  <c r="L60" i="1" s="1"/>
  <c r="BL60" i="1" s="1"/>
  <c r="Z108" i="1"/>
  <c r="BZ108" i="1" s="1"/>
  <c r="AK80" i="1"/>
  <c r="L80" i="1" s="1"/>
  <c r="BL80" i="1" s="1"/>
  <c r="Y62" i="1"/>
  <c r="BY62" i="1" s="1"/>
  <c r="AK88" i="1"/>
  <c r="L88" i="1" s="1"/>
  <c r="BL88" i="1" s="1"/>
  <c r="Y53" i="1"/>
  <c r="BY53" i="1" s="1"/>
  <c r="BX37" i="1"/>
  <c r="AJ68" i="1"/>
  <c r="K68" i="1" s="1"/>
  <c r="BK68" i="1" s="1"/>
  <c r="AL69" i="1"/>
  <c r="M69" i="1" s="1"/>
  <c r="BM69" i="1" s="1"/>
  <c r="X33" i="1"/>
  <c r="X101" i="1"/>
  <c r="BX101" i="1" s="1"/>
  <c r="BZ65" i="1"/>
  <c r="Y84" i="1"/>
  <c r="AK55" i="1"/>
  <c r="L55" i="1" s="1"/>
  <c r="BL55" i="1" s="1"/>
  <c r="BZ54" i="1"/>
  <c r="X42" i="1"/>
  <c r="AK42" i="1" s="1"/>
  <c r="L42" i="1" s="1"/>
  <c r="BL42" i="1" s="1"/>
  <c r="AK44" i="1"/>
  <c r="L44" i="1" s="1"/>
  <c r="BL44" i="1" s="1"/>
  <c r="AJ34" i="1"/>
  <c r="K34" i="1" s="1"/>
  <c r="BK34" i="1" s="1"/>
  <c r="AL14" i="1"/>
  <c r="M14" i="1" s="1"/>
  <c r="BM14" i="1" s="1"/>
  <c r="Y91" i="1"/>
  <c r="BY66" i="1"/>
  <c r="BW79" i="1"/>
  <c r="AJ79" i="1"/>
  <c r="K79" i="1" s="1"/>
  <c r="BK79" i="1" s="1"/>
  <c r="AK92" i="1"/>
  <c r="L92" i="1" s="1"/>
  <c r="BL92" i="1" s="1"/>
  <c r="Z26" i="1"/>
  <c r="Y97" i="1"/>
  <c r="AL97" i="1" s="1"/>
  <c r="M97" i="1" s="1"/>
  <c r="BM97" i="1" s="1"/>
  <c r="AL50" i="1"/>
  <c r="M50" i="1" s="1"/>
  <c r="BM50" i="1" s="1"/>
  <c r="AJ94" i="1"/>
  <c r="K94" i="1" s="1"/>
  <c r="BK94" i="1" s="1"/>
  <c r="X81" i="1"/>
  <c r="X25" i="1"/>
  <c r="BX25" i="1" s="1"/>
  <c r="Y13" i="1"/>
  <c r="BY13" i="1" s="1"/>
  <c r="Z66" i="1"/>
  <c r="AK74" i="1"/>
  <c r="BX74" i="1"/>
  <c r="X76" i="1"/>
  <c r="AA54" i="1"/>
  <c r="AN54" i="1" s="1"/>
  <c r="L37" i="1"/>
  <c r="BL37" i="1" s="1"/>
  <c r="BW103" i="1"/>
  <c r="AJ103" i="1"/>
  <c r="K103" i="1" s="1"/>
  <c r="BK103" i="1" s="1"/>
  <c r="L61" i="1"/>
  <c r="BL61" i="1" s="1"/>
  <c r="AK98" i="1"/>
  <c r="L98" i="1" s="1"/>
  <c r="BL98" i="1" s="1"/>
  <c r="AK23" i="1"/>
  <c r="L23" i="1" s="1"/>
  <c r="BL23" i="1" s="1"/>
  <c r="AA65" i="1"/>
  <c r="AN65" i="1" s="1"/>
  <c r="Y31" i="1"/>
  <c r="AL31" i="1" s="1"/>
  <c r="M31" i="1" s="1"/>
  <c r="BM31" i="1" s="1"/>
  <c r="AA71" i="1"/>
  <c r="AN71" i="1" s="1"/>
  <c r="BY72" i="1"/>
  <c r="AL72" i="1"/>
  <c r="M72" i="1" s="1"/>
  <c r="BM72" i="1" s="1"/>
  <c r="BX12" i="1"/>
  <c r="AK12" i="1"/>
  <c r="L12" i="1" s="1"/>
  <c r="BL12" i="1" s="1"/>
  <c r="BZ90" i="1"/>
  <c r="AM90" i="1"/>
  <c r="N90" i="1" s="1"/>
  <c r="BN90" i="1" s="1"/>
  <c r="AM9" i="1"/>
  <c r="N9" i="1" s="1"/>
  <c r="BN9" i="1" s="1"/>
  <c r="BZ9" i="1"/>
  <c r="BY64" i="1"/>
  <c r="AL64" i="1"/>
  <c r="M64" i="1" s="1"/>
  <c r="BM64" i="1" s="1"/>
  <c r="BY47" i="1"/>
  <c r="AL47" i="1"/>
  <c r="M47" i="1" s="1"/>
  <c r="BM47" i="1" s="1"/>
  <c r="BY105" i="1"/>
  <c r="AL105" i="1"/>
  <c r="M105" i="1" s="1"/>
  <c r="BM105" i="1" s="1"/>
  <c r="BY89" i="1"/>
  <c r="AL89" i="1"/>
  <c r="M89" i="1" s="1"/>
  <c r="BM89" i="1" s="1"/>
  <c r="AK87" i="1"/>
  <c r="L87" i="1" s="1"/>
  <c r="BL87" i="1" s="1"/>
  <c r="BX87" i="1"/>
  <c r="Y49" i="1"/>
  <c r="Y73" i="1"/>
  <c r="Y63" i="1"/>
  <c r="BX43" i="1"/>
  <c r="AK43" i="1"/>
  <c r="L43" i="1" s="1"/>
  <c r="BL43" i="1" s="1"/>
  <c r="BY17" i="1"/>
  <c r="AL17" i="1"/>
  <c r="M17" i="1" s="1"/>
  <c r="BM17" i="1" s="1"/>
  <c r="BY41" i="1"/>
  <c r="X70" i="1"/>
  <c r="Y93" i="1"/>
  <c r="Y22" i="1" l="1"/>
  <c r="AL48" i="1"/>
  <c r="BY100" i="1"/>
  <c r="Z100" i="1"/>
  <c r="AM100" i="1" s="1"/>
  <c r="N100" i="1" s="1"/>
  <c r="BN100" i="1" s="1"/>
  <c r="Z35" i="1"/>
  <c r="BZ35" i="1" s="1"/>
  <c r="BY35" i="1"/>
  <c r="AK56" i="1"/>
  <c r="L56" i="1" s="1"/>
  <c r="BL56" i="1" s="1"/>
  <c r="Y95" i="1"/>
  <c r="BY95" i="1" s="1"/>
  <c r="BY58" i="1"/>
  <c r="AM51" i="1"/>
  <c r="N51" i="1" s="1"/>
  <c r="BN51" i="1" s="1"/>
  <c r="Y15" i="1"/>
  <c r="BY96" i="1"/>
  <c r="AM46" i="1"/>
  <c r="N46" i="1" s="1"/>
  <c r="BN46" i="1" s="1"/>
  <c r="Z83" i="1"/>
  <c r="BZ83" i="1" s="1"/>
  <c r="Y16" i="1"/>
  <c r="AL16" i="1" s="1"/>
  <c r="Y82" i="1"/>
  <c r="AL82" i="1" s="1"/>
  <c r="M82" i="1" s="1"/>
  <c r="BM82" i="1" s="1"/>
  <c r="AL104" i="1"/>
  <c r="M104" i="1" s="1"/>
  <c r="BM104" i="1" s="1"/>
  <c r="Z69" i="1"/>
  <c r="AM69" i="1" s="1"/>
  <c r="N69" i="1" s="1"/>
  <c r="BN69" i="1" s="1"/>
  <c r="Y88" i="1"/>
  <c r="BY88" i="1" s="1"/>
  <c r="AM99" i="1"/>
  <c r="N99" i="1" s="1"/>
  <c r="BN99" i="1" s="1"/>
  <c r="BX45" i="1"/>
  <c r="AK32" i="1"/>
  <c r="L32" i="1" s="1"/>
  <c r="BL32" i="1" s="1"/>
  <c r="BZ77" i="1"/>
  <c r="BZ38" i="1"/>
  <c r="Z40" i="1"/>
  <c r="BZ40" i="1" s="1"/>
  <c r="L29" i="1"/>
  <c r="BL29" i="1" s="1"/>
  <c r="Y39" i="1"/>
  <c r="AL39" i="1" s="1"/>
  <c r="M39" i="1" s="1"/>
  <c r="BM39" i="1" s="1"/>
  <c r="Y24" i="1"/>
  <c r="BY24" i="1" s="1"/>
  <c r="AL78" i="1"/>
  <c r="M78" i="1" s="1"/>
  <c r="BM78" i="1" s="1"/>
  <c r="BX67" i="1"/>
  <c r="AK67" i="1"/>
  <c r="BX85" i="1"/>
  <c r="BX39" i="1"/>
  <c r="BX11" i="1"/>
  <c r="AA77" i="1"/>
  <c r="Y27" i="1"/>
  <c r="AL27" i="1" s="1"/>
  <c r="M27" i="1" s="1"/>
  <c r="BM27" i="1" s="1"/>
  <c r="Y10" i="1"/>
  <c r="BY10" i="1" s="1"/>
  <c r="AM28" i="1"/>
  <c r="N28" i="1" s="1"/>
  <c r="BN28" i="1" s="1"/>
  <c r="AL53" i="1"/>
  <c r="M53" i="1" s="1"/>
  <c r="BM53" i="1" s="1"/>
  <c r="BZ18" i="1"/>
  <c r="AM108" i="1"/>
  <c r="N108" i="1" s="1"/>
  <c r="BN108" i="1" s="1"/>
  <c r="BX36" i="1"/>
  <c r="AK36" i="1"/>
  <c r="L36" i="1" s="1"/>
  <c r="BL36" i="1" s="1"/>
  <c r="BY20" i="1"/>
  <c r="AL20" i="1"/>
  <c r="M20" i="1" s="1"/>
  <c r="BM20" i="1" s="1"/>
  <c r="BY59" i="1"/>
  <c r="BY30" i="1"/>
  <c r="Z59" i="1"/>
  <c r="AM59" i="1" s="1"/>
  <c r="N59" i="1" s="1"/>
  <c r="BN59" i="1" s="1"/>
  <c r="Y11" i="1"/>
  <c r="X52" i="1"/>
  <c r="AK52" i="1" s="1"/>
  <c r="L52" i="1" s="1"/>
  <c r="BL52" i="1" s="1"/>
  <c r="Y57" i="1"/>
  <c r="Y102" i="1"/>
  <c r="Y85" i="1"/>
  <c r="Z97" i="1"/>
  <c r="AM97" i="1" s="1"/>
  <c r="N97" i="1" s="1"/>
  <c r="BN97" i="1" s="1"/>
  <c r="AL62" i="1"/>
  <c r="M62" i="1" s="1"/>
  <c r="BM62" i="1" s="1"/>
  <c r="Y45" i="1"/>
  <c r="BY45" i="1" s="1"/>
  <c r="BX106" i="1"/>
  <c r="Y80" i="1"/>
  <c r="BY80" i="1" s="1"/>
  <c r="AA19" i="1"/>
  <c r="CA19" i="1" s="1"/>
  <c r="BZ19" i="1"/>
  <c r="Y75" i="1"/>
  <c r="AL21" i="1"/>
  <c r="M21" i="1" s="1"/>
  <c r="BM21" i="1" s="1"/>
  <c r="BY21" i="1"/>
  <c r="AL95" i="1"/>
  <c r="M95" i="1" s="1"/>
  <c r="BM95" i="1" s="1"/>
  <c r="Z14" i="1"/>
  <c r="AM14" i="1" s="1"/>
  <c r="N14" i="1" s="1"/>
  <c r="BN14" i="1" s="1"/>
  <c r="BX42" i="1"/>
  <c r="AK101" i="1"/>
  <c r="L101" i="1" s="1"/>
  <c r="BL101" i="1" s="1"/>
  <c r="Y60" i="1"/>
  <c r="X79" i="1"/>
  <c r="AK79" i="1" s="1"/>
  <c r="L79" i="1" s="1"/>
  <c r="BL79" i="1" s="1"/>
  <c r="L106" i="1"/>
  <c r="BL106" i="1" s="1"/>
  <c r="Y92" i="1"/>
  <c r="AL92" i="1" s="1"/>
  <c r="M92" i="1" s="1"/>
  <c r="BM92" i="1" s="1"/>
  <c r="X68" i="1"/>
  <c r="AK68" i="1" s="1"/>
  <c r="L68" i="1" s="1"/>
  <c r="BL68" i="1" s="1"/>
  <c r="AK33" i="1"/>
  <c r="BX33" i="1"/>
  <c r="Y61" i="1"/>
  <c r="AL61" i="1" s="1"/>
  <c r="M61" i="1" s="1"/>
  <c r="BM61" i="1" s="1"/>
  <c r="BY84" i="1"/>
  <c r="AL84" i="1"/>
  <c r="BY97" i="1"/>
  <c r="X34" i="1"/>
  <c r="AK34" i="1" s="1"/>
  <c r="L34" i="1" s="1"/>
  <c r="BL34" i="1" s="1"/>
  <c r="Y56" i="1"/>
  <c r="BY56" i="1" s="1"/>
  <c r="Y86" i="1"/>
  <c r="M30" i="1"/>
  <c r="BM30" i="1" s="1"/>
  <c r="BY91" i="1"/>
  <c r="AL91" i="1"/>
  <c r="M91" i="1" s="1"/>
  <c r="BM91" i="1" s="1"/>
  <c r="AK25" i="1"/>
  <c r="L25" i="1" s="1"/>
  <c r="BL25" i="1" s="1"/>
  <c r="Y44" i="1"/>
  <c r="Y55" i="1"/>
  <c r="X107" i="1"/>
  <c r="AL13" i="1"/>
  <c r="M13" i="1" s="1"/>
  <c r="BM13" i="1" s="1"/>
  <c r="AM26" i="1"/>
  <c r="N26" i="1" s="1"/>
  <c r="BN26" i="1" s="1"/>
  <c r="BZ26" i="1"/>
  <c r="CA71" i="1"/>
  <c r="CB71" i="1" s="1"/>
  <c r="CA54" i="1"/>
  <c r="CB54" i="1" s="1"/>
  <c r="Z50" i="1"/>
  <c r="AM50" i="1" s="1"/>
  <c r="N50" i="1" s="1"/>
  <c r="BN50" i="1" s="1"/>
  <c r="Y32" i="1"/>
  <c r="BY15" i="1"/>
  <c r="AL15" i="1"/>
  <c r="Y98" i="1"/>
  <c r="BY98" i="1" s="1"/>
  <c r="BY31" i="1"/>
  <c r="BX81" i="1"/>
  <c r="AK81" i="1"/>
  <c r="L81" i="1" s="1"/>
  <c r="BL81" i="1" s="1"/>
  <c r="L74" i="1"/>
  <c r="BL74" i="1" s="1"/>
  <c r="AM66" i="1"/>
  <c r="N66" i="1" s="1"/>
  <c r="BN66" i="1" s="1"/>
  <c r="BZ66" i="1"/>
  <c r="BZ100" i="1"/>
  <c r="X94" i="1"/>
  <c r="BX94" i="1" s="1"/>
  <c r="AA38" i="1"/>
  <c r="AN38" i="1" s="1"/>
  <c r="Y37" i="1"/>
  <c r="AK76" i="1"/>
  <c r="L76" i="1" s="1"/>
  <c r="BL76" i="1" s="1"/>
  <c r="BX76" i="1"/>
  <c r="AA90" i="1"/>
  <c r="AN90" i="1" s="1"/>
  <c r="X103" i="1"/>
  <c r="AK103" i="1" s="1"/>
  <c r="L103" i="1" s="1"/>
  <c r="BL103" i="1" s="1"/>
  <c r="CA65" i="1"/>
  <c r="CB65" i="1" s="1"/>
  <c r="Z96" i="1"/>
  <c r="BZ96" i="1" s="1"/>
  <c r="M48" i="1"/>
  <c r="BM48" i="1" s="1"/>
  <c r="Y42" i="1"/>
  <c r="Y23" i="1"/>
  <c r="AL23" i="1" s="1"/>
  <c r="M23" i="1" s="1"/>
  <c r="BM23" i="1" s="1"/>
  <c r="Z41" i="1"/>
  <c r="BZ41" i="1" s="1"/>
  <c r="Z64" i="1"/>
  <c r="BZ64" i="1" s="1"/>
  <c r="Z72" i="1"/>
  <c r="BZ72" i="1" s="1"/>
  <c r="Z89" i="1"/>
  <c r="BZ89" i="1" s="1"/>
  <c r="Y43" i="1"/>
  <c r="BY73" i="1"/>
  <c r="AL73" i="1"/>
  <c r="M73" i="1" s="1"/>
  <c r="BM73" i="1" s="1"/>
  <c r="Z58" i="1"/>
  <c r="BY22" i="1"/>
  <c r="AL22" i="1"/>
  <c r="M22" i="1" s="1"/>
  <c r="BM22" i="1" s="1"/>
  <c r="Z105" i="1"/>
  <c r="Z47" i="1"/>
  <c r="AA100" i="1"/>
  <c r="BY49" i="1"/>
  <c r="AL49" i="1"/>
  <c r="M49" i="1" s="1"/>
  <c r="BM49" i="1" s="1"/>
  <c r="Z31" i="1"/>
  <c r="Y12" i="1"/>
  <c r="BY93" i="1"/>
  <c r="AL93" i="1"/>
  <c r="M93" i="1" s="1"/>
  <c r="BM93" i="1" s="1"/>
  <c r="BX70" i="1"/>
  <c r="AK70" i="1"/>
  <c r="L70" i="1" s="1"/>
  <c r="BL70" i="1" s="1"/>
  <c r="Z17" i="1"/>
  <c r="BY63" i="1"/>
  <c r="AL63" i="1"/>
  <c r="M63" i="1" s="1"/>
  <c r="BM63" i="1" s="1"/>
  <c r="Y87" i="1"/>
  <c r="AA9" i="1"/>
  <c r="AA18" i="1"/>
  <c r="AM35" i="1" l="1"/>
  <c r="N35" i="1" s="1"/>
  <c r="BN35" i="1" s="1"/>
  <c r="AA35" i="1"/>
  <c r="Z82" i="1"/>
  <c r="BZ82" i="1" s="1"/>
  <c r="AA51" i="1"/>
  <c r="AN51" i="1" s="1"/>
  <c r="BY39" i="1"/>
  <c r="AM83" i="1"/>
  <c r="N83" i="1" s="1"/>
  <c r="BN83" i="1" s="1"/>
  <c r="AM82" i="1"/>
  <c r="N82" i="1" s="1"/>
  <c r="BN82" i="1" s="1"/>
  <c r="AA46" i="1"/>
  <c r="CA46" i="1" s="1"/>
  <c r="CB46" i="1" s="1"/>
  <c r="BY16" i="1"/>
  <c r="Z104" i="1"/>
  <c r="AM104" i="1" s="1"/>
  <c r="N104" i="1" s="1"/>
  <c r="BN104" i="1" s="1"/>
  <c r="AA99" i="1"/>
  <c r="CA99" i="1" s="1"/>
  <c r="CB99" i="1" s="1"/>
  <c r="M16" i="1"/>
  <c r="BM16" i="1" s="1"/>
  <c r="AM40" i="1"/>
  <c r="N40" i="1" s="1"/>
  <c r="BN40" i="1" s="1"/>
  <c r="AA59" i="1"/>
  <c r="AN59" i="1" s="1"/>
  <c r="AL88" i="1"/>
  <c r="M88" i="1" s="1"/>
  <c r="BM88" i="1" s="1"/>
  <c r="BY82" i="1"/>
  <c r="BZ69" i="1"/>
  <c r="Z62" i="1"/>
  <c r="AM62" i="1" s="1"/>
  <c r="N62" i="1" s="1"/>
  <c r="BN62" i="1" s="1"/>
  <c r="Y29" i="1"/>
  <c r="AL29" i="1" s="1"/>
  <c r="M29" i="1" s="1"/>
  <c r="BM29" i="1" s="1"/>
  <c r="BY27" i="1"/>
  <c r="Z27" i="1"/>
  <c r="AM27" i="1" s="1"/>
  <c r="N27" i="1" s="1"/>
  <c r="BN27" i="1" s="1"/>
  <c r="AL10" i="1"/>
  <c r="M10" i="1" s="1"/>
  <c r="BM10" i="1" s="1"/>
  <c r="AL24" i="1"/>
  <c r="CA51" i="1"/>
  <c r="CB51" i="1" s="1"/>
  <c r="Z95" i="1"/>
  <c r="BZ95" i="1" s="1"/>
  <c r="L67" i="1"/>
  <c r="BL67" i="1" s="1"/>
  <c r="AA108" i="1"/>
  <c r="CA77" i="1"/>
  <c r="CB77" i="1" s="1"/>
  <c r="AN77" i="1"/>
  <c r="AA28" i="1"/>
  <c r="Z78" i="1"/>
  <c r="BZ78" i="1" s="1"/>
  <c r="Z20" i="1"/>
  <c r="BZ20" i="1" s="1"/>
  <c r="Y36" i="1"/>
  <c r="BY36" i="1" s="1"/>
  <c r="BZ14" i="1"/>
  <c r="AL80" i="1"/>
  <c r="M80" i="1" s="1"/>
  <c r="BM80" i="1" s="1"/>
  <c r="Z53" i="1"/>
  <c r="BZ53" i="1" s="1"/>
  <c r="BX34" i="1"/>
  <c r="BZ59" i="1"/>
  <c r="BY92" i="1"/>
  <c r="BY61" i="1"/>
  <c r="AA97" i="1"/>
  <c r="CA97" i="1" s="1"/>
  <c r="BX52" i="1"/>
  <c r="AL11" i="1"/>
  <c r="M11" i="1" s="1"/>
  <c r="BM11" i="1" s="1"/>
  <c r="BY11" i="1"/>
  <c r="BY85" i="1"/>
  <c r="AL85" i="1"/>
  <c r="M85" i="1" s="1"/>
  <c r="BM85" i="1" s="1"/>
  <c r="AN19" i="1"/>
  <c r="AL102" i="1"/>
  <c r="M102" i="1" s="1"/>
  <c r="BM102" i="1" s="1"/>
  <c r="BY102" i="1"/>
  <c r="AL57" i="1"/>
  <c r="M57" i="1" s="1"/>
  <c r="BM57" i="1" s="1"/>
  <c r="BY57" i="1"/>
  <c r="BX79" i="1"/>
  <c r="AL45" i="1"/>
  <c r="M45" i="1" s="1"/>
  <c r="BM45" i="1" s="1"/>
  <c r="BZ97" i="1"/>
  <c r="CB19" i="1"/>
  <c r="AL75" i="1"/>
  <c r="M75" i="1" s="1"/>
  <c r="BM75" i="1" s="1"/>
  <c r="BY75" i="1"/>
  <c r="Z21" i="1"/>
  <c r="AK94" i="1"/>
  <c r="L94" i="1" s="1"/>
  <c r="BL94" i="1" s="1"/>
  <c r="CA90" i="1"/>
  <c r="CB90" i="1" s="1"/>
  <c r="BZ50" i="1"/>
  <c r="AL60" i="1"/>
  <c r="BY60" i="1"/>
  <c r="BX68" i="1"/>
  <c r="AL56" i="1"/>
  <c r="M56" i="1" s="1"/>
  <c r="BM56" i="1" s="1"/>
  <c r="Y106" i="1"/>
  <c r="Y68" i="1"/>
  <c r="AL68" i="1" s="1"/>
  <c r="M68" i="1" s="1"/>
  <c r="BM68" i="1" s="1"/>
  <c r="L33" i="1"/>
  <c r="BL33" i="1" s="1"/>
  <c r="BY23" i="1"/>
  <c r="Z91" i="1"/>
  <c r="BZ91" i="1" s="1"/>
  <c r="Y101" i="1"/>
  <c r="BY101" i="1" s="1"/>
  <c r="AL86" i="1"/>
  <c r="M86" i="1" s="1"/>
  <c r="BM86" i="1" s="1"/>
  <c r="BY86" i="1"/>
  <c r="AL98" i="1"/>
  <c r="M98" i="1" s="1"/>
  <c r="BM98" i="1" s="1"/>
  <c r="M84" i="1"/>
  <c r="BM84" i="1" s="1"/>
  <c r="AM72" i="1"/>
  <c r="N72" i="1" s="1"/>
  <c r="BN72" i="1" s="1"/>
  <c r="CA38" i="1"/>
  <c r="CB38" i="1" s="1"/>
  <c r="AA26" i="1"/>
  <c r="AN26" i="1" s="1"/>
  <c r="Y74" i="1"/>
  <c r="BY74" i="1" s="1"/>
  <c r="Y52" i="1"/>
  <c r="AL52" i="1" s="1"/>
  <c r="M52" i="1" s="1"/>
  <c r="BM52" i="1" s="1"/>
  <c r="Z30" i="1"/>
  <c r="BX103" i="1"/>
  <c r="AL44" i="1"/>
  <c r="BY44" i="1"/>
  <c r="AM96" i="1"/>
  <c r="N96" i="1" s="1"/>
  <c r="BN96" i="1" s="1"/>
  <c r="AL55" i="1"/>
  <c r="M55" i="1" s="1"/>
  <c r="BM55" i="1" s="1"/>
  <c r="BY55" i="1"/>
  <c r="Y79" i="1"/>
  <c r="BY79" i="1" s="1"/>
  <c r="AK107" i="1"/>
  <c r="L107" i="1" s="1"/>
  <c r="BL107" i="1" s="1"/>
  <c r="BX107" i="1"/>
  <c r="Y25" i="1"/>
  <c r="AL25" i="1" s="1"/>
  <c r="BY32" i="1"/>
  <c r="AL32" i="1"/>
  <c r="AM64" i="1"/>
  <c r="N64" i="1" s="1"/>
  <c r="BN64" i="1" s="1"/>
  <c r="AA50" i="1"/>
  <c r="CA50" i="1" s="1"/>
  <c r="M15" i="1"/>
  <c r="BM15" i="1" s="1"/>
  <c r="Z39" i="1"/>
  <c r="Y34" i="1"/>
  <c r="Z13" i="1"/>
  <c r="BZ13" i="1" s="1"/>
  <c r="AA66" i="1"/>
  <c r="AN66" i="1" s="1"/>
  <c r="Y81" i="1"/>
  <c r="BY81" i="1" s="1"/>
  <c r="Y103" i="1"/>
  <c r="AL103" i="1" s="1"/>
  <c r="M103" i="1" s="1"/>
  <c r="BM103" i="1" s="1"/>
  <c r="Z61" i="1"/>
  <c r="AM61" i="1" s="1"/>
  <c r="N61" i="1" s="1"/>
  <c r="BN61" i="1" s="1"/>
  <c r="AM41" i="1"/>
  <c r="N41" i="1" s="1"/>
  <c r="BN41" i="1" s="1"/>
  <c r="Z22" i="1"/>
  <c r="AM22" i="1" s="1"/>
  <c r="N22" i="1" s="1"/>
  <c r="BN22" i="1" s="1"/>
  <c r="Y76" i="1"/>
  <c r="BY37" i="1"/>
  <c r="AL37" i="1"/>
  <c r="M37" i="1" s="1"/>
  <c r="BM37" i="1" s="1"/>
  <c r="AM89" i="1"/>
  <c r="N89" i="1" s="1"/>
  <c r="BN89" i="1" s="1"/>
  <c r="BY42" i="1"/>
  <c r="AL42" i="1"/>
  <c r="M42" i="1" s="1"/>
  <c r="BM42" i="1" s="1"/>
  <c r="Z48" i="1"/>
  <c r="Z63" i="1"/>
  <c r="BZ63" i="1" s="1"/>
  <c r="Z93" i="1"/>
  <c r="BZ93" i="1" s="1"/>
  <c r="Z92" i="1"/>
  <c r="BZ92" i="1" s="1"/>
  <c r="AA14" i="1"/>
  <c r="Y70" i="1"/>
  <c r="AA69" i="1"/>
  <c r="Z49" i="1"/>
  <c r="BZ58" i="1"/>
  <c r="AM58" i="1"/>
  <c r="N58" i="1" s="1"/>
  <c r="BN58" i="1" s="1"/>
  <c r="BY43" i="1"/>
  <c r="AL43" i="1"/>
  <c r="M43" i="1" s="1"/>
  <c r="BM43" i="1" s="1"/>
  <c r="AN18" i="1"/>
  <c r="CA18" i="1"/>
  <c r="CB18" i="1" s="1"/>
  <c r="BZ31" i="1"/>
  <c r="AM31" i="1"/>
  <c r="N31" i="1" s="1"/>
  <c r="BN31" i="1" s="1"/>
  <c r="AN100" i="1"/>
  <c r="CA100" i="1"/>
  <c r="CB100" i="1" s="1"/>
  <c r="Z73" i="1"/>
  <c r="Z23" i="1"/>
  <c r="AM47" i="1"/>
  <c r="N47" i="1" s="1"/>
  <c r="BN47" i="1" s="1"/>
  <c r="BZ47" i="1"/>
  <c r="AN9" i="1"/>
  <c r="CA9" i="1"/>
  <c r="CB9" i="1" s="1"/>
  <c r="AN35" i="1"/>
  <c r="CA35" i="1"/>
  <c r="CB35" i="1" s="1"/>
  <c r="BY87" i="1"/>
  <c r="AL87" i="1"/>
  <c r="M87" i="1" s="1"/>
  <c r="BM87" i="1" s="1"/>
  <c r="BZ17" i="1"/>
  <c r="AM17" i="1"/>
  <c r="N17" i="1" s="1"/>
  <c r="BN17" i="1" s="1"/>
  <c r="BY12" i="1"/>
  <c r="AL12" i="1"/>
  <c r="M12" i="1" s="1"/>
  <c r="BM12" i="1" s="1"/>
  <c r="BZ105" i="1"/>
  <c r="AM105" i="1"/>
  <c r="N105" i="1" s="1"/>
  <c r="BN105" i="1" s="1"/>
  <c r="AA83" i="1" l="1"/>
  <c r="AN83" i="1" s="1"/>
  <c r="AM95" i="1"/>
  <c r="N95" i="1" s="1"/>
  <c r="BN95" i="1" s="1"/>
  <c r="AA104" i="1"/>
  <c r="AN104" i="1" s="1"/>
  <c r="AA82" i="1"/>
  <c r="AN82" i="1" s="1"/>
  <c r="BZ104" i="1"/>
  <c r="AN46" i="1"/>
  <c r="AN99" i="1"/>
  <c r="Z88" i="1"/>
  <c r="BZ88" i="1" s="1"/>
  <c r="BZ27" i="1"/>
  <c r="AA40" i="1"/>
  <c r="AN40" i="1" s="1"/>
  <c r="Z16" i="1"/>
  <c r="CA59" i="1"/>
  <c r="CB59" i="1" s="1"/>
  <c r="AA62" i="1"/>
  <c r="CA62" i="1" s="1"/>
  <c r="BZ62" i="1"/>
  <c r="Z80" i="1"/>
  <c r="BZ80" i="1" s="1"/>
  <c r="BY29" i="1"/>
  <c r="Z29" i="1"/>
  <c r="BZ29" i="1" s="1"/>
  <c r="CA83" i="1"/>
  <c r="CB83" i="1" s="1"/>
  <c r="AA27" i="1"/>
  <c r="AN27" i="1" s="1"/>
  <c r="AN97" i="1"/>
  <c r="Y67" i="1"/>
  <c r="AL67" i="1" s="1"/>
  <c r="M67" i="1" s="1"/>
  <c r="BM67" i="1" s="1"/>
  <c r="CA26" i="1"/>
  <c r="CB26" i="1" s="1"/>
  <c r="M24" i="1"/>
  <c r="BM24" i="1" s="1"/>
  <c r="CA108" i="1"/>
  <c r="CB108" i="1" s="1"/>
  <c r="AN108" i="1"/>
  <c r="AM78" i="1"/>
  <c r="N78" i="1" s="1"/>
  <c r="BN78" i="1" s="1"/>
  <c r="CB97" i="1"/>
  <c r="AL36" i="1"/>
  <c r="M36" i="1" s="1"/>
  <c r="BM36" i="1" s="1"/>
  <c r="BY52" i="1"/>
  <c r="AN28" i="1"/>
  <c r="CA28" i="1"/>
  <c r="CB28" i="1" s="1"/>
  <c r="Y94" i="1"/>
  <c r="AL94" i="1" s="1"/>
  <c r="M94" i="1" s="1"/>
  <c r="BM94" i="1" s="1"/>
  <c r="Z11" i="1"/>
  <c r="AM11" i="1" s="1"/>
  <c r="N11" i="1" s="1"/>
  <c r="BN11" i="1" s="1"/>
  <c r="AM20" i="1"/>
  <c r="N20" i="1" s="1"/>
  <c r="BN20" i="1" s="1"/>
  <c r="BZ22" i="1"/>
  <c r="AA72" i="1"/>
  <c r="AN72" i="1" s="1"/>
  <c r="CA82" i="1"/>
  <c r="CB82" i="1" s="1"/>
  <c r="Z45" i="1"/>
  <c r="Z85" i="1"/>
  <c r="AM85" i="1" s="1"/>
  <c r="N85" i="1" s="1"/>
  <c r="BN85" i="1" s="1"/>
  <c r="AM53" i="1"/>
  <c r="N53" i="1" s="1"/>
  <c r="BN53" i="1" s="1"/>
  <c r="Z57" i="1"/>
  <c r="AM57" i="1" s="1"/>
  <c r="N57" i="1" s="1"/>
  <c r="BN57" i="1" s="1"/>
  <c r="AM91" i="1"/>
  <c r="N91" i="1" s="1"/>
  <c r="BN91" i="1" s="1"/>
  <c r="Z102" i="1"/>
  <c r="BY25" i="1"/>
  <c r="Y33" i="1"/>
  <c r="AL33" i="1" s="1"/>
  <c r="CB50" i="1"/>
  <c r="Z75" i="1"/>
  <c r="AM21" i="1"/>
  <c r="N21" i="1" s="1"/>
  <c r="BN21" i="1" s="1"/>
  <c r="BZ21" i="1"/>
  <c r="M60" i="1"/>
  <c r="BM60" i="1" s="1"/>
  <c r="AA96" i="1"/>
  <c r="CA96" i="1" s="1"/>
  <c r="CB96" i="1" s="1"/>
  <c r="AL101" i="1"/>
  <c r="M101" i="1" s="1"/>
  <c r="BM101" i="1" s="1"/>
  <c r="BY106" i="1"/>
  <c r="AL106" i="1"/>
  <c r="Z56" i="1"/>
  <c r="Z68" i="1"/>
  <c r="AM68" i="1" s="1"/>
  <c r="N68" i="1" s="1"/>
  <c r="BN68" i="1" s="1"/>
  <c r="BY68" i="1"/>
  <c r="AA61" i="1"/>
  <c r="AL81" i="1"/>
  <c r="M81" i="1" s="1"/>
  <c r="BM81" i="1" s="1"/>
  <c r="Z84" i="1"/>
  <c r="BZ84" i="1" s="1"/>
  <c r="BZ61" i="1"/>
  <c r="AM13" i="1"/>
  <c r="N13" i="1" s="1"/>
  <c r="BN13" i="1" s="1"/>
  <c r="AL74" i="1"/>
  <c r="M74" i="1" s="1"/>
  <c r="BM74" i="1" s="1"/>
  <c r="Z55" i="1"/>
  <c r="AM55" i="1" s="1"/>
  <c r="N55" i="1" s="1"/>
  <c r="BN55" i="1" s="1"/>
  <c r="AL79" i="1"/>
  <c r="M79" i="1" s="1"/>
  <c r="BM79" i="1" s="1"/>
  <c r="Z98" i="1"/>
  <c r="Y107" i="1"/>
  <c r="AL107" i="1" s="1"/>
  <c r="M107" i="1" s="1"/>
  <c r="BM107" i="1" s="1"/>
  <c r="BZ30" i="1"/>
  <c r="AM30" i="1"/>
  <c r="N30" i="1" s="1"/>
  <c r="BN30" i="1" s="1"/>
  <c r="Z86" i="1"/>
  <c r="M44" i="1"/>
  <c r="BM44" i="1" s="1"/>
  <c r="AN50" i="1"/>
  <c r="Z15" i="1"/>
  <c r="AM15" i="1" s="1"/>
  <c r="N15" i="1" s="1"/>
  <c r="BN15" i="1" s="1"/>
  <c r="AA31" i="1"/>
  <c r="AN31" i="1" s="1"/>
  <c r="Z52" i="1"/>
  <c r="AA95" i="1"/>
  <c r="AN95" i="1" s="1"/>
  <c r="AA64" i="1"/>
  <c r="AN64" i="1" s="1"/>
  <c r="BY103" i="1"/>
  <c r="CA66" i="1"/>
  <c r="CB66" i="1" s="1"/>
  <c r="Z37" i="1"/>
  <c r="AM37" i="1" s="1"/>
  <c r="AL34" i="1"/>
  <c r="M34" i="1" s="1"/>
  <c r="BM34" i="1" s="1"/>
  <c r="BY34" i="1"/>
  <c r="Z103" i="1"/>
  <c r="BZ103" i="1" s="1"/>
  <c r="AM39" i="1"/>
  <c r="N39" i="1" s="1"/>
  <c r="BN39" i="1" s="1"/>
  <c r="BZ39" i="1"/>
  <c r="M32" i="1"/>
  <c r="BM32" i="1" s="1"/>
  <c r="AA41" i="1"/>
  <c r="AM92" i="1"/>
  <c r="N92" i="1" s="1"/>
  <c r="BN92" i="1" s="1"/>
  <c r="AM93" i="1"/>
  <c r="N93" i="1" s="1"/>
  <c r="BN93" i="1" s="1"/>
  <c r="AM63" i="1"/>
  <c r="N63" i="1" s="1"/>
  <c r="BN63" i="1" s="1"/>
  <c r="Z10" i="1"/>
  <c r="BY76" i="1"/>
  <c r="AL76" i="1"/>
  <c r="M76" i="1" s="1"/>
  <c r="BM76" i="1" s="1"/>
  <c r="M25" i="1"/>
  <c r="BM25" i="1" s="1"/>
  <c r="AA89" i="1"/>
  <c r="AN89" i="1" s="1"/>
  <c r="BZ48" i="1"/>
  <c r="AM48" i="1"/>
  <c r="N48" i="1" s="1"/>
  <c r="BN48" i="1" s="1"/>
  <c r="CA40" i="1"/>
  <c r="CB40" i="1" s="1"/>
  <c r="Z42" i="1"/>
  <c r="AA17" i="1"/>
  <c r="CA17" i="1" s="1"/>
  <c r="CB17" i="1" s="1"/>
  <c r="AA105" i="1"/>
  <c r="AN105" i="1" s="1"/>
  <c r="AA22" i="1"/>
  <c r="AN22" i="1" s="1"/>
  <c r="BZ73" i="1"/>
  <c r="AM73" i="1"/>
  <c r="N73" i="1" s="1"/>
  <c r="BN73" i="1" s="1"/>
  <c r="AN69" i="1"/>
  <c r="CA69" i="1"/>
  <c r="CB69" i="1" s="1"/>
  <c r="BY70" i="1"/>
  <c r="AL70" i="1"/>
  <c r="M70" i="1" s="1"/>
  <c r="BM70" i="1" s="1"/>
  <c r="AA47" i="1"/>
  <c r="Z43" i="1"/>
  <c r="AN14" i="1"/>
  <c r="CA14" i="1"/>
  <c r="CB14" i="1" s="1"/>
  <c r="Z12" i="1"/>
  <c r="Z87" i="1"/>
  <c r="BZ23" i="1"/>
  <c r="AM23" i="1"/>
  <c r="N23" i="1" s="1"/>
  <c r="BN23" i="1" s="1"/>
  <c r="AA58" i="1"/>
  <c r="BZ49" i="1"/>
  <c r="AM49" i="1"/>
  <c r="N49" i="1" s="1"/>
  <c r="BN49" i="1" s="1"/>
  <c r="CA104" i="1" l="1"/>
  <c r="CB104" i="1" s="1"/>
  <c r="AM88" i="1"/>
  <c r="N88" i="1" s="1"/>
  <c r="BN88" i="1" s="1"/>
  <c r="CB62" i="1"/>
  <c r="AN62" i="1"/>
  <c r="AM16" i="1"/>
  <c r="BZ16" i="1"/>
  <c r="AM29" i="1"/>
  <c r="N29" i="1" s="1"/>
  <c r="BN29" i="1" s="1"/>
  <c r="CA27" i="1"/>
  <c r="CB27" i="1" s="1"/>
  <c r="AM80" i="1"/>
  <c r="N80" i="1" s="1"/>
  <c r="BN80" i="1" s="1"/>
  <c r="BY67" i="1"/>
  <c r="AA78" i="1"/>
  <c r="CA78" i="1" s="1"/>
  <c r="CB78" i="1" s="1"/>
  <c r="Z24" i="1"/>
  <c r="AM24" i="1" s="1"/>
  <c r="N24" i="1" s="1"/>
  <c r="BN24" i="1" s="1"/>
  <c r="CA31" i="1"/>
  <c r="CB31" i="1" s="1"/>
  <c r="Z36" i="1"/>
  <c r="BZ36" i="1" s="1"/>
  <c r="Z67" i="1"/>
  <c r="BZ67" i="1" s="1"/>
  <c r="BY94" i="1"/>
  <c r="Z94" i="1"/>
  <c r="BZ94" i="1" s="1"/>
  <c r="BZ11" i="1"/>
  <c r="AA53" i="1"/>
  <c r="BZ57" i="1"/>
  <c r="AA20" i="1"/>
  <c r="CA20" i="1" s="1"/>
  <c r="CB20" i="1" s="1"/>
  <c r="AA91" i="1"/>
  <c r="AN91" i="1" s="1"/>
  <c r="BZ85" i="1"/>
  <c r="AM45" i="1"/>
  <c r="BZ45" i="1"/>
  <c r="Z81" i="1"/>
  <c r="AM81" i="1" s="1"/>
  <c r="CA72" i="1"/>
  <c r="CB72" i="1" s="1"/>
  <c r="AA11" i="1"/>
  <c r="CA95" i="1"/>
  <c r="CB95" i="1" s="1"/>
  <c r="Z60" i="1"/>
  <c r="AM60" i="1" s="1"/>
  <c r="AA57" i="1"/>
  <c r="AA85" i="1"/>
  <c r="BZ102" i="1"/>
  <c r="AM102" i="1"/>
  <c r="N102" i="1" s="1"/>
  <c r="BN102" i="1" s="1"/>
  <c r="BY33" i="1"/>
  <c r="AN96" i="1"/>
  <c r="AA21" i="1"/>
  <c r="AN21" i="1" s="1"/>
  <c r="CA22" i="1"/>
  <c r="CB22" i="1" s="1"/>
  <c r="AA13" i="1"/>
  <c r="CA13" i="1" s="1"/>
  <c r="CB13" i="1" s="1"/>
  <c r="AM75" i="1"/>
  <c r="N75" i="1" s="1"/>
  <c r="BN75" i="1" s="1"/>
  <c r="BZ75" i="1"/>
  <c r="BZ68" i="1"/>
  <c r="BZ37" i="1"/>
  <c r="Z44" i="1"/>
  <c r="AM44" i="1" s="1"/>
  <c r="AM103" i="1"/>
  <c r="N103" i="1" s="1"/>
  <c r="BN103" i="1" s="1"/>
  <c r="BZ60" i="1"/>
  <c r="M106" i="1"/>
  <c r="BM106" i="1" s="1"/>
  <c r="BZ55" i="1"/>
  <c r="BY107" i="1"/>
  <c r="BZ56" i="1"/>
  <c r="AM56" i="1"/>
  <c r="N56" i="1" s="1"/>
  <c r="BN56" i="1" s="1"/>
  <c r="Z101" i="1"/>
  <c r="BZ101" i="1" s="1"/>
  <c r="AA68" i="1"/>
  <c r="AN68" i="1" s="1"/>
  <c r="CA61" i="1"/>
  <c r="CB61" i="1" s="1"/>
  <c r="AN61" i="1"/>
  <c r="M33" i="1"/>
  <c r="BM33" i="1" s="1"/>
  <c r="AA30" i="1"/>
  <c r="AN30" i="1" s="1"/>
  <c r="Z79" i="1"/>
  <c r="AM84" i="1"/>
  <c r="N84" i="1" s="1"/>
  <c r="BN84" i="1" s="1"/>
  <c r="BZ98" i="1"/>
  <c r="AM98" i="1"/>
  <c r="AM86" i="1"/>
  <c r="N86" i="1" s="1"/>
  <c r="BN86" i="1" s="1"/>
  <c r="BZ86" i="1"/>
  <c r="AA55" i="1"/>
  <c r="AN55" i="1" s="1"/>
  <c r="Z74" i="1"/>
  <c r="BZ15" i="1"/>
  <c r="AA63" i="1"/>
  <c r="AN63" i="1" s="1"/>
  <c r="CA64" i="1"/>
  <c r="CB64" i="1" s="1"/>
  <c r="Z32" i="1"/>
  <c r="AM32" i="1" s="1"/>
  <c r="Z107" i="1"/>
  <c r="BZ107" i="1" s="1"/>
  <c r="BZ52" i="1"/>
  <c r="AM52" i="1"/>
  <c r="N52" i="1" s="1"/>
  <c r="BN52" i="1" s="1"/>
  <c r="AA15" i="1"/>
  <c r="AN15" i="1" s="1"/>
  <c r="AA92" i="1"/>
  <c r="AN92" i="1" s="1"/>
  <c r="AA39" i="1"/>
  <c r="Z34" i="1"/>
  <c r="AN17" i="1"/>
  <c r="AN41" i="1"/>
  <c r="CA41" i="1"/>
  <c r="CB41" i="1" s="1"/>
  <c r="CA89" i="1"/>
  <c r="CB89" i="1" s="1"/>
  <c r="AA93" i="1"/>
  <c r="N37" i="1"/>
  <c r="BN37" i="1" s="1"/>
  <c r="AM10" i="1"/>
  <c r="N10" i="1" s="1"/>
  <c r="BN10" i="1" s="1"/>
  <c r="BZ10" i="1"/>
  <c r="Z25" i="1"/>
  <c r="Z76" i="1"/>
  <c r="CA105" i="1"/>
  <c r="CB105" i="1" s="1"/>
  <c r="AM42" i="1"/>
  <c r="N42" i="1" s="1"/>
  <c r="BN42" i="1" s="1"/>
  <c r="BZ42" i="1"/>
  <c r="AA48" i="1"/>
  <c r="AA88" i="1"/>
  <c r="AN88" i="1" s="1"/>
  <c r="BZ12" i="1"/>
  <c r="AM12" i="1"/>
  <c r="N12" i="1" s="1"/>
  <c r="BN12" i="1" s="1"/>
  <c r="AA49" i="1"/>
  <c r="BZ43" i="1"/>
  <c r="AM43" i="1"/>
  <c r="N43" i="1" s="1"/>
  <c r="BN43" i="1" s="1"/>
  <c r="AA73" i="1"/>
  <c r="AN58" i="1"/>
  <c r="CA58" i="1"/>
  <c r="CB58" i="1" s="1"/>
  <c r="AN47" i="1"/>
  <c r="CA47" i="1"/>
  <c r="CB47" i="1" s="1"/>
  <c r="AA23" i="1"/>
  <c r="BZ87" i="1"/>
  <c r="AM87" i="1"/>
  <c r="N87" i="1" s="1"/>
  <c r="BN87" i="1" s="1"/>
  <c r="Z70" i="1"/>
  <c r="AA80" i="1" l="1"/>
  <c r="AN80" i="1" s="1"/>
  <c r="N16" i="1"/>
  <c r="BN16" i="1" s="1"/>
  <c r="AA16" i="1"/>
  <c r="AN78" i="1"/>
  <c r="CA68" i="1"/>
  <c r="CB68" i="1" s="1"/>
  <c r="AA29" i="1"/>
  <c r="BZ24" i="1"/>
  <c r="AM67" i="1"/>
  <c r="N67" i="1" s="1"/>
  <c r="BN67" i="1" s="1"/>
  <c r="BZ81" i="1"/>
  <c r="AA24" i="1"/>
  <c r="AN24" i="1" s="1"/>
  <c r="AM36" i="1"/>
  <c r="N36" i="1" s="1"/>
  <c r="BN36" i="1" s="1"/>
  <c r="AM94" i="1"/>
  <c r="N94" i="1" s="1"/>
  <c r="BN94" i="1" s="1"/>
  <c r="AN13" i="1"/>
  <c r="CA53" i="1"/>
  <c r="CB53" i="1" s="1"/>
  <c r="AN53" i="1"/>
  <c r="CA91" i="1"/>
  <c r="CB91" i="1" s="1"/>
  <c r="AN20" i="1"/>
  <c r="CA80" i="1"/>
  <c r="CB80" i="1" s="1"/>
  <c r="AA103" i="1"/>
  <c r="CA103" i="1" s="1"/>
  <c r="CB103" i="1" s="1"/>
  <c r="CA30" i="1"/>
  <c r="CB30" i="1" s="1"/>
  <c r="N45" i="1"/>
  <c r="BN45" i="1" s="1"/>
  <c r="AN11" i="1"/>
  <c r="CA11" i="1"/>
  <c r="CB11" i="1" s="1"/>
  <c r="AN85" i="1"/>
  <c r="CA85" i="1"/>
  <c r="CB85" i="1" s="1"/>
  <c r="BZ44" i="1"/>
  <c r="AA84" i="1"/>
  <c r="CA84" i="1" s="1"/>
  <c r="CB84" i="1" s="1"/>
  <c r="CA21" i="1"/>
  <c r="CB21" i="1" s="1"/>
  <c r="AA102" i="1"/>
  <c r="CA57" i="1"/>
  <c r="CB57" i="1" s="1"/>
  <c r="AN57" i="1"/>
  <c r="AA75" i="1"/>
  <c r="AN75" i="1" s="1"/>
  <c r="CA63" i="1"/>
  <c r="CB63" i="1" s="1"/>
  <c r="CA55" i="1"/>
  <c r="CB55" i="1" s="1"/>
  <c r="AA56" i="1"/>
  <c r="N60" i="1"/>
  <c r="BN60" i="1" s="1"/>
  <c r="AM101" i="1"/>
  <c r="N101" i="1" s="1"/>
  <c r="BN101" i="1" s="1"/>
  <c r="Z33" i="1"/>
  <c r="AM33" i="1" s="1"/>
  <c r="N33" i="1" s="1"/>
  <c r="BN33" i="1" s="1"/>
  <c r="Z106" i="1"/>
  <c r="CA15" i="1"/>
  <c r="CB15" i="1" s="1"/>
  <c r="BZ79" i="1"/>
  <c r="AM79" i="1"/>
  <c r="AM74" i="1"/>
  <c r="N74" i="1" s="1"/>
  <c r="BN74" i="1" s="1"/>
  <c r="BZ74" i="1"/>
  <c r="AM107" i="1"/>
  <c r="N107" i="1" s="1"/>
  <c r="BN107" i="1" s="1"/>
  <c r="AA52" i="1"/>
  <c r="AN52" i="1" s="1"/>
  <c r="N98" i="1"/>
  <c r="BN98" i="1" s="1"/>
  <c r="AA86" i="1"/>
  <c r="BZ32" i="1"/>
  <c r="CA92" i="1"/>
  <c r="CB92" i="1" s="1"/>
  <c r="AA10" i="1"/>
  <c r="AN10" i="1" s="1"/>
  <c r="CA88" i="1"/>
  <c r="CB88" i="1" s="1"/>
  <c r="N44" i="1"/>
  <c r="BN44" i="1" s="1"/>
  <c r="BZ34" i="1"/>
  <c r="AM34" i="1"/>
  <c r="N34" i="1" s="1"/>
  <c r="BN34" i="1" s="1"/>
  <c r="AN39" i="1"/>
  <c r="CA39" i="1"/>
  <c r="CB39" i="1" s="1"/>
  <c r="AA43" i="1"/>
  <c r="AN43" i="1" s="1"/>
  <c r="N32" i="1"/>
  <c r="BN32" i="1" s="1"/>
  <c r="AA37" i="1"/>
  <c r="AN37" i="1" s="1"/>
  <c r="N81" i="1"/>
  <c r="BN81" i="1" s="1"/>
  <c r="BZ76" i="1"/>
  <c r="AM76" i="1"/>
  <c r="N76" i="1" s="1"/>
  <c r="BN76" i="1" s="1"/>
  <c r="CA93" i="1"/>
  <c r="CB93" i="1" s="1"/>
  <c r="AN93" i="1"/>
  <c r="BZ25" i="1"/>
  <c r="AM25" i="1"/>
  <c r="N25" i="1" s="1"/>
  <c r="BN25" i="1" s="1"/>
  <c r="AA42" i="1"/>
  <c r="CA48" i="1"/>
  <c r="CB48" i="1" s="1"/>
  <c r="AN48" i="1"/>
  <c r="AA87" i="1"/>
  <c r="AN87" i="1" s="1"/>
  <c r="AN73" i="1"/>
  <c r="CA73" i="1"/>
  <c r="CB73" i="1" s="1"/>
  <c r="AN49" i="1"/>
  <c r="CA49" i="1"/>
  <c r="CB49" i="1" s="1"/>
  <c r="AA12" i="1"/>
  <c r="BZ70" i="1"/>
  <c r="AM70" i="1"/>
  <c r="N70" i="1" s="1"/>
  <c r="BN70" i="1" s="1"/>
  <c r="AN23" i="1"/>
  <c r="CA23" i="1"/>
  <c r="CB23" i="1" s="1"/>
  <c r="AA67" i="1" l="1"/>
  <c r="AN67" i="1" s="1"/>
  <c r="AN16" i="1"/>
  <c r="CA16" i="1"/>
  <c r="CB16" i="1" s="1"/>
  <c r="AN29" i="1"/>
  <c r="CA29" i="1"/>
  <c r="CB29" i="1" s="1"/>
  <c r="AA94" i="1"/>
  <c r="CA94" i="1" s="1"/>
  <c r="CB94" i="1" s="1"/>
  <c r="AA36" i="1"/>
  <c r="CA36" i="1" s="1"/>
  <c r="CB36" i="1" s="1"/>
  <c r="CA24" i="1"/>
  <c r="CB24" i="1" s="1"/>
  <c r="CA67" i="1"/>
  <c r="CB67" i="1" s="1"/>
  <c r="AN103" i="1"/>
  <c r="AA45" i="1"/>
  <c r="AN45" i="1" s="1"/>
  <c r="AN84" i="1"/>
  <c r="AN102" i="1"/>
  <c r="CA102" i="1"/>
  <c r="CB102" i="1" s="1"/>
  <c r="CA75" i="1"/>
  <c r="CB75" i="1" s="1"/>
  <c r="BZ33" i="1"/>
  <c r="AA44" i="1"/>
  <c r="AN44" i="1" s="1"/>
  <c r="AA101" i="1"/>
  <c r="AA60" i="1"/>
  <c r="AA70" i="1"/>
  <c r="CA70" i="1" s="1"/>
  <c r="CB70" i="1" s="1"/>
  <c r="CA56" i="1"/>
  <c r="CB56" i="1" s="1"/>
  <c r="AN56" i="1"/>
  <c r="AA33" i="1"/>
  <c r="CA33" i="1" s="1"/>
  <c r="AM106" i="1"/>
  <c r="N106" i="1" s="1"/>
  <c r="BN106" i="1" s="1"/>
  <c r="BZ106" i="1"/>
  <c r="AA76" i="1"/>
  <c r="CA76" i="1" s="1"/>
  <c r="CB76" i="1" s="1"/>
  <c r="CA52" i="1"/>
  <c r="CB52" i="1" s="1"/>
  <c r="CA10" i="1"/>
  <c r="CB10" i="1" s="1"/>
  <c r="AA107" i="1"/>
  <c r="AA98" i="1"/>
  <c r="AN98" i="1" s="1"/>
  <c r="N79" i="1"/>
  <c r="BN79" i="1" s="1"/>
  <c r="CA37" i="1"/>
  <c r="CB37" i="1" s="1"/>
  <c r="AA74" i="1"/>
  <c r="AN86" i="1"/>
  <c r="CA86" i="1"/>
  <c r="CB86" i="1" s="1"/>
  <c r="AA81" i="1"/>
  <c r="CA81" i="1" s="1"/>
  <c r="CB81" i="1" s="1"/>
  <c r="AA32" i="1"/>
  <c r="AN32" i="1" s="1"/>
  <c r="CA43" i="1"/>
  <c r="CB43" i="1" s="1"/>
  <c r="AA34" i="1"/>
  <c r="AA25" i="1"/>
  <c r="CA87" i="1"/>
  <c r="CB87" i="1" s="1"/>
  <c r="CA42" i="1"/>
  <c r="CB42" i="1" s="1"/>
  <c r="AN42" i="1"/>
  <c r="AN12" i="1"/>
  <c r="CA12" i="1"/>
  <c r="CB12" i="1" s="1"/>
  <c r="AN94" i="1" l="1"/>
  <c r="AN36" i="1"/>
  <c r="CA44" i="1"/>
  <c r="CB44" i="1" s="1"/>
  <c r="AN76" i="1"/>
  <c r="CA45" i="1"/>
  <c r="CB45" i="1" s="1"/>
  <c r="AN81" i="1"/>
  <c r="AN70" i="1"/>
  <c r="AA106" i="1"/>
  <c r="AN106" i="1" s="1"/>
  <c r="CB33" i="1"/>
  <c r="AN33" i="1"/>
  <c r="CA60" i="1"/>
  <c r="CB60" i="1" s="1"/>
  <c r="AN60" i="1"/>
  <c r="AN101" i="1"/>
  <c r="CA101" i="1"/>
  <c r="CB101" i="1" s="1"/>
  <c r="CA98" i="1"/>
  <c r="CB98" i="1" s="1"/>
  <c r="AA79" i="1"/>
  <c r="CA79" i="1" s="1"/>
  <c r="CB79" i="1" s="1"/>
  <c r="AN107" i="1"/>
  <c r="CA107" i="1"/>
  <c r="CB107" i="1" s="1"/>
  <c r="CA32" i="1"/>
  <c r="CB32" i="1" s="1"/>
  <c r="AN74" i="1"/>
  <c r="CA74" i="1"/>
  <c r="CB74" i="1" s="1"/>
  <c r="AN34" i="1"/>
  <c r="CA34" i="1"/>
  <c r="CB34" i="1" s="1"/>
  <c r="CA25" i="1"/>
  <c r="CB25" i="1" s="1"/>
  <c r="AN25" i="1"/>
  <c r="CA106" i="1" l="1"/>
  <c r="CB106" i="1" s="1"/>
  <c r="CB112" i="1" s="1"/>
  <c r="AN79" i="1"/>
  <c r="CB111" i="1" l="1"/>
  <c r="CB115" i="1" s="1"/>
  <c r="CB1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Lara</author>
  </authors>
  <commentList>
    <comment ref="P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Lara: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Lara:</t>
        </r>
        <r>
          <rPr>
            <sz val="9"/>
            <color indexed="81"/>
            <rFont val="Tahoma"/>
            <family val="2"/>
          </rPr>
          <t xml:space="preserve">
Ending Inventory=beginning inventory - demand</t>
        </r>
      </text>
    </comment>
    <comment ref="BP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Lara:</t>
        </r>
        <r>
          <rPr>
            <sz val="9"/>
            <color indexed="81"/>
            <rFont val="Tahoma"/>
            <family val="2"/>
          </rPr>
          <t xml:space="preserve">
Total cost=fixed ordering cost+ purchase cost+inventory holding cost+shortage cost</t>
        </r>
      </text>
    </comment>
  </commentList>
</comments>
</file>

<file path=xl/sharedStrings.xml><?xml version="1.0" encoding="utf-8"?>
<sst xmlns="http://schemas.openxmlformats.org/spreadsheetml/2006/main" count="147" uniqueCount="58">
  <si>
    <t>Shortage Cost</t>
  </si>
  <si>
    <t>Holding Cost</t>
  </si>
  <si>
    <t>Unit Purchase Cost</t>
  </si>
  <si>
    <t>Reorder point</t>
  </si>
  <si>
    <t>Beginning Inventory</t>
  </si>
  <si>
    <t>Weekly demand is NORMAL[30, 6]</t>
  </si>
  <si>
    <t>Fixed Ordering Cost</t>
  </si>
  <si>
    <t>Simulation=100 for 12 weeks</t>
  </si>
  <si>
    <t>Quantity on Order</t>
  </si>
  <si>
    <t>lead time</t>
  </si>
  <si>
    <t>prob</t>
  </si>
  <si>
    <t>Simulated Demand N(30,6)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</si>
  <si>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</si>
  <si>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</si>
  <si>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</si>
  <si>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</si>
  <si>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</si>
  <si>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</si>
  <si>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</si>
  <si>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</si>
  <si>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</si>
  <si>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</si>
  <si>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</si>
  <si>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</si>
  <si>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# Simulation</t>
  </si>
  <si>
    <t>Total Cost</t>
  </si>
  <si>
    <t>Order up to (Q)</t>
  </si>
  <si>
    <t>Ending Inventory (Stock after demand has been met. Negative for shortage.)</t>
  </si>
  <si>
    <t xml:space="preserve">Week in which "Next order" is to be received </t>
  </si>
  <si>
    <t>Initial Inventory</t>
  </si>
  <si>
    <t>MEAN COST =&gt;</t>
  </si>
  <si>
    <t>STD =&gt;</t>
  </si>
  <si>
    <t>Z =&gt;</t>
  </si>
  <si>
    <t>CI Lower =&gt;</t>
  </si>
  <si>
    <t xml:space="preserve">CI Upper =&gt; </t>
  </si>
  <si>
    <t>mean cost</t>
  </si>
  <si>
    <t>Ave</t>
  </si>
  <si>
    <t>STD</t>
  </si>
  <si>
    <t>Z ==&gt;</t>
  </si>
  <si>
    <t>LB</t>
  </si>
  <si>
    <t>UB</t>
  </si>
  <si>
    <t>Q</t>
  </si>
  <si>
    <t>SCN1</t>
  </si>
  <si>
    <t>Created by Ozdogru, Unsal on 10/17/2023</t>
  </si>
  <si>
    <t>SCN2</t>
  </si>
  <si>
    <t>SCN3</t>
  </si>
  <si>
    <t>SCN4</t>
  </si>
  <si>
    <t>SCN5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</si>
  <si>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</si>
  <si>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</si>
  <si>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</si>
  <si>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</si>
  <si>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</si>
  <si>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</si>
  <si>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</si>
  <si>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meancost</t>
  </si>
  <si>
    <t>SCN6</t>
  </si>
  <si>
    <t>Created by Liza on 11/1/2023
Modified by Liza on 11/1/2023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</si>
</sst>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&quot;$&quot;#,##0.00"/>
    <numFmt numFmtId="166" formatCode="0.0000000000000"/>
    <numFmt numFmtId="167" formatCode="0.00000000000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imes New Roman"/>
      <family val="1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/>
    <xf numFmtId="0" fontId="0" fillId="6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8" borderId="0" xfId="0" applyFill="1" applyAlignment="1">
      <alignment horizontal="center" wrapText="1"/>
    </xf>
    <xf numFmtId="164" fontId="0" fillId="3" borderId="0" xfId="0" applyNumberFormat="1" applyFill="1"/>
    <xf numFmtId="165" fontId="0" fillId="3" borderId="0" xfId="0" applyNumberFormat="1" applyFill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5" fontId="0" fillId="0" borderId="2" xfId="0" applyNumberFormat="1" applyBorder="1"/>
    <xf numFmtId="0" fontId="4" fillId="9" borderId="3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0" fillId="0" borderId="4" xfId="0" applyBorder="1"/>
    <xf numFmtId="0" fontId="5" fillId="10" borderId="0" xfId="0" applyFont="1" applyFill="1" applyAlignment="1">
      <alignment horizontal="left"/>
    </xf>
    <xf numFmtId="0" fontId="6" fillId="10" borderId="4" xfId="0" applyFont="1" applyFill="1" applyBorder="1" applyAlignment="1">
      <alignment horizontal="left"/>
    </xf>
    <xf numFmtId="0" fontId="5" fillId="10" borderId="2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right"/>
    </xf>
    <xf numFmtId="0" fontId="7" fillId="9" borderId="3" xfId="0" applyFont="1" applyFill="1" applyBorder="1" applyAlignment="1">
      <alignment horizontal="right"/>
    </xf>
    <xf numFmtId="0" fontId="0" fillId="11" borderId="0" xfId="0" applyFill="1"/>
    <xf numFmtId="0" fontId="8" fillId="0" borderId="0" xfId="0" applyFont="1" applyAlignment="1">
      <alignment vertical="top" wrapText="1"/>
    </xf>
    <xf numFmtId="0" fontId="0" fillId="2" borderId="0" xfId="0" applyFill="1"/>
    <xf numFmtId="0" fontId="0" fillId="2" borderId="4" xfId="0" applyFill="1" applyBorder="1"/>
    <xf numFmtId="164" fontId="0" fillId="2" borderId="0" xfId="0" applyNumberFormat="1" applyFill="1"/>
    <xf numFmtId="165" fontId="0" fillId="2" borderId="0" xfId="0" applyNumberFormat="1" applyFill="1"/>
    <xf numFmtId="165" fontId="0" fillId="2" borderId="2" xfId="0" applyNumberFormat="1" applyFill="1" applyBorder="1"/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0" fillId="2" borderId="0" xfId="0" applyFill="1" applyAlignment="1">
      <alignment horizontal="left"/>
    </xf>
    <xf numFmtId="0" fontId="0" fillId="0" borderId="0" xfId="0" applyFill="1" applyBorder="1" applyAlignment="1"/>
    <xf numFmtId="0" fontId="0" fillId="0" borderId="4" xfId="0" applyFill="1" applyBorder="1" applyAlignment="1"/>
    <xf numFmtId="0" fontId="5" fillId="10" borderId="0" xfId="0" applyFont="1" applyFill="1" applyBorder="1" applyAlignment="1">
      <alignment horizontal="left"/>
    </xf>
    <xf numFmtId="0" fontId="0" fillId="11" borderId="0" xfId="0" applyFill="1" applyBorder="1" applyAlignment="1"/>
    <xf numFmtId="0" fontId="8" fillId="0" borderId="0" xfId="0" applyFont="1" applyFill="1" applyBorder="1" applyAlignment="1">
      <alignment vertical="top" wrapText="1"/>
    </xf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66FFFF"/>
      <color rgb="FFFFCCCC"/>
      <color rgb="FFFFCC99"/>
      <color rgb="FFFFFF99"/>
      <color rgb="FF66FF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30B2-F5B8-4C91-8A0F-7F1F4C782BF2}">
  <sheetPr>
    <outlinePr summaryBelow="0"/>
  </sheetPr>
  <dimension ref="B1:J13"/>
  <sheetViews>
    <sheetView showGridLines="0" workbookViewId="0">
      <selection activeCell="M13" sqref="M13"/>
    </sheetView>
  </sheetViews>
  <sheetFormatPr baseColWidth="10" defaultColWidth="8.83203125" defaultRowHeight="15" outlineLevelRow="1" outlineLevelCol="1" x14ac:dyDescent="0.2"/>
  <cols>
    <col min="3" max="3" width="9" bestFit="1" customWidth="1"/>
    <col min="4" max="10" width="12.5" bestFit="1" customWidth="1" outlineLevel="1"/>
  </cols>
  <sheetData>
    <row r="1" spans="2:10" ht="16" thickBot="1" x14ac:dyDescent="0.25"/>
    <row r="2" spans="2:10" ht="16" x14ac:dyDescent="0.2">
      <c r="B2" s="18" t="s">
        <v>48</v>
      </c>
      <c r="C2" s="18"/>
      <c r="D2" s="23"/>
      <c r="E2" s="23"/>
      <c r="F2" s="23"/>
      <c r="G2" s="23"/>
      <c r="H2" s="23"/>
      <c r="I2" s="23"/>
      <c r="J2" s="23"/>
    </row>
    <row r="3" spans="2:10" ht="16" collapsed="1" x14ac:dyDescent="0.2">
      <c r="B3" s="17"/>
      <c r="C3" s="17"/>
      <c r="D3" s="24" t="s">
        <v>50</v>
      </c>
      <c r="E3" s="24" t="s">
        <v>42</v>
      </c>
      <c r="F3" s="24" t="s">
        <v>44</v>
      </c>
      <c r="G3" s="24" t="s">
        <v>45</v>
      </c>
      <c r="H3" s="24" t="s">
        <v>46</v>
      </c>
      <c r="I3" s="24" t="s">
        <v>47</v>
      </c>
      <c r="J3" s="24" t="s">
        <v>56</v>
      </c>
    </row>
    <row r="4" spans="2:10" ht="24" hidden="1" outlineLevel="1" x14ac:dyDescent="0.2">
      <c r="B4" s="20"/>
      <c r="C4" s="20"/>
      <c r="E4" s="26" t="s">
        <v>43</v>
      </c>
      <c r="F4" s="26" t="s">
        <v>43</v>
      </c>
      <c r="G4" s="26" t="s">
        <v>43</v>
      </c>
      <c r="H4" s="26" t="s">
        <v>43</v>
      </c>
      <c r="I4" s="26" t="s">
        <v>43</v>
      </c>
      <c r="J4" s="26" t="s">
        <v>43</v>
      </c>
    </row>
    <row r="5" spans="2:10" x14ac:dyDescent="0.2">
      <c r="B5" s="21" t="s">
        <v>49</v>
      </c>
      <c r="C5" s="21"/>
      <c r="D5" s="19"/>
      <c r="E5" s="19"/>
      <c r="F5" s="19"/>
      <c r="G5" s="19"/>
      <c r="H5" s="19"/>
      <c r="I5" s="19"/>
      <c r="J5" s="19"/>
    </row>
    <row r="6" spans="2:10" outlineLevel="1" x14ac:dyDescent="0.2">
      <c r="B6" s="20"/>
      <c r="C6" s="20" t="s">
        <v>41</v>
      </c>
      <c r="D6" s="27">
        <v>150</v>
      </c>
      <c r="E6" s="25">
        <v>100</v>
      </c>
      <c r="F6" s="25">
        <v>110</v>
      </c>
      <c r="G6" s="25">
        <v>120</v>
      </c>
      <c r="H6" s="25">
        <v>130</v>
      </c>
      <c r="I6" s="25">
        <v>140</v>
      </c>
      <c r="J6" s="25">
        <v>200</v>
      </c>
    </row>
    <row r="7" spans="2:10" x14ac:dyDescent="0.2">
      <c r="B7" s="21" t="s">
        <v>51</v>
      </c>
      <c r="C7" s="21"/>
      <c r="D7" s="28"/>
      <c r="E7" s="19"/>
      <c r="F7" s="19"/>
      <c r="G7" s="19"/>
      <c r="H7" s="19"/>
      <c r="I7" s="19"/>
      <c r="J7" s="19"/>
    </row>
    <row r="8" spans="2:10" outlineLevel="1" x14ac:dyDescent="0.2">
      <c r="B8" s="20"/>
      <c r="C8" s="20" t="s">
        <v>55</v>
      </c>
      <c r="D8" s="29">
        <v>245.78367121651701</v>
      </c>
      <c r="E8" s="1">
        <v>285.67996227799</v>
      </c>
      <c r="F8" s="1">
        <v>265.65753169545798</v>
      </c>
      <c r="G8" s="1">
        <v>251.40119842341099</v>
      </c>
      <c r="H8" s="1">
        <v>252.455890481127</v>
      </c>
      <c r="I8" s="1">
        <v>251.73478791139499</v>
      </c>
      <c r="J8" s="1">
        <v>269.23883168058501</v>
      </c>
    </row>
    <row r="9" spans="2:10" outlineLevel="1" x14ac:dyDescent="0.2">
      <c r="B9" s="20"/>
      <c r="C9" s="20" t="s">
        <v>39</v>
      </c>
      <c r="D9" s="30">
        <v>221.64682836037099</v>
      </c>
      <c r="E9" s="15">
        <v>238.149199042178</v>
      </c>
      <c r="F9" s="15">
        <v>224.75832123235699</v>
      </c>
      <c r="G9" s="15">
        <v>215.39702843702</v>
      </c>
      <c r="H9" s="15">
        <v>222.83315374232399</v>
      </c>
      <c r="I9" s="15">
        <v>224.15075948785099</v>
      </c>
      <c r="J9" s="15">
        <v>252.83200697338901</v>
      </c>
    </row>
    <row r="10" spans="2:10" ht="16" outlineLevel="1" thickBot="1" x14ac:dyDescent="0.25">
      <c r="B10" s="22"/>
      <c r="C10" s="22" t="s">
        <v>40</v>
      </c>
      <c r="D10" s="31">
        <v>269.92051407266302</v>
      </c>
      <c r="E10" s="16">
        <v>333.210725513802</v>
      </c>
      <c r="F10" s="16">
        <v>306.55674215855998</v>
      </c>
      <c r="G10" s="16">
        <v>287.40536840980201</v>
      </c>
      <c r="H10" s="16">
        <v>282.07862721993001</v>
      </c>
      <c r="I10" s="16">
        <v>279.31881633493998</v>
      </c>
      <c r="J10" s="16">
        <v>285.64565638778203</v>
      </c>
    </row>
    <row r="11" spans="2:10" x14ac:dyDescent="0.2">
      <c r="B11" t="s">
        <v>52</v>
      </c>
    </row>
    <row r="12" spans="2:10" x14ac:dyDescent="0.2">
      <c r="B12" t="s">
        <v>53</v>
      </c>
    </row>
    <row r="13" spans="2:10" x14ac:dyDescent="0.2">
      <c r="B13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1D35-B026-D04D-A141-3DFD46CB5F74}">
  <sheetPr>
    <outlinePr summaryBelow="0"/>
  </sheetPr>
  <dimension ref="B1:J13"/>
  <sheetViews>
    <sheetView showGridLines="0" tabSelected="1" zoomScale="214" workbookViewId="0">
      <selection activeCell="F10" sqref="F10"/>
    </sheetView>
  </sheetViews>
  <sheetFormatPr baseColWidth="10" defaultRowHeight="15" outlineLevelRow="1" outlineLevelCol="1" x14ac:dyDescent="0.2"/>
  <cols>
    <col min="3" max="3" width="8.6640625" bestFit="1" customWidth="1"/>
    <col min="4" max="10" width="11.33203125" bestFit="1" customWidth="1" outlineLevel="1"/>
  </cols>
  <sheetData>
    <row r="1" spans="2:10" ht="16" thickBot="1" x14ac:dyDescent="0.25"/>
    <row r="2" spans="2:10" ht="16" x14ac:dyDescent="0.2">
      <c r="B2" s="18" t="s">
        <v>48</v>
      </c>
      <c r="C2" s="18"/>
      <c r="D2" s="23"/>
      <c r="E2" s="23"/>
      <c r="F2" s="23"/>
      <c r="G2" s="23"/>
      <c r="H2" s="23"/>
      <c r="I2" s="23"/>
      <c r="J2" s="23"/>
    </row>
    <row r="3" spans="2:10" ht="16" collapsed="1" x14ac:dyDescent="0.2">
      <c r="B3" s="17"/>
      <c r="C3" s="17"/>
      <c r="D3" s="24" t="s">
        <v>50</v>
      </c>
      <c r="E3" s="24" t="s">
        <v>42</v>
      </c>
      <c r="F3" s="24" t="s">
        <v>44</v>
      </c>
      <c r="G3" s="24" t="s">
        <v>45</v>
      </c>
      <c r="H3" s="24" t="s">
        <v>46</v>
      </c>
      <c r="I3" s="24" t="s">
        <v>47</v>
      </c>
      <c r="J3" s="24" t="s">
        <v>56</v>
      </c>
    </row>
    <row r="4" spans="2:10" ht="48" hidden="1" outlineLevel="1" x14ac:dyDescent="0.2">
      <c r="B4" s="41"/>
      <c r="C4" s="41"/>
      <c r="D4" s="39"/>
      <c r="E4" s="43" t="s">
        <v>57</v>
      </c>
      <c r="F4" s="43" t="s">
        <v>57</v>
      </c>
      <c r="G4" s="43" t="s">
        <v>57</v>
      </c>
      <c r="H4" s="43" t="s">
        <v>57</v>
      </c>
      <c r="I4" s="43" t="s">
        <v>57</v>
      </c>
      <c r="J4" s="43" t="s">
        <v>57</v>
      </c>
    </row>
    <row r="5" spans="2:10" x14ac:dyDescent="0.2">
      <c r="B5" s="21" t="s">
        <v>49</v>
      </c>
      <c r="C5" s="21"/>
      <c r="D5" s="40"/>
      <c r="E5" s="40"/>
      <c r="F5" s="40"/>
      <c r="G5" s="40"/>
      <c r="H5" s="40"/>
      <c r="I5" s="40"/>
      <c r="J5" s="40"/>
    </row>
    <row r="6" spans="2:10" outlineLevel="1" x14ac:dyDescent="0.2">
      <c r="B6" s="41"/>
      <c r="C6" s="41" t="s">
        <v>41</v>
      </c>
      <c r="D6" s="39">
        <v>190</v>
      </c>
      <c r="E6" s="42">
        <v>125</v>
      </c>
      <c r="F6" s="42">
        <v>135</v>
      </c>
      <c r="G6" s="42">
        <v>160</v>
      </c>
      <c r="H6" s="42">
        <v>170</v>
      </c>
      <c r="I6" s="42">
        <v>180</v>
      </c>
      <c r="J6" s="42">
        <v>190</v>
      </c>
    </row>
    <row r="7" spans="2:10" x14ac:dyDescent="0.2">
      <c r="B7" s="21" t="s">
        <v>51</v>
      </c>
      <c r="C7" s="21"/>
      <c r="D7" s="40"/>
      <c r="E7" s="40"/>
      <c r="F7" s="40"/>
      <c r="G7" s="40"/>
      <c r="H7" s="40"/>
      <c r="I7" s="40"/>
      <c r="J7" s="40"/>
    </row>
    <row r="8" spans="2:10" outlineLevel="1" x14ac:dyDescent="0.2">
      <c r="B8" s="41"/>
      <c r="C8" s="41" t="s">
        <v>55</v>
      </c>
      <c r="D8" s="44">
        <v>261.71123643370498</v>
      </c>
      <c r="E8" s="44">
        <v>250.12101118645501</v>
      </c>
      <c r="F8" s="44">
        <v>253.19922556712001</v>
      </c>
      <c r="G8" s="44">
        <v>243.81220192370799</v>
      </c>
      <c r="H8" s="44">
        <v>246.50386740920101</v>
      </c>
      <c r="I8" s="44">
        <v>251.72809602158901</v>
      </c>
      <c r="J8" s="44">
        <v>261.71123643370498</v>
      </c>
    </row>
    <row r="9" spans="2:10" outlineLevel="1" x14ac:dyDescent="0.2">
      <c r="B9" s="41"/>
      <c r="C9" s="41" t="s">
        <v>39</v>
      </c>
      <c r="D9" s="45">
        <v>244.06712370827401</v>
      </c>
      <c r="E9" s="45">
        <v>216.40356671830099</v>
      </c>
      <c r="F9" s="45">
        <v>224.89699535799701</v>
      </c>
      <c r="G9" s="45">
        <v>222.868265003673</v>
      </c>
      <c r="H9" s="45">
        <v>225.81345790930601</v>
      </c>
      <c r="I9" s="45">
        <v>233.26786226693599</v>
      </c>
      <c r="J9" s="45">
        <v>244.06712370827401</v>
      </c>
    </row>
    <row r="10" spans="2:10" ht="16" outlineLevel="1" thickBot="1" x14ac:dyDescent="0.25">
      <c r="B10" s="22"/>
      <c r="C10" s="22" t="s">
        <v>40</v>
      </c>
      <c r="D10" s="46">
        <v>279.35534915913598</v>
      </c>
      <c r="E10" s="46">
        <v>283.83845565460803</v>
      </c>
      <c r="F10" s="46">
        <v>281.50145577624301</v>
      </c>
      <c r="G10" s="46">
        <v>264.75613884374297</v>
      </c>
      <c r="H10" s="46">
        <v>267.19427690909498</v>
      </c>
      <c r="I10" s="46">
        <v>270.18832977624299</v>
      </c>
      <c r="J10" s="46">
        <v>279.35534915913598</v>
      </c>
    </row>
    <row r="11" spans="2:10" x14ac:dyDescent="0.2">
      <c r="B11" t="s">
        <v>52</v>
      </c>
    </row>
    <row r="12" spans="2:10" x14ac:dyDescent="0.2">
      <c r="B12" t="s">
        <v>53</v>
      </c>
    </row>
    <row r="13" spans="2:10" x14ac:dyDescent="0.2">
      <c r="B13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10"/>
  <sheetViews>
    <sheetView topLeftCell="BO88" zoomScale="89" workbookViewId="0">
      <selection activeCell="A5" sqref="A5"/>
    </sheetView>
  </sheetViews>
  <sheetFormatPr baseColWidth="10" defaultColWidth="8.83203125" defaultRowHeight="15" x14ac:dyDescent="0.2"/>
  <cols>
    <col min="1" max="1" width="17.83203125" customWidth="1"/>
    <col min="2" max="2" width="11.1640625" customWidth="1"/>
    <col min="3" max="3" width="8.6640625" customWidth="1"/>
    <col min="4" max="4" width="7.5" customWidth="1"/>
    <col min="5" max="5" width="8.6640625" customWidth="1"/>
    <col min="6" max="19" width="8.83203125" customWidth="1"/>
    <col min="20" max="20" width="17.6640625" customWidth="1"/>
    <col min="21" max="27" width="8.83203125" customWidth="1"/>
    <col min="28" max="28" width="3.5" customWidth="1"/>
    <col min="29" max="39" width="8.83203125" customWidth="1"/>
    <col min="40" max="40" width="8.6640625" customWidth="1"/>
    <col min="41" max="41" width="1.6640625" customWidth="1"/>
    <col min="44" max="53" width="8.6640625" customWidth="1"/>
    <col min="54" max="54" width="2.33203125" customWidth="1"/>
    <col min="55" max="58" width="8.6640625" customWidth="1"/>
    <col min="59" max="59" width="11.33203125" customWidth="1"/>
    <col min="60" max="66" width="8.6640625" customWidth="1"/>
    <col min="70" max="78" width="8.6640625" customWidth="1"/>
    <col min="79" max="79" width="10.83203125" customWidth="1"/>
  </cols>
  <sheetData>
    <row r="1" spans="1:80" x14ac:dyDescent="0.2">
      <c r="A1" t="s">
        <v>0</v>
      </c>
      <c r="B1">
        <v>10</v>
      </c>
      <c r="E1" t="s">
        <v>5</v>
      </c>
      <c r="K1" s="6" t="s">
        <v>9</v>
      </c>
      <c r="L1" s="6" t="s">
        <v>10</v>
      </c>
    </row>
    <row r="2" spans="1:80" x14ac:dyDescent="0.2">
      <c r="A2" t="s">
        <v>1</v>
      </c>
      <c r="B2">
        <v>3</v>
      </c>
      <c r="K2">
        <v>1</v>
      </c>
      <c r="L2" s="4">
        <v>0.3</v>
      </c>
    </row>
    <row r="3" spans="1:80" x14ac:dyDescent="0.2">
      <c r="A3" t="s">
        <v>6</v>
      </c>
      <c r="B3">
        <v>200</v>
      </c>
      <c r="E3" t="s">
        <v>7</v>
      </c>
      <c r="K3">
        <v>2</v>
      </c>
      <c r="L3" s="4">
        <v>0.35</v>
      </c>
    </row>
    <row r="4" spans="1:80" x14ac:dyDescent="0.2">
      <c r="A4" t="s">
        <v>2</v>
      </c>
      <c r="B4">
        <v>4</v>
      </c>
      <c r="K4">
        <v>3</v>
      </c>
      <c r="L4" s="4">
        <v>0.35</v>
      </c>
      <c r="T4" s="14"/>
    </row>
    <row r="5" spans="1:80" x14ac:dyDescent="0.2">
      <c r="A5" t="s">
        <v>26</v>
      </c>
      <c r="B5">
        <v>190</v>
      </c>
      <c r="BG5" s="13">
        <f>AT9-G9</f>
        <v>23.965732351643965</v>
      </c>
    </row>
    <row r="6" spans="1:80" x14ac:dyDescent="0.2">
      <c r="A6" t="s">
        <v>3</v>
      </c>
      <c r="B6">
        <v>40</v>
      </c>
      <c r="AC6">
        <v>1</v>
      </c>
      <c r="AD6">
        <v>2</v>
      </c>
      <c r="AE6">
        <v>3</v>
      </c>
      <c r="AF6">
        <v>4</v>
      </c>
      <c r="AG6">
        <v>5</v>
      </c>
      <c r="AH6">
        <v>6</v>
      </c>
      <c r="AI6">
        <v>7</v>
      </c>
      <c r="AJ6">
        <v>8</v>
      </c>
      <c r="AK6">
        <v>9</v>
      </c>
      <c r="AL6">
        <v>10</v>
      </c>
      <c r="AM6">
        <v>11</v>
      </c>
      <c r="AN6">
        <v>12</v>
      </c>
    </row>
    <row r="7" spans="1:80" s="7" customFormat="1" x14ac:dyDescent="0.2">
      <c r="A7" s="8" t="s">
        <v>29</v>
      </c>
      <c r="B7" s="6">
        <v>100</v>
      </c>
      <c r="C7" s="7" t="s">
        <v>12</v>
      </c>
      <c r="D7" s="7" t="s">
        <v>13</v>
      </c>
      <c r="E7" s="7" t="s">
        <v>14</v>
      </c>
      <c r="F7" s="7" t="s">
        <v>15</v>
      </c>
      <c r="G7" s="7" t="s">
        <v>16</v>
      </c>
      <c r="H7" s="7" t="s">
        <v>17</v>
      </c>
      <c r="I7" s="7" t="s">
        <v>18</v>
      </c>
      <c r="J7" s="7" t="s">
        <v>19</v>
      </c>
      <c r="K7" s="7" t="s">
        <v>20</v>
      </c>
      <c r="L7" s="7" t="s">
        <v>21</v>
      </c>
      <c r="M7" s="7" t="s">
        <v>22</v>
      </c>
      <c r="N7" s="7" t="s">
        <v>23</v>
      </c>
      <c r="P7" s="7" t="s">
        <v>12</v>
      </c>
      <c r="Q7" s="7" t="s">
        <v>13</v>
      </c>
      <c r="R7" s="7" t="s">
        <v>14</v>
      </c>
      <c r="S7" s="7" t="s">
        <v>15</v>
      </c>
      <c r="T7" s="7" t="s">
        <v>16</v>
      </c>
      <c r="U7" s="7" t="s">
        <v>17</v>
      </c>
      <c r="V7" s="7" t="s">
        <v>18</v>
      </c>
      <c r="W7" s="7" t="s">
        <v>19</v>
      </c>
      <c r="X7" s="7" t="s">
        <v>20</v>
      </c>
      <c r="Y7" s="7" t="s">
        <v>21</v>
      </c>
      <c r="Z7" s="7" t="s">
        <v>22</v>
      </c>
      <c r="AA7" s="7" t="s">
        <v>23</v>
      </c>
      <c r="AC7" s="7" t="s">
        <v>12</v>
      </c>
      <c r="AD7" s="7" t="s">
        <v>13</v>
      </c>
      <c r="AE7" s="7" t="s">
        <v>14</v>
      </c>
      <c r="AF7" s="7" t="s">
        <v>15</v>
      </c>
      <c r="AG7" s="7" t="s">
        <v>16</v>
      </c>
      <c r="AH7" s="7" t="s">
        <v>17</v>
      </c>
      <c r="AI7" s="7" t="s">
        <v>18</v>
      </c>
      <c r="AJ7" s="7" t="s">
        <v>19</v>
      </c>
      <c r="AK7" s="7" t="s">
        <v>20</v>
      </c>
      <c r="AL7" s="7" t="s">
        <v>21</v>
      </c>
      <c r="AM7" s="7" t="s">
        <v>22</v>
      </c>
      <c r="AN7" s="7" t="s">
        <v>23</v>
      </c>
      <c r="AP7" s="7" t="s">
        <v>12</v>
      </c>
      <c r="AQ7" s="7" t="s">
        <v>13</v>
      </c>
      <c r="AR7" s="7" t="s">
        <v>14</v>
      </c>
      <c r="AS7" s="7" t="s">
        <v>15</v>
      </c>
      <c r="AT7" s="7" t="s">
        <v>16</v>
      </c>
      <c r="AU7" s="7" t="s">
        <v>17</v>
      </c>
      <c r="AV7" s="7" t="s">
        <v>18</v>
      </c>
      <c r="AW7" s="7" t="s">
        <v>19</v>
      </c>
      <c r="AX7" s="7" t="s">
        <v>20</v>
      </c>
      <c r="AY7" s="7" t="s">
        <v>21</v>
      </c>
      <c r="AZ7" s="7" t="s">
        <v>22</v>
      </c>
      <c r="BA7" s="7" t="s">
        <v>23</v>
      </c>
      <c r="BC7" s="7" t="s">
        <v>12</v>
      </c>
      <c r="BD7" s="7" t="s">
        <v>13</v>
      </c>
      <c r="BE7" s="7" t="s">
        <v>14</v>
      </c>
      <c r="BF7" s="7" t="s">
        <v>15</v>
      </c>
      <c r="BG7" s="7" t="s">
        <v>16</v>
      </c>
      <c r="BH7" s="7" t="s">
        <v>17</v>
      </c>
      <c r="BI7" s="7" t="s">
        <v>18</v>
      </c>
      <c r="BJ7" s="7" t="s">
        <v>19</v>
      </c>
      <c r="BK7" s="7" t="s">
        <v>20</v>
      </c>
      <c r="BL7" s="7" t="s">
        <v>21</v>
      </c>
      <c r="BM7" s="7" t="s">
        <v>22</v>
      </c>
      <c r="BN7" s="7" t="s">
        <v>23</v>
      </c>
      <c r="BP7" s="7" t="s">
        <v>12</v>
      </c>
      <c r="BQ7" s="7" t="s">
        <v>13</v>
      </c>
      <c r="BR7" s="7" t="s">
        <v>14</v>
      </c>
      <c r="BS7" s="7" t="s">
        <v>15</v>
      </c>
      <c r="BT7" s="7" t="s">
        <v>16</v>
      </c>
      <c r="BU7" s="7" t="s">
        <v>17</v>
      </c>
      <c r="BV7" s="7" t="s">
        <v>18</v>
      </c>
      <c r="BW7" s="7" t="s">
        <v>19</v>
      </c>
      <c r="BX7" s="7" t="s">
        <v>20</v>
      </c>
      <c r="BY7" s="7" t="s">
        <v>21</v>
      </c>
      <c r="BZ7" s="7" t="s">
        <v>22</v>
      </c>
      <c r="CA7" s="7" t="s">
        <v>23</v>
      </c>
    </row>
    <row r="8" spans="1:80" ht="28.5" customHeight="1" x14ac:dyDescent="0.2">
      <c r="B8" s="2" t="s">
        <v>24</v>
      </c>
      <c r="C8" s="32" t="s">
        <v>4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5"/>
      <c r="P8" s="37" t="s">
        <v>8</v>
      </c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C8" s="36" t="s">
        <v>28</v>
      </c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P8" s="34" t="s">
        <v>11</v>
      </c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2"/>
      <c r="BC8" s="35" t="s">
        <v>27</v>
      </c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P8" s="33" t="s">
        <v>25</v>
      </c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10" t="s">
        <v>35</v>
      </c>
    </row>
    <row r="9" spans="1:80" x14ac:dyDescent="0.2">
      <c r="B9">
        <v>1</v>
      </c>
      <c r="C9">
        <f t="shared" ref="C9:C40" si="0">init_inv</f>
        <v>100</v>
      </c>
      <c r="D9" s="4">
        <f>BC9+IF(AD$6=AC9,P9,0)</f>
        <v>80.299263522028923</v>
      </c>
      <c r="E9" s="4">
        <f t="shared" ref="E9:N9" si="1">BD9+IF(AE$6=AD9,Q9,0)</f>
        <v>67.554633561521769</v>
      </c>
      <c r="F9" s="4">
        <f t="shared" si="1"/>
        <v>35.720560188347008</v>
      </c>
      <c r="G9" s="4">
        <f t="shared" si="1"/>
        <v>5.674435164546594</v>
      </c>
      <c r="H9" s="4">
        <f t="shared" si="1"/>
        <v>130.31370746000903</v>
      </c>
      <c r="I9" s="4">
        <f t="shared" si="1"/>
        <v>97.331460690475069</v>
      </c>
      <c r="J9" s="4">
        <f t="shared" si="1"/>
        <v>73.581599230528809</v>
      </c>
      <c r="K9" s="4">
        <f t="shared" si="1"/>
        <v>44.104363142687362</v>
      </c>
      <c r="L9" s="4">
        <f t="shared" si="1"/>
        <v>3.9751387501019053</v>
      </c>
      <c r="M9" s="4">
        <f t="shared" si="1"/>
        <v>166.69956079946132</v>
      </c>
      <c r="N9" s="4">
        <f t="shared" si="1"/>
        <v>140.14547251543263</v>
      </c>
      <c r="P9">
        <f t="shared" ref="P9:P40" si="2">IF(C9&lt;rop,Q-C9,0)</f>
        <v>0</v>
      </c>
      <c r="Q9">
        <f t="shared" ref="Q9:Q40" si="3">IF(AND(P9&gt;0, AC9&gt;AD$6), P9, IF(D9&lt;rop,Q-D9,0))</f>
        <v>0</v>
      </c>
      <c r="R9" s="3">
        <f t="shared" ref="R9" si="4">IF(AND(Q9&gt;0, AD9&gt;AE$6), Q9, IF(E9&lt;rop,Q-E9,0))</f>
        <v>0</v>
      </c>
      <c r="S9" s="3">
        <f t="shared" ref="S9" si="5">IF(AND(R9&gt;0, AE9&gt;AF$6), R9, IF(F9&lt;rop,Q-F9,0))</f>
        <v>154.27943981165299</v>
      </c>
      <c r="T9" s="3">
        <f t="shared" ref="T9" si="6">IF(AND(S9&gt;0, AF9&gt;AG$6), S9, IF(G9&lt;rop,Q-G9,0))</f>
        <v>154.27943981165299</v>
      </c>
      <c r="U9" s="3">
        <f t="shared" ref="U9" si="7">IF(AND(T9&gt;0, AG9&gt;AH$6), T9, IF(H9&lt;rop,Q-H9,0))</f>
        <v>0</v>
      </c>
      <c r="V9" s="3">
        <f t="shared" ref="V9" si="8">IF(AND(U9&gt;0, AH9&gt;AI$6), U9, IF(I9&lt;rop,Q-I9,0))</f>
        <v>0</v>
      </c>
      <c r="W9" s="3">
        <f t="shared" ref="W9" si="9">IF(AND(V9&gt;0, AI9&gt;AJ$6), V9, IF(J9&lt;rop,Q-J9,0))</f>
        <v>0</v>
      </c>
      <c r="X9" s="3">
        <f t="shared" ref="X9" si="10">IF(AND(W9&gt;0, AJ9&gt;AK$6), W9, IF(K9&lt;rop,Q-K9,0))</f>
        <v>0</v>
      </c>
      <c r="Y9" s="3">
        <f t="shared" ref="Y9" si="11">IF(AND(X9&gt;0, AK9&gt;AL$6), X9, IF(L9&lt;rop,Q-L9,0))</f>
        <v>186.02486124989809</v>
      </c>
      <c r="Z9" s="3">
        <f t="shared" ref="Z9" si="12">IF(AND(Y9&gt;0, AL9&gt;AM$6), Y9, IF(M9&lt;rop,Q-M9,0))</f>
        <v>0</v>
      </c>
      <c r="AA9" s="3">
        <f t="shared" ref="AA9" si="13">IF(AND(Z9&gt;0, AM9&gt;AN$6), Z9, IF(N9&lt;rop,Q-N9,0))</f>
        <v>0</v>
      </c>
      <c r="AC9">
        <f>IF(P9=0,9999,AC$6+AC111)</f>
        <v>9999</v>
      </c>
      <c r="AD9">
        <f>IF(Q9=0, 9999, IF(Q9-P9&gt;0,AD$6+AD111,AC9))</f>
        <v>9999</v>
      </c>
      <c r="AE9">
        <f t="shared" ref="AE9:AN9" si="14">IF(R9=0, 9999, IF(R9-Q9&gt;0,AE$6+AE111,AD9))</f>
        <v>9999</v>
      </c>
      <c r="AF9">
        <f t="shared" si="14"/>
        <v>6</v>
      </c>
      <c r="AG9">
        <f t="shared" si="14"/>
        <v>6</v>
      </c>
      <c r="AH9">
        <f t="shared" si="14"/>
        <v>9999</v>
      </c>
      <c r="AI9">
        <f t="shared" si="14"/>
        <v>9999</v>
      </c>
      <c r="AJ9">
        <f t="shared" si="14"/>
        <v>9999</v>
      </c>
      <c r="AK9">
        <f t="shared" si="14"/>
        <v>9999</v>
      </c>
      <c r="AL9">
        <f t="shared" si="14"/>
        <v>11</v>
      </c>
      <c r="AM9">
        <f t="shared" si="14"/>
        <v>9999</v>
      </c>
      <c r="AN9">
        <f t="shared" si="14"/>
        <v>9999</v>
      </c>
      <c r="AP9" s="3">
        <v>19.700736477971077</v>
      </c>
      <c r="AQ9" s="3">
        <v>12.744629960507154</v>
      </c>
      <c r="AR9" s="3">
        <v>31.83407337317476</v>
      </c>
      <c r="AS9" s="3">
        <v>30.046125023800414</v>
      </c>
      <c r="AT9" s="3">
        <v>29.640167516190559</v>
      </c>
      <c r="AU9" s="3">
        <v>32.982246769533958</v>
      </c>
      <c r="AV9" s="3">
        <v>23.74986145994626</v>
      </c>
      <c r="AW9" s="3">
        <v>29.477236087841447</v>
      </c>
      <c r="AX9" s="3">
        <v>40.129224392585456</v>
      </c>
      <c r="AY9" s="3">
        <v>23.300439200538676</v>
      </c>
      <c r="AZ9" s="3">
        <v>26.554088284028694</v>
      </c>
      <c r="BA9" s="3">
        <v>28.821349436184391</v>
      </c>
      <c r="BC9" s="4">
        <f>C9-AP9</f>
        <v>80.299263522028923</v>
      </c>
      <c r="BD9" s="4">
        <f>D9-AQ9</f>
        <v>67.554633561521769</v>
      </c>
      <c r="BE9" s="4">
        <f t="shared" ref="BE9:BN9" si="15">E9-AR9</f>
        <v>35.720560188347008</v>
      </c>
      <c r="BF9" s="4">
        <f t="shared" si="15"/>
        <v>5.674435164546594</v>
      </c>
      <c r="BG9" s="4">
        <f t="shared" si="15"/>
        <v>-23.965732351643965</v>
      </c>
      <c r="BH9" s="4">
        <f t="shared" si="15"/>
        <v>97.331460690475069</v>
      </c>
      <c r="BI9" s="4">
        <f t="shared" si="15"/>
        <v>73.581599230528809</v>
      </c>
      <c r="BJ9" s="4">
        <f t="shared" si="15"/>
        <v>44.104363142687362</v>
      </c>
      <c r="BK9" s="4">
        <f t="shared" si="15"/>
        <v>3.9751387501019053</v>
      </c>
      <c r="BL9" s="4">
        <f t="shared" si="15"/>
        <v>-19.325300450436771</v>
      </c>
      <c r="BM9" s="4">
        <f t="shared" si="15"/>
        <v>140.14547251543263</v>
      </c>
      <c r="BN9" s="4">
        <f t="shared" si="15"/>
        <v>111.32412307924824</v>
      </c>
      <c r="BP9" s="1">
        <f t="shared" ref="BP9:BP40" si="16">IF(P9&gt;0, OrderingC,0) + P9*unitC + holdingC * MAX(BC9,0) +shortageC*MAX(-BC9,0)</f>
        <v>240.89779056608677</v>
      </c>
      <c r="BQ9">
        <f t="shared" ref="BQ9:BQ40" si="17">IF(AND(Q9&gt;0,P9=0),OrderingC,0)+IF(AND(Q9&gt;0,P9=0),unitC,0)+holdingC*MAX(BD9,0)+shortageC*MAX(-BD9,0)</f>
        <v>202.66390068456531</v>
      </c>
      <c r="BR9" s="3">
        <f t="shared" ref="BR9:BR40" si="18">IF(AND(R9&gt;0,Q9=0),OrderingC,0)+IF(AND(R9&gt;0,Q9=0),unitC,0)+holdingC*MAX(BE9,0)+shortageC*MAX(-BE9,0)</f>
        <v>107.16168056504102</v>
      </c>
      <c r="BS9" s="3">
        <f t="shared" ref="BS9:BS40" si="19">IF(AND(S9&gt;0,R9=0),OrderingC,0)+IF(AND(S9&gt;0,R9=0),unitC,0)+holdingC*MAX(BF9,0)+shortageC*MAX(-BF9,0)</f>
        <v>221.02330549363978</v>
      </c>
      <c r="BT9" s="3">
        <f t="shared" ref="BT9:BT40" si="20">IF(AND(T9&gt;0,S9=0),OrderingC,0)+IF(AND(T9&gt;0,S9=0),unitC,0)+holdingC*MAX(BG9,0)+shortageC*MAX(-BG9,0)</f>
        <v>239.65732351643965</v>
      </c>
      <c r="BU9" s="3">
        <f t="shared" ref="BU9:BU40" si="21">IF(AND(U9&gt;0,T9=0),OrderingC,0)+IF(AND(U9&gt;0,T9=0),unitC,0)+holdingC*MAX(BH9,0)+shortageC*MAX(-BH9,0)</f>
        <v>291.99438207142521</v>
      </c>
      <c r="BV9" s="3">
        <f t="shared" ref="BV9:BV40" si="22">IF(AND(V9&gt;0,U9=0),OrderingC,0)+IF(AND(V9&gt;0,U9=0),unitC,0)+holdingC*MAX(BI9,0)+shortageC*MAX(-BI9,0)</f>
        <v>220.74479769158643</v>
      </c>
      <c r="BW9" s="3">
        <f t="shared" ref="BW9:BW40" si="23">IF(AND(W9&gt;0,V9=0),OrderingC,0)+IF(AND(W9&gt;0,V9=0),unitC,0)+holdingC*MAX(BJ9,0)+shortageC*MAX(-BJ9,0)</f>
        <v>132.31308942806209</v>
      </c>
      <c r="BX9" s="3">
        <f t="shared" ref="BX9:BX40" si="24">IF(AND(X9&gt;0,W9=0),OrderingC,0)+IF(AND(X9&gt;0,W9=0),unitC,0)+holdingC*MAX(BK9,0)+shortageC*MAX(-BK9,0)</f>
        <v>11.925416250305716</v>
      </c>
      <c r="BY9" s="3">
        <f t="shared" ref="BY9:BY40" si="25">IF(AND(Y9&gt;0,X9=0),OrderingC,0)+IF(AND(Y9&gt;0,X9=0),unitC,0)+holdingC*MAX(BL9,0)+shortageC*MAX(-BL9,0)</f>
        <v>397.25300450436771</v>
      </c>
      <c r="BZ9" s="3">
        <f t="shared" ref="BZ9:BZ40" si="26">IF(AND(Z9&gt;0,Y9=0),OrderingC,0)+IF(AND(Z9&gt;0,Y9=0),unitC,0)+holdingC*MAX(BM9,0)+shortageC*MAX(-BM9,0)</f>
        <v>420.43641754629789</v>
      </c>
      <c r="CA9" s="3">
        <f t="shared" ref="CA9:CA40" si="27">IF(AND(AA9&gt;0,Z9=0),OrderingC,0)+IF(AND(AA9&gt;0,Z9=0),unitC,0)+holdingC*MAX(BN9,0)+shortageC*MAX(-BN9,0)</f>
        <v>333.97236923774472</v>
      </c>
      <c r="CB9" s="1">
        <f>AVERAGE(BP9:CA9)</f>
        <v>235.0036231296302</v>
      </c>
    </row>
    <row r="10" spans="1:80" x14ac:dyDescent="0.2">
      <c r="B10">
        <f t="shared" ref="B10:B48" si="28">B9+1</f>
        <v>2</v>
      </c>
      <c r="C10">
        <f t="shared" si="0"/>
        <v>100</v>
      </c>
      <c r="D10" s="4">
        <f t="shared" ref="D10:D73" si="29">BC10+IF(AD$6=AC10,P10,0)</f>
        <v>65.007337929564528</v>
      </c>
      <c r="E10" s="4">
        <f t="shared" ref="E10:E73" si="30">BD10+IF(AE$6=AD10,Q10,0)</f>
        <v>43.082450348301791</v>
      </c>
      <c r="F10" s="4">
        <f t="shared" ref="F10:F73" si="31">BE10+IF(AF$6=AE10,R10,0)</f>
        <v>21.841075320262462</v>
      </c>
      <c r="G10" s="4">
        <f t="shared" ref="G10:G73" si="32">BF10+IF(AG$6=AF10,S10,0)</f>
        <v>-11.56431840674486</v>
      </c>
      <c r="H10" s="4">
        <f t="shared" ref="H10:H73" si="33">BG10+IF(AH$6=AG10,T10,0)</f>
        <v>-27.481847963645123</v>
      </c>
      <c r="I10" s="4">
        <f t="shared" ref="I10:I73" si="34">BH10+IF(AI$6=AH10,U10,0)</f>
        <v>99.779838617541827</v>
      </c>
      <c r="J10" s="4">
        <f t="shared" ref="J10:J73" si="35">BI10+IF(AJ$6=AI10,V10,0)</f>
        <v>68.927153228578391</v>
      </c>
      <c r="K10" s="4">
        <f t="shared" ref="K10:K73" si="36">BJ10+IF(AK$6=AJ10,W10,0)</f>
        <v>27.393305218574824</v>
      </c>
      <c r="L10" s="4">
        <f t="shared" ref="L10:L73" si="37">BK10+IF(AL$6=AK10,X10,0)</f>
        <v>-12.911960968485801</v>
      </c>
      <c r="M10" s="4">
        <f t="shared" ref="M10:M73" si="38">BL10+IF(AM$6=AL10,Y10,0)</f>
        <v>-41.366363398556132</v>
      </c>
      <c r="N10" s="4">
        <f t="shared" ref="N10:N73" si="39">BM10+IF(AN$6=AM10,Z10,0)</f>
        <v>98.546584265568526</v>
      </c>
      <c r="P10">
        <f t="shared" si="2"/>
        <v>0</v>
      </c>
      <c r="Q10">
        <f t="shared" si="3"/>
        <v>0</v>
      </c>
      <c r="R10" s="3">
        <f t="shared" ref="R10:R73" si="40">IF(AND(Q10&gt;0, AD10&gt;AE$6), Q10, IF(E10&lt;rop,Q-E10,0))</f>
        <v>0</v>
      </c>
      <c r="S10" s="3">
        <f t="shared" ref="S10:S73" si="41">IF(AND(R10&gt;0, AE10&gt;AF$6), R10, IF(F10&lt;rop,Q-F10,0))</f>
        <v>168.15892467973754</v>
      </c>
      <c r="T10" s="3">
        <f t="shared" ref="T10:T73" si="42">IF(AND(S10&gt;0, AF10&gt;AG$6), S10, IF(G10&lt;rop,Q-G10,0))</f>
        <v>168.15892467973754</v>
      </c>
      <c r="U10" s="3">
        <f t="shared" ref="U10:U73" si="43">IF(AND(T10&gt;0, AG10&gt;AH$6), T10, IF(H10&lt;rop,Q-H10,0))</f>
        <v>168.15892467973754</v>
      </c>
      <c r="V10" s="3">
        <f t="shared" ref="V10:V73" si="44">IF(AND(U10&gt;0, AH10&gt;AI$6), U10, IF(I10&lt;rop,Q-I10,0))</f>
        <v>0</v>
      </c>
      <c r="W10" s="3">
        <f t="shared" ref="W10:W73" si="45">IF(AND(V10&gt;0, AI10&gt;AJ$6), V10, IF(J10&lt;rop,Q-J10,0))</f>
        <v>0</v>
      </c>
      <c r="X10" s="3">
        <f t="shared" ref="X10:X73" si="46">IF(AND(W10&gt;0, AJ10&gt;AK$6), W10, IF(K10&lt;rop,Q-K10,0))</f>
        <v>162.60669478142518</v>
      </c>
      <c r="Y10" s="3">
        <f t="shared" ref="Y10:Y73" si="47">IF(AND(X10&gt;0, AK10&gt;AL$6), X10, IF(L10&lt;rop,Q-L10,0))</f>
        <v>162.60669478142518</v>
      </c>
      <c r="Z10" s="3">
        <f t="shared" ref="Z10:Z73" si="48">IF(AND(Y10&gt;0, AL10&gt;AM$6), Y10, IF(M10&lt;rop,Q-M10,0))</f>
        <v>162.60669478142518</v>
      </c>
      <c r="AA10" s="3">
        <f t="shared" ref="AA10:AA73" si="49">IF(AND(Z10&gt;0, AM10&gt;AN$6), Z10, IF(N10&lt;rop,Q-N10,0))</f>
        <v>0</v>
      </c>
      <c r="AC10">
        <f t="shared" ref="AC10:AC73" si="50">IF(P10=0,9999,AC$6+AC112)</f>
        <v>9999</v>
      </c>
      <c r="AD10">
        <f t="shared" ref="AD10:AD73" si="51">IF(Q10=0, 9999, IF(Q10-P10&gt;0,AD$6+AD112,AC10))</f>
        <v>9999</v>
      </c>
      <c r="AE10">
        <f t="shared" ref="AE10:AE73" si="52">IF(R10=0, 9999, IF(R10-Q10&gt;0,AE$6+AE112,AD10))</f>
        <v>9999</v>
      </c>
      <c r="AF10">
        <f t="shared" ref="AF10:AF73" si="53">IF(S10=0, 9999, IF(S10-R10&gt;0,AF$6+AF112,AE10))</f>
        <v>7</v>
      </c>
      <c r="AG10">
        <f t="shared" ref="AG10:AG73" si="54">IF(T10=0, 9999, IF(T10-S10&gt;0,AG$6+AG112,AF10))</f>
        <v>7</v>
      </c>
      <c r="AH10">
        <f t="shared" ref="AH10:AH73" si="55">IF(U10=0, 9999, IF(U10-T10&gt;0,AH$6+AH112,AG10))</f>
        <v>7</v>
      </c>
      <c r="AI10">
        <f t="shared" ref="AI10:AI73" si="56">IF(V10=0, 9999, IF(V10-U10&gt;0,AI$6+AI112,AH10))</f>
        <v>9999</v>
      </c>
      <c r="AJ10">
        <f t="shared" ref="AJ10:AJ73" si="57">IF(W10=0, 9999, IF(W10-V10&gt;0,AJ$6+AJ112,AI10))</f>
        <v>9999</v>
      </c>
      <c r="AK10">
        <f t="shared" ref="AK10:AK73" si="58">IF(X10=0, 9999, IF(X10-W10&gt;0,AK$6+AK112,AJ10))</f>
        <v>12</v>
      </c>
      <c r="AL10">
        <f t="shared" ref="AL10:AL73" si="59">IF(Y10=0, 9999, IF(Y10-X10&gt;0,AL$6+AL112,AK10))</f>
        <v>12</v>
      </c>
      <c r="AM10">
        <f t="shared" ref="AM10:AM73" si="60">IF(Z10=0, 9999, IF(Z10-Y10&gt;0,AM$6+AM112,AL10))</f>
        <v>12</v>
      </c>
      <c r="AN10">
        <f t="shared" ref="AN10:AN73" si="61">IF(AA10=0, 9999, IF(AA10-Z10&gt;0,AN$6+AN112,AM10))</f>
        <v>9999</v>
      </c>
      <c r="AP10" s="3">
        <v>34.992662070435472</v>
      </c>
      <c r="AQ10" s="3">
        <v>21.924887581262738</v>
      </c>
      <c r="AR10" s="3">
        <v>21.241375028039329</v>
      </c>
      <c r="AS10" s="3">
        <v>33.405393727007322</v>
      </c>
      <c r="AT10" s="3">
        <v>15.917529556900263</v>
      </c>
      <c r="AU10" s="3">
        <v>40.897238098550588</v>
      </c>
      <c r="AV10" s="3">
        <v>30.852685388963437</v>
      </c>
      <c r="AW10" s="3">
        <v>41.533848010003567</v>
      </c>
      <c r="AX10" s="3">
        <v>40.305266187060624</v>
      </c>
      <c r="AY10" s="3">
        <v>28.454402430070331</v>
      </c>
      <c r="AZ10" s="3">
        <v>22.693747117300518</v>
      </c>
      <c r="BA10" s="3">
        <v>33.135928636766039</v>
      </c>
      <c r="BC10" s="4">
        <f t="shared" ref="BC10:BC73" si="62">C10-AP10</f>
        <v>65.007337929564528</v>
      </c>
      <c r="BD10" s="4">
        <f t="shared" ref="BD10:BD73" si="63">D10-AQ10</f>
        <v>43.082450348301791</v>
      </c>
      <c r="BE10" s="4">
        <f t="shared" ref="BE10:BE73" si="64">E10-AR10</f>
        <v>21.841075320262462</v>
      </c>
      <c r="BF10" s="4">
        <f t="shared" ref="BF10:BF73" si="65">F10-AS10</f>
        <v>-11.56431840674486</v>
      </c>
      <c r="BG10" s="4">
        <f t="shared" ref="BG10:BG73" si="66">G10-AT10</f>
        <v>-27.481847963645123</v>
      </c>
      <c r="BH10" s="4">
        <f t="shared" ref="BH10:BH73" si="67">H10-AU10</f>
        <v>-68.379086062195711</v>
      </c>
      <c r="BI10" s="4">
        <f t="shared" ref="BI10:BI73" si="68">I10-AV10</f>
        <v>68.927153228578391</v>
      </c>
      <c r="BJ10" s="4">
        <f t="shared" ref="BJ10:BJ73" si="69">J10-AW10</f>
        <v>27.393305218574824</v>
      </c>
      <c r="BK10" s="4">
        <f t="shared" ref="BK10:BK73" si="70">K10-AX10</f>
        <v>-12.911960968485801</v>
      </c>
      <c r="BL10" s="4">
        <f t="shared" ref="BL10:BL73" si="71">L10-AY10</f>
        <v>-41.366363398556132</v>
      </c>
      <c r="BM10" s="4">
        <f t="shared" ref="BM10:BM73" si="72">M10-AZ10</f>
        <v>-64.06011051585665</v>
      </c>
      <c r="BN10" s="4">
        <f t="shared" ref="BN10:BN73" si="73">N10-BA10</f>
        <v>65.410655628802488</v>
      </c>
      <c r="BP10" s="1">
        <f t="shared" si="16"/>
        <v>195.02201378869358</v>
      </c>
      <c r="BQ10">
        <f t="shared" si="17"/>
        <v>129.24735104490537</v>
      </c>
      <c r="BR10" s="3">
        <f t="shared" si="18"/>
        <v>65.523225960787386</v>
      </c>
      <c r="BS10" s="3">
        <f t="shared" si="19"/>
        <v>319.6431840674486</v>
      </c>
      <c r="BT10" s="3">
        <f t="shared" si="20"/>
        <v>274.81847963645123</v>
      </c>
      <c r="BU10" s="3">
        <f t="shared" si="21"/>
        <v>683.79086062195711</v>
      </c>
      <c r="BV10" s="3">
        <f t="shared" si="22"/>
        <v>206.78145968573517</v>
      </c>
      <c r="BW10" s="3">
        <f t="shared" si="23"/>
        <v>82.179915655724471</v>
      </c>
      <c r="BX10" s="3">
        <f t="shared" si="24"/>
        <v>333.11960968485801</v>
      </c>
      <c r="BY10" s="3">
        <f t="shared" si="25"/>
        <v>413.66363398556132</v>
      </c>
      <c r="BZ10" s="3">
        <f t="shared" si="26"/>
        <v>640.6011051585665</v>
      </c>
      <c r="CA10" s="3">
        <f t="shared" si="27"/>
        <v>196.23196688640746</v>
      </c>
      <c r="CB10" s="1">
        <f t="shared" ref="CB10:CB73" si="74">AVERAGE(BP10:CA10)</f>
        <v>295.05190051475802</v>
      </c>
    </row>
    <row r="11" spans="1:80" x14ac:dyDescent="0.2">
      <c r="B11">
        <f t="shared" si="28"/>
        <v>3</v>
      </c>
      <c r="C11">
        <f t="shared" si="0"/>
        <v>100</v>
      </c>
      <c r="D11" s="4">
        <f t="shared" si="29"/>
        <v>66.22791165165836</v>
      </c>
      <c r="E11" s="4">
        <f t="shared" si="30"/>
        <v>31.492190929420758</v>
      </c>
      <c r="F11" s="4">
        <f t="shared" si="31"/>
        <v>178.22889316827059</v>
      </c>
      <c r="G11" s="4">
        <f t="shared" si="32"/>
        <v>152.39869900222402</v>
      </c>
      <c r="H11" s="4">
        <f t="shared" si="33"/>
        <v>124.22507805022178</v>
      </c>
      <c r="I11" s="4">
        <f t="shared" si="34"/>
        <v>97.934179342992138</v>
      </c>
      <c r="J11" s="4">
        <f t="shared" si="35"/>
        <v>67.347800823918078</v>
      </c>
      <c r="K11" s="4">
        <f t="shared" si="36"/>
        <v>28.227133296022657</v>
      </c>
      <c r="L11" s="4">
        <f t="shared" si="37"/>
        <v>-3.0616934559657238</v>
      </c>
      <c r="M11" s="4">
        <f t="shared" si="38"/>
        <v>133.36832727043657</v>
      </c>
      <c r="N11" s="4">
        <f t="shared" si="39"/>
        <v>98.951266206859145</v>
      </c>
      <c r="P11">
        <f t="shared" si="2"/>
        <v>0</v>
      </c>
      <c r="Q11">
        <f t="shared" si="3"/>
        <v>0</v>
      </c>
      <c r="R11" s="3">
        <f t="shared" si="40"/>
        <v>158.50780907057924</v>
      </c>
      <c r="S11" s="3">
        <f t="shared" si="41"/>
        <v>0</v>
      </c>
      <c r="T11" s="3">
        <f t="shared" si="42"/>
        <v>0</v>
      </c>
      <c r="U11" s="3">
        <f t="shared" si="43"/>
        <v>0</v>
      </c>
      <c r="V11" s="3">
        <f t="shared" si="44"/>
        <v>0</v>
      </c>
      <c r="W11" s="3">
        <f t="shared" si="45"/>
        <v>0</v>
      </c>
      <c r="X11" s="3">
        <f t="shared" si="46"/>
        <v>161.77286670397734</v>
      </c>
      <c r="Y11" s="3">
        <f t="shared" si="47"/>
        <v>161.77286670397734</v>
      </c>
      <c r="Z11" s="3">
        <f t="shared" si="48"/>
        <v>0</v>
      </c>
      <c r="AA11" s="3">
        <f t="shared" si="49"/>
        <v>0</v>
      </c>
      <c r="AC11">
        <f t="shared" si="50"/>
        <v>9999</v>
      </c>
      <c r="AD11">
        <f t="shared" si="51"/>
        <v>9999</v>
      </c>
      <c r="AE11">
        <f t="shared" si="52"/>
        <v>4</v>
      </c>
      <c r="AF11">
        <f t="shared" si="53"/>
        <v>9999</v>
      </c>
      <c r="AG11">
        <f t="shared" si="54"/>
        <v>9999</v>
      </c>
      <c r="AH11">
        <f t="shared" si="55"/>
        <v>9999</v>
      </c>
      <c r="AI11">
        <f t="shared" si="56"/>
        <v>9999</v>
      </c>
      <c r="AJ11">
        <f t="shared" si="57"/>
        <v>9999</v>
      </c>
      <c r="AK11">
        <f t="shared" si="58"/>
        <v>11</v>
      </c>
      <c r="AL11">
        <f t="shared" si="59"/>
        <v>11</v>
      </c>
      <c r="AM11">
        <f t="shared" si="60"/>
        <v>9999</v>
      </c>
      <c r="AN11">
        <f t="shared" si="61"/>
        <v>9999</v>
      </c>
      <c r="AP11" s="3">
        <v>33.77208834834164</v>
      </c>
      <c r="AQ11" s="3">
        <v>34.735720722237602</v>
      </c>
      <c r="AR11" s="3">
        <v>11.771106831729412</v>
      </c>
      <c r="AS11" s="3">
        <v>25.830194166046567</v>
      </c>
      <c r="AT11" s="3">
        <v>28.173620952002238</v>
      </c>
      <c r="AU11" s="3">
        <v>26.290898707229644</v>
      </c>
      <c r="AV11" s="3">
        <v>30.58637851907406</v>
      </c>
      <c r="AW11" s="3">
        <v>39.120667527895421</v>
      </c>
      <c r="AX11" s="3">
        <v>31.288826751988381</v>
      </c>
      <c r="AY11" s="3">
        <v>25.342845977575053</v>
      </c>
      <c r="AZ11" s="3">
        <v>34.417061063577421</v>
      </c>
      <c r="BA11" s="3">
        <v>32.683088951016543</v>
      </c>
      <c r="BC11" s="4">
        <f t="shared" si="62"/>
        <v>66.22791165165836</v>
      </c>
      <c r="BD11" s="4">
        <f t="shared" si="63"/>
        <v>31.492190929420758</v>
      </c>
      <c r="BE11" s="4">
        <f t="shared" si="64"/>
        <v>19.721084097691346</v>
      </c>
      <c r="BF11" s="4">
        <f t="shared" si="65"/>
        <v>152.39869900222402</v>
      </c>
      <c r="BG11" s="4">
        <f t="shared" si="66"/>
        <v>124.22507805022178</v>
      </c>
      <c r="BH11" s="4">
        <f t="shared" si="67"/>
        <v>97.934179342992138</v>
      </c>
      <c r="BI11" s="4">
        <f t="shared" si="68"/>
        <v>67.347800823918078</v>
      </c>
      <c r="BJ11" s="4">
        <f t="shared" si="69"/>
        <v>28.227133296022657</v>
      </c>
      <c r="BK11" s="4">
        <f t="shared" si="70"/>
        <v>-3.0616934559657238</v>
      </c>
      <c r="BL11" s="4">
        <f t="shared" si="71"/>
        <v>-28.404539433540776</v>
      </c>
      <c r="BM11" s="4">
        <f t="shared" si="72"/>
        <v>98.951266206859145</v>
      </c>
      <c r="BN11" s="4">
        <f t="shared" si="73"/>
        <v>66.268177255842602</v>
      </c>
      <c r="BP11" s="1">
        <f t="shared" si="16"/>
        <v>198.68373495497508</v>
      </c>
      <c r="BQ11">
        <f t="shared" si="17"/>
        <v>94.476572788262274</v>
      </c>
      <c r="BR11" s="3">
        <f t="shared" si="18"/>
        <v>263.16325229307404</v>
      </c>
      <c r="BS11" s="3">
        <f t="shared" si="19"/>
        <v>457.19609700667206</v>
      </c>
      <c r="BT11" s="3">
        <f t="shared" si="20"/>
        <v>372.67523415066535</v>
      </c>
      <c r="BU11" s="3">
        <f t="shared" si="21"/>
        <v>293.80253802897641</v>
      </c>
      <c r="BV11" s="3">
        <f t="shared" si="22"/>
        <v>202.04340247175423</v>
      </c>
      <c r="BW11" s="3">
        <f t="shared" si="23"/>
        <v>84.681399888067972</v>
      </c>
      <c r="BX11" s="3">
        <f t="shared" si="24"/>
        <v>234.61693455965724</v>
      </c>
      <c r="BY11" s="3">
        <f t="shared" si="25"/>
        <v>284.04539433540776</v>
      </c>
      <c r="BZ11" s="3">
        <f t="shared" si="26"/>
        <v>296.85379862057744</v>
      </c>
      <c r="CA11" s="3">
        <f t="shared" si="27"/>
        <v>198.80453176752781</v>
      </c>
      <c r="CB11" s="1">
        <f t="shared" si="74"/>
        <v>248.42024090546815</v>
      </c>
    </row>
    <row r="12" spans="1:80" x14ac:dyDescent="0.2">
      <c r="B12">
        <f t="shared" si="28"/>
        <v>4</v>
      </c>
      <c r="C12">
        <f t="shared" si="0"/>
        <v>100</v>
      </c>
      <c r="D12" s="4">
        <f t="shared" si="29"/>
        <v>78.859769877744839</v>
      </c>
      <c r="E12" s="4">
        <f t="shared" si="30"/>
        <v>44.955895747116301</v>
      </c>
      <c r="F12" s="4">
        <f t="shared" si="31"/>
        <v>23.761423360847402</v>
      </c>
      <c r="G12" s="4">
        <f t="shared" si="32"/>
        <v>-9.9049907980952412</v>
      </c>
      <c r="H12" s="4">
        <f t="shared" si="33"/>
        <v>-36.254060786450282</v>
      </c>
      <c r="I12" s="4">
        <f t="shared" si="34"/>
        <v>104.17011960962554</v>
      </c>
      <c r="J12" s="4">
        <f t="shared" si="35"/>
        <v>72.761253199423663</v>
      </c>
      <c r="K12" s="4">
        <f t="shared" si="36"/>
        <v>51.098313734692056</v>
      </c>
      <c r="L12" s="4">
        <f t="shared" si="37"/>
        <v>21.103129509137943</v>
      </c>
      <c r="M12" s="4">
        <f t="shared" si="38"/>
        <v>-10.012418038531905</v>
      </c>
      <c r="N12" s="4">
        <f t="shared" si="39"/>
        <v>120.3840239312558</v>
      </c>
      <c r="P12">
        <f t="shared" si="2"/>
        <v>0</v>
      </c>
      <c r="Q12">
        <f t="shared" si="3"/>
        <v>0</v>
      </c>
      <c r="R12" s="3">
        <f t="shared" si="40"/>
        <v>0</v>
      </c>
      <c r="S12" s="3">
        <f t="shared" si="41"/>
        <v>166.2385766391526</v>
      </c>
      <c r="T12" s="3">
        <f t="shared" si="42"/>
        <v>166.2385766391526</v>
      </c>
      <c r="U12" s="3">
        <f t="shared" si="43"/>
        <v>166.2385766391526</v>
      </c>
      <c r="V12" s="3">
        <f t="shared" si="44"/>
        <v>0</v>
      </c>
      <c r="W12" s="3">
        <f t="shared" si="45"/>
        <v>0</v>
      </c>
      <c r="X12" s="3">
        <f t="shared" si="46"/>
        <v>0</v>
      </c>
      <c r="Y12" s="3">
        <f t="shared" si="47"/>
        <v>168.89687049086206</v>
      </c>
      <c r="Z12" s="3">
        <f t="shared" si="48"/>
        <v>168.89687049086206</v>
      </c>
      <c r="AA12" s="3">
        <f t="shared" si="49"/>
        <v>0</v>
      </c>
      <c r="AC12">
        <f t="shared" si="50"/>
        <v>9999</v>
      </c>
      <c r="AD12">
        <f t="shared" si="51"/>
        <v>9999</v>
      </c>
      <c r="AE12">
        <f t="shared" si="52"/>
        <v>9999</v>
      </c>
      <c r="AF12">
        <f t="shared" si="53"/>
        <v>7</v>
      </c>
      <c r="AG12">
        <f t="shared" si="54"/>
        <v>7</v>
      </c>
      <c r="AH12">
        <f t="shared" si="55"/>
        <v>7</v>
      </c>
      <c r="AI12">
        <f t="shared" si="56"/>
        <v>9999</v>
      </c>
      <c r="AJ12">
        <f t="shared" si="57"/>
        <v>9999</v>
      </c>
      <c r="AK12">
        <f t="shared" si="58"/>
        <v>9999</v>
      </c>
      <c r="AL12">
        <f t="shared" si="59"/>
        <v>12</v>
      </c>
      <c r="AM12">
        <f t="shared" si="60"/>
        <v>12</v>
      </c>
      <c r="AN12">
        <f t="shared" si="61"/>
        <v>9999</v>
      </c>
      <c r="AP12" s="3">
        <v>21.140230122255161</v>
      </c>
      <c r="AQ12" s="3">
        <v>33.903874130628537</v>
      </c>
      <c r="AR12" s="3">
        <v>21.194472386268899</v>
      </c>
      <c r="AS12" s="3">
        <v>33.666414158942644</v>
      </c>
      <c r="AT12" s="3">
        <v>26.349069988355041</v>
      </c>
      <c r="AU12" s="3">
        <v>25.814396243076771</v>
      </c>
      <c r="AV12" s="3">
        <v>31.408866410201881</v>
      </c>
      <c r="AW12" s="3">
        <v>21.662939464731608</v>
      </c>
      <c r="AX12" s="3">
        <v>29.995184225554112</v>
      </c>
      <c r="AY12" s="3">
        <v>31.115547547669848</v>
      </c>
      <c r="AZ12" s="3">
        <v>38.500428521074355</v>
      </c>
      <c r="BA12" s="3">
        <v>17.933279044227675</v>
      </c>
      <c r="BC12" s="4">
        <f t="shared" si="62"/>
        <v>78.859769877744839</v>
      </c>
      <c r="BD12" s="4">
        <f t="shared" si="63"/>
        <v>44.955895747116301</v>
      </c>
      <c r="BE12" s="4">
        <f t="shared" si="64"/>
        <v>23.761423360847402</v>
      </c>
      <c r="BF12" s="4">
        <f t="shared" si="65"/>
        <v>-9.9049907980952412</v>
      </c>
      <c r="BG12" s="4">
        <f t="shared" si="66"/>
        <v>-36.254060786450282</v>
      </c>
      <c r="BH12" s="4">
        <f t="shared" si="67"/>
        <v>-62.068457029527053</v>
      </c>
      <c r="BI12" s="4">
        <f t="shared" si="68"/>
        <v>72.761253199423663</v>
      </c>
      <c r="BJ12" s="4">
        <f t="shared" si="69"/>
        <v>51.098313734692056</v>
      </c>
      <c r="BK12" s="4">
        <f t="shared" si="70"/>
        <v>21.103129509137943</v>
      </c>
      <c r="BL12" s="4">
        <f t="shared" si="71"/>
        <v>-10.012418038531905</v>
      </c>
      <c r="BM12" s="4">
        <f t="shared" si="72"/>
        <v>-48.51284655960626</v>
      </c>
      <c r="BN12" s="4">
        <f t="shared" si="73"/>
        <v>102.45074488702812</v>
      </c>
      <c r="BP12" s="1">
        <f t="shared" si="16"/>
        <v>236.57930963323452</v>
      </c>
      <c r="BQ12">
        <f t="shared" si="17"/>
        <v>134.8676872413489</v>
      </c>
      <c r="BR12" s="3">
        <f t="shared" si="18"/>
        <v>71.284270082542207</v>
      </c>
      <c r="BS12" s="3">
        <f t="shared" si="19"/>
        <v>303.04990798095241</v>
      </c>
      <c r="BT12" s="3">
        <f t="shared" si="20"/>
        <v>362.54060786450282</v>
      </c>
      <c r="BU12" s="3">
        <f t="shared" si="21"/>
        <v>620.68457029527053</v>
      </c>
      <c r="BV12" s="3">
        <f t="shared" si="22"/>
        <v>218.28375959827099</v>
      </c>
      <c r="BW12" s="3">
        <f t="shared" si="23"/>
        <v>153.29494120407617</v>
      </c>
      <c r="BX12" s="3">
        <f t="shared" si="24"/>
        <v>63.30938852741383</v>
      </c>
      <c r="BY12" s="3">
        <f t="shared" si="25"/>
        <v>304.12418038531905</v>
      </c>
      <c r="BZ12" s="3">
        <f t="shared" si="26"/>
        <v>485.1284655960626</v>
      </c>
      <c r="CA12" s="3">
        <f t="shared" si="27"/>
        <v>307.35223466108437</v>
      </c>
      <c r="CB12" s="1">
        <f t="shared" si="74"/>
        <v>271.70827692250651</v>
      </c>
    </row>
    <row r="13" spans="1:80" x14ac:dyDescent="0.2">
      <c r="B13">
        <f t="shared" si="28"/>
        <v>5</v>
      </c>
      <c r="C13">
        <f t="shared" si="0"/>
        <v>100</v>
      </c>
      <c r="D13" s="4">
        <f t="shared" si="29"/>
        <v>74.576922947308049</v>
      </c>
      <c r="E13" s="4">
        <f t="shared" si="30"/>
        <v>39.314454726118129</v>
      </c>
      <c r="F13" s="4">
        <f t="shared" si="31"/>
        <v>1.6948354439227842</v>
      </c>
      <c r="G13" s="4">
        <f t="shared" si="32"/>
        <v>-25.824999789183494</v>
      </c>
      <c r="H13" s="4">
        <f t="shared" si="33"/>
        <v>92.784455571381841</v>
      </c>
      <c r="I13" s="4">
        <f t="shared" si="34"/>
        <v>68.592033989552874</v>
      </c>
      <c r="J13" s="4">
        <f t="shared" si="35"/>
        <v>26.720017659536097</v>
      </c>
      <c r="K13" s="4">
        <f t="shared" si="36"/>
        <v>-9.8962834474514239</v>
      </c>
      <c r="L13" s="4">
        <f t="shared" si="37"/>
        <v>-34.062989066587761</v>
      </c>
      <c r="M13" s="4">
        <f t="shared" si="38"/>
        <v>106.76822310197167</v>
      </c>
      <c r="N13" s="4">
        <f t="shared" si="39"/>
        <v>87.122001736424863</v>
      </c>
      <c r="P13">
        <f t="shared" si="2"/>
        <v>0</v>
      </c>
      <c r="Q13">
        <f t="shared" si="3"/>
        <v>0</v>
      </c>
      <c r="R13" s="3">
        <f t="shared" si="40"/>
        <v>150.68554527388187</v>
      </c>
      <c r="S13" s="3">
        <f t="shared" si="41"/>
        <v>150.68554527388187</v>
      </c>
      <c r="T13" s="3">
        <f t="shared" si="42"/>
        <v>150.68554527388187</v>
      </c>
      <c r="U13" s="3">
        <f t="shared" si="43"/>
        <v>0</v>
      </c>
      <c r="V13" s="3">
        <f t="shared" si="44"/>
        <v>0</v>
      </c>
      <c r="W13" s="3">
        <f t="shared" si="45"/>
        <v>163.2799823404639</v>
      </c>
      <c r="X13" s="3">
        <f t="shared" si="46"/>
        <v>163.2799823404639</v>
      </c>
      <c r="Y13" s="3">
        <f t="shared" si="47"/>
        <v>163.2799823404639</v>
      </c>
      <c r="Z13" s="3">
        <f t="shared" si="48"/>
        <v>0</v>
      </c>
      <c r="AA13" s="3">
        <f t="shared" si="49"/>
        <v>0</v>
      </c>
      <c r="AC13">
        <f t="shared" si="50"/>
        <v>9999</v>
      </c>
      <c r="AD13">
        <f t="shared" si="51"/>
        <v>9999</v>
      </c>
      <c r="AE13">
        <f t="shared" si="52"/>
        <v>6</v>
      </c>
      <c r="AF13">
        <f t="shared" si="53"/>
        <v>6</v>
      </c>
      <c r="AG13">
        <f t="shared" si="54"/>
        <v>6</v>
      </c>
      <c r="AH13">
        <f t="shared" si="55"/>
        <v>9999</v>
      </c>
      <c r="AI13">
        <f t="shared" si="56"/>
        <v>9999</v>
      </c>
      <c r="AJ13">
        <f t="shared" si="57"/>
        <v>11</v>
      </c>
      <c r="AK13">
        <f t="shared" si="58"/>
        <v>11</v>
      </c>
      <c r="AL13">
        <f t="shared" si="59"/>
        <v>11</v>
      </c>
      <c r="AM13">
        <f t="shared" si="60"/>
        <v>9999</v>
      </c>
      <c r="AN13">
        <f t="shared" si="61"/>
        <v>9999</v>
      </c>
      <c r="AP13" s="3">
        <v>25.423077052691951</v>
      </c>
      <c r="AQ13" s="3">
        <v>35.26246822118992</v>
      </c>
      <c r="AR13" s="3">
        <v>37.619619282195345</v>
      </c>
      <c r="AS13" s="3">
        <v>27.519835233106278</v>
      </c>
      <c r="AT13" s="3">
        <v>32.076089913316537</v>
      </c>
      <c r="AU13" s="3">
        <v>24.192421581828967</v>
      </c>
      <c r="AV13" s="3">
        <v>41.872016330016777</v>
      </c>
      <c r="AW13" s="3">
        <v>36.616301106987521</v>
      </c>
      <c r="AX13" s="3">
        <v>24.166705619136337</v>
      </c>
      <c r="AY13" s="3">
        <v>22.448770171904471</v>
      </c>
      <c r="AZ13" s="3">
        <v>19.646221365546808</v>
      </c>
      <c r="BA13" s="3">
        <v>32.170891093555838</v>
      </c>
      <c r="BC13" s="4">
        <f t="shared" si="62"/>
        <v>74.576922947308049</v>
      </c>
      <c r="BD13" s="4">
        <f t="shared" si="63"/>
        <v>39.314454726118129</v>
      </c>
      <c r="BE13" s="4">
        <f t="shared" si="64"/>
        <v>1.6948354439227842</v>
      </c>
      <c r="BF13" s="4">
        <f t="shared" si="65"/>
        <v>-25.824999789183494</v>
      </c>
      <c r="BG13" s="4">
        <f t="shared" si="66"/>
        <v>-57.90108970250003</v>
      </c>
      <c r="BH13" s="4">
        <f t="shared" si="67"/>
        <v>68.592033989552874</v>
      </c>
      <c r="BI13" s="4">
        <f t="shared" si="68"/>
        <v>26.720017659536097</v>
      </c>
      <c r="BJ13" s="4">
        <f t="shared" si="69"/>
        <v>-9.8962834474514239</v>
      </c>
      <c r="BK13" s="4">
        <f t="shared" si="70"/>
        <v>-34.062989066587761</v>
      </c>
      <c r="BL13" s="4">
        <f t="shared" si="71"/>
        <v>-56.511759238492232</v>
      </c>
      <c r="BM13" s="4">
        <f t="shared" si="72"/>
        <v>87.122001736424863</v>
      </c>
      <c r="BN13" s="4">
        <f t="shared" si="73"/>
        <v>54.951110642869025</v>
      </c>
      <c r="BP13" s="1">
        <f t="shared" si="16"/>
        <v>223.73076884192415</v>
      </c>
      <c r="BQ13">
        <f t="shared" si="17"/>
        <v>117.94336417835439</v>
      </c>
      <c r="BR13" s="3">
        <f t="shared" si="18"/>
        <v>209.08450633176835</v>
      </c>
      <c r="BS13" s="3">
        <f t="shared" si="19"/>
        <v>258.24999789183494</v>
      </c>
      <c r="BT13" s="3">
        <f t="shared" si="20"/>
        <v>579.0108970250003</v>
      </c>
      <c r="BU13" s="3">
        <f t="shared" si="21"/>
        <v>205.77610196865862</v>
      </c>
      <c r="BV13" s="3">
        <f t="shared" si="22"/>
        <v>80.160052978608292</v>
      </c>
      <c r="BW13" s="3">
        <f t="shared" si="23"/>
        <v>302.96283447451424</v>
      </c>
      <c r="BX13" s="3">
        <f t="shared" si="24"/>
        <v>340.62989066587761</v>
      </c>
      <c r="BY13" s="3">
        <f t="shared" si="25"/>
        <v>565.11759238492232</v>
      </c>
      <c r="BZ13" s="3">
        <f t="shared" si="26"/>
        <v>261.36600520927459</v>
      </c>
      <c r="CA13" s="3">
        <f t="shared" si="27"/>
        <v>164.85333192860708</v>
      </c>
      <c r="CB13" s="1">
        <f t="shared" si="74"/>
        <v>275.74044532327872</v>
      </c>
    </row>
    <row r="14" spans="1:80" x14ac:dyDescent="0.2">
      <c r="B14">
        <f t="shared" si="28"/>
        <v>6</v>
      </c>
      <c r="C14">
        <f t="shared" si="0"/>
        <v>100</v>
      </c>
      <c r="D14" s="4">
        <f t="shared" si="29"/>
        <v>78.499173418385908</v>
      </c>
      <c r="E14" s="4">
        <f t="shared" si="30"/>
        <v>54.922475202183705</v>
      </c>
      <c r="F14" s="4">
        <f t="shared" si="31"/>
        <v>32.881054064782802</v>
      </c>
      <c r="G14" s="4">
        <f t="shared" si="32"/>
        <v>2.6531096814142074</v>
      </c>
      <c r="H14" s="4">
        <f t="shared" si="33"/>
        <v>124.02648199975374</v>
      </c>
      <c r="I14" s="4">
        <f t="shared" si="34"/>
        <v>95.23837914239266</v>
      </c>
      <c r="J14" s="4">
        <f t="shared" si="35"/>
        <v>62.461109741270775</v>
      </c>
      <c r="K14" s="4">
        <f t="shared" si="36"/>
        <v>33.617311702109873</v>
      </c>
      <c r="L14" s="4">
        <f t="shared" si="37"/>
        <v>6.167639437771868</v>
      </c>
      <c r="M14" s="4">
        <f t="shared" si="38"/>
        <v>132.08282926905667</v>
      </c>
      <c r="N14" s="4">
        <f t="shared" si="39"/>
        <v>101.67194002642646</v>
      </c>
      <c r="P14">
        <f t="shared" si="2"/>
        <v>0</v>
      </c>
      <c r="Q14">
        <f t="shared" si="3"/>
        <v>0</v>
      </c>
      <c r="R14" s="3">
        <f t="shared" si="40"/>
        <v>0</v>
      </c>
      <c r="S14" s="3">
        <f t="shared" si="41"/>
        <v>157.1189459352172</v>
      </c>
      <c r="T14" s="3">
        <f t="shared" si="42"/>
        <v>157.1189459352172</v>
      </c>
      <c r="U14" s="3">
        <f t="shared" si="43"/>
        <v>0</v>
      </c>
      <c r="V14" s="3">
        <f t="shared" si="44"/>
        <v>0</v>
      </c>
      <c r="W14" s="3">
        <f t="shared" si="45"/>
        <v>0</v>
      </c>
      <c r="X14" s="3">
        <f t="shared" si="46"/>
        <v>156.38268829789013</v>
      </c>
      <c r="Y14" s="3">
        <f t="shared" si="47"/>
        <v>156.38268829789013</v>
      </c>
      <c r="Z14" s="3">
        <f t="shared" si="48"/>
        <v>0</v>
      </c>
      <c r="AA14" s="3">
        <f t="shared" si="49"/>
        <v>0</v>
      </c>
      <c r="AC14">
        <f t="shared" si="50"/>
        <v>9999</v>
      </c>
      <c r="AD14">
        <f t="shared" si="51"/>
        <v>9999</v>
      </c>
      <c r="AE14">
        <f t="shared" si="52"/>
        <v>9999</v>
      </c>
      <c r="AF14">
        <f t="shared" si="53"/>
        <v>6</v>
      </c>
      <c r="AG14">
        <f t="shared" si="54"/>
        <v>6</v>
      </c>
      <c r="AH14">
        <f t="shared" si="55"/>
        <v>9999</v>
      </c>
      <c r="AI14">
        <f t="shared" si="56"/>
        <v>9999</v>
      </c>
      <c r="AJ14">
        <f t="shared" si="57"/>
        <v>9999</v>
      </c>
      <c r="AK14">
        <f t="shared" si="58"/>
        <v>11</v>
      </c>
      <c r="AL14">
        <f t="shared" si="59"/>
        <v>11</v>
      </c>
      <c r="AM14">
        <f t="shared" si="60"/>
        <v>9999</v>
      </c>
      <c r="AN14">
        <f t="shared" si="61"/>
        <v>9999</v>
      </c>
      <c r="AP14" s="3">
        <v>21.500826581614092</v>
      </c>
      <c r="AQ14" s="3">
        <v>23.576698216202203</v>
      </c>
      <c r="AR14" s="3">
        <v>22.041421137400903</v>
      </c>
      <c r="AS14" s="3">
        <v>30.227944383368595</v>
      </c>
      <c r="AT14" s="3">
        <v>35.745573616877664</v>
      </c>
      <c r="AU14" s="3">
        <v>28.788102857361082</v>
      </c>
      <c r="AV14" s="3">
        <v>32.777269401121885</v>
      </c>
      <c r="AW14" s="3">
        <v>28.843798039160902</v>
      </c>
      <c r="AX14" s="3">
        <v>27.449672264338005</v>
      </c>
      <c r="AY14" s="3">
        <v>30.467498466605321</v>
      </c>
      <c r="AZ14" s="3">
        <v>30.410889242630219</v>
      </c>
      <c r="BA14" s="3">
        <v>24.025929481722414</v>
      </c>
      <c r="BC14" s="4">
        <f t="shared" si="62"/>
        <v>78.499173418385908</v>
      </c>
      <c r="BD14" s="4">
        <f t="shared" si="63"/>
        <v>54.922475202183705</v>
      </c>
      <c r="BE14" s="4">
        <f t="shared" si="64"/>
        <v>32.881054064782802</v>
      </c>
      <c r="BF14" s="4">
        <f t="shared" si="65"/>
        <v>2.6531096814142074</v>
      </c>
      <c r="BG14" s="4">
        <f t="shared" si="66"/>
        <v>-33.092463935463456</v>
      </c>
      <c r="BH14" s="4">
        <f t="shared" si="67"/>
        <v>95.23837914239266</v>
      </c>
      <c r="BI14" s="4">
        <f t="shared" si="68"/>
        <v>62.461109741270775</v>
      </c>
      <c r="BJ14" s="4">
        <f t="shared" si="69"/>
        <v>33.617311702109873</v>
      </c>
      <c r="BK14" s="4">
        <f t="shared" si="70"/>
        <v>6.167639437771868</v>
      </c>
      <c r="BL14" s="4">
        <f t="shared" si="71"/>
        <v>-24.299859028833453</v>
      </c>
      <c r="BM14" s="4">
        <f t="shared" si="72"/>
        <v>101.67194002642646</v>
      </c>
      <c r="BN14" s="4">
        <f t="shared" si="73"/>
        <v>77.646010544704041</v>
      </c>
      <c r="BP14" s="1">
        <f t="shared" si="16"/>
        <v>235.49752025515772</v>
      </c>
      <c r="BQ14">
        <f t="shared" si="17"/>
        <v>164.76742560655111</v>
      </c>
      <c r="BR14" s="3">
        <f t="shared" si="18"/>
        <v>98.643162194348406</v>
      </c>
      <c r="BS14" s="3">
        <f t="shared" si="19"/>
        <v>211.95932904424262</v>
      </c>
      <c r="BT14" s="3">
        <f t="shared" si="20"/>
        <v>330.92463935463456</v>
      </c>
      <c r="BU14" s="3">
        <f t="shared" si="21"/>
        <v>285.71513742717798</v>
      </c>
      <c r="BV14" s="3">
        <f t="shared" si="22"/>
        <v>187.38332922381232</v>
      </c>
      <c r="BW14" s="3">
        <f t="shared" si="23"/>
        <v>100.85193510632962</v>
      </c>
      <c r="BX14" s="3">
        <f t="shared" si="24"/>
        <v>222.5029183133156</v>
      </c>
      <c r="BY14" s="3">
        <f t="shared" si="25"/>
        <v>242.99859028833453</v>
      </c>
      <c r="BZ14" s="3">
        <f t="shared" si="26"/>
        <v>305.01582007927937</v>
      </c>
      <c r="CA14" s="3">
        <f t="shared" si="27"/>
        <v>232.93803163411212</v>
      </c>
      <c r="CB14" s="1">
        <f t="shared" si="74"/>
        <v>218.26648654394134</v>
      </c>
    </row>
    <row r="15" spans="1:80" x14ac:dyDescent="0.2">
      <c r="B15">
        <f t="shared" si="28"/>
        <v>7</v>
      </c>
      <c r="C15">
        <f t="shared" si="0"/>
        <v>100</v>
      </c>
      <c r="D15" s="4">
        <f t="shared" si="29"/>
        <v>65.216503521078266</v>
      </c>
      <c r="E15" s="4">
        <f t="shared" si="30"/>
        <v>32.653611116111279</v>
      </c>
      <c r="F15" s="4">
        <f t="shared" si="31"/>
        <v>164.19731577494531</v>
      </c>
      <c r="G15" s="4">
        <f t="shared" si="32"/>
        <v>126.56637328371289</v>
      </c>
      <c r="H15" s="4">
        <f t="shared" si="33"/>
        <v>101.33411958813667</v>
      </c>
      <c r="I15" s="4">
        <f t="shared" si="34"/>
        <v>69.989815933076898</v>
      </c>
      <c r="J15" s="4">
        <f t="shared" si="35"/>
        <v>40.185611952474574</v>
      </c>
      <c r="K15" s="4">
        <f t="shared" si="36"/>
        <v>14.001990419055801</v>
      </c>
      <c r="L15" s="4">
        <f t="shared" si="37"/>
        <v>-14.437221175758168</v>
      </c>
      <c r="M15" s="4">
        <f t="shared" si="38"/>
        <v>131.69367922353558</v>
      </c>
      <c r="N15" s="4">
        <f t="shared" si="39"/>
        <v>100.69095449362067</v>
      </c>
      <c r="P15">
        <f t="shared" si="2"/>
        <v>0</v>
      </c>
      <c r="Q15">
        <f t="shared" si="3"/>
        <v>0</v>
      </c>
      <c r="R15" s="3">
        <f t="shared" si="40"/>
        <v>157.34638888388872</v>
      </c>
      <c r="S15" s="3">
        <f t="shared" si="41"/>
        <v>0</v>
      </c>
      <c r="T15" s="3">
        <f t="shared" si="42"/>
        <v>0</v>
      </c>
      <c r="U15" s="3">
        <f t="shared" si="43"/>
        <v>0</v>
      </c>
      <c r="V15" s="3">
        <f t="shared" si="44"/>
        <v>0</v>
      </c>
      <c r="W15" s="3">
        <f t="shared" si="45"/>
        <v>0</v>
      </c>
      <c r="X15" s="3">
        <f t="shared" si="46"/>
        <v>175.9980095809442</v>
      </c>
      <c r="Y15" s="3">
        <f t="shared" si="47"/>
        <v>175.9980095809442</v>
      </c>
      <c r="Z15" s="3">
        <f t="shared" si="48"/>
        <v>0</v>
      </c>
      <c r="AA15" s="3">
        <f t="shared" si="49"/>
        <v>0</v>
      </c>
      <c r="AC15">
        <f t="shared" si="50"/>
        <v>9999</v>
      </c>
      <c r="AD15">
        <f t="shared" si="51"/>
        <v>9999</v>
      </c>
      <c r="AE15">
        <f t="shared" si="52"/>
        <v>4</v>
      </c>
      <c r="AF15">
        <f t="shared" si="53"/>
        <v>9999</v>
      </c>
      <c r="AG15">
        <f t="shared" si="54"/>
        <v>9999</v>
      </c>
      <c r="AH15">
        <f t="shared" si="55"/>
        <v>9999</v>
      </c>
      <c r="AI15">
        <f t="shared" si="56"/>
        <v>9999</v>
      </c>
      <c r="AJ15">
        <f t="shared" si="57"/>
        <v>9999</v>
      </c>
      <c r="AK15">
        <f t="shared" si="58"/>
        <v>11</v>
      </c>
      <c r="AL15">
        <f t="shared" si="59"/>
        <v>11</v>
      </c>
      <c r="AM15">
        <f t="shared" si="60"/>
        <v>9999</v>
      </c>
      <c r="AN15">
        <f t="shared" si="61"/>
        <v>9999</v>
      </c>
      <c r="AP15" s="3">
        <v>34.783496478921734</v>
      </c>
      <c r="AQ15" s="3">
        <v>32.562892404966988</v>
      </c>
      <c r="AR15" s="3">
        <v>25.802684225054691</v>
      </c>
      <c r="AS15" s="3">
        <v>37.630942491232418</v>
      </c>
      <c r="AT15" s="3">
        <v>25.232253695576219</v>
      </c>
      <c r="AU15" s="3">
        <v>31.344303655059775</v>
      </c>
      <c r="AV15" s="3">
        <v>29.804203980602324</v>
      </c>
      <c r="AW15" s="3">
        <v>26.183621533418773</v>
      </c>
      <c r="AX15" s="3">
        <v>28.439211594813969</v>
      </c>
      <c r="AY15" s="3">
        <v>29.867109181650449</v>
      </c>
      <c r="AZ15" s="3">
        <v>31.002724729914917</v>
      </c>
      <c r="BA15" s="3">
        <v>25.203243088326417</v>
      </c>
      <c r="BC15" s="4">
        <f t="shared" si="62"/>
        <v>65.216503521078266</v>
      </c>
      <c r="BD15" s="4">
        <f t="shared" si="63"/>
        <v>32.653611116111279</v>
      </c>
      <c r="BE15" s="4">
        <f t="shared" si="64"/>
        <v>6.8509268910565879</v>
      </c>
      <c r="BF15" s="4">
        <f t="shared" si="65"/>
        <v>126.56637328371289</v>
      </c>
      <c r="BG15" s="4">
        <f t="shared" si="66"/>
        <v>101.33411958813667</v>
      </c>
      <c r="BH15" s="4">
        <f t="shared" si="67"/>
        <v>69.989815933076898</v>
      </c>
      <c r="BI15" s="4">
        <f t="shared" si="68"/>
        <v>40.185611952474574</v>
      </c>
      <c r="BJ15" s="4">
        <f t="shared" si="69"/>
        <v>14.001990419055801</v>
      </c>
      <c r="BK15" s="4">
        <f t="shared" si="70"/>
        <v>-14.437221175758168</v>
      </c>
      <c r="BL15" s="4">
        <f t="shared" si="71"/>
        <v>-44.304330357408617</v>
      </c>
      <c r="BM15" s="4">
        <f t="shared" si="72"/>
        <v>100.69095449362067</v>
      </c>
      <c r="BN15" s="4">
        <f t="shared" si="73"/>
        <v>75.487711405294249</v>
      </c>
      <c r="BP15" s="1">
        <f t="shared" si="16"/>
        <v>195.6495105632348</v>
      </c>
      <c r="BQ15">
        <f t="shared" si="17"/>
        <v>97.960833348333836</v>
      </c>
      <c r="BR15" s="3">
        <f t="shared" si="18"/>
        <v>224.55278067316976</v>
      </c>
      <c r="BS15" s="3">
        <f t="shared" si="19"/>
        <v>379.69911985113868</v>
      </c>
      <c r="BT15" s="3">
        <f t="shared" si="20"/>
        <v>304.00235876441002</v>
      </c>
      <c r="BU15" s="3">
        <f t="shared" si="21"/>
        <v>209.96944779923069</v>
      </c>
      <c r="BV15" s="3">
        <f t="shared" si="22"/>
        <v>120.55683585742372</v>
      </c>
      <c r="BW15" s="3">
        <f t="shared" si="23"/>
        <v>42.005971257167403</v>
      </c>
      <c r="BX15" s="3">
        <f t="shared" si="24"/>
        <v>348.37221175758168</v>
      </c>
      <c r="BY15" s="3">
        <f t="shared" si="25"/>
        <v>443.04330357408617</v>
      </c>
      <c r="BZ15" s="3">
        <f t="shared" si="26"/>
        <v>302.072863480862</v>
      </c>
      <c r="CA15" s="3">
        <f t="shared" si="27"/>
        <v>226.46313421588275</v>
      </c>
      <c r="CB15" s="1">
        <f t="shared" si="74"/>
        <v>241.19569759521013</v>
      </c>
    </row>
    <row r="16" spans="1:80" x14ac:dyDescent="0.2">
      <c r="B16">
        <f t="shared" si="28"/>
        <v>8</v>
      </c>
      <c r="C16">
        <f t="shared" si="0"/>
        <v>100</v>
      </c>
      <c r="D16" s="4">
        <f t="shared" si="29"/>
        <v>72.499673428246751</v>
      </c>
      <c r="E16" s="4">
        <f t="shared" si="30"/>
        <v>46.794866749260109</v>
      </c>
      <c r="F16" s="4">
        <f t="shared" si="31"/>
        <v>11.688399606791791</v>
      </c>
      <c r="G16" s="4">
        <f t="shared" si="32"/>
        <v>-18.86293153394945</v>
      </c>
      <c r="H16" s="4">
        <f t="shared" si="33"/>
        <v>121.77321114984807</v>
      </c>
      <c r="I16" s="4">
        <f t="shared" si="34"/>
        <v>101.95239408640191</v>
      </c>
      <c r="J16" s="4">
        <f t="shared" si="35"/>
        <v>70.142836142913438</v>
      </c>
      <c r="K16" s="4">
        <f t="shared" si="36"/>
        <v>44.538860594038852</v>
      </c>
      <c r="L16" s="4">
        <f t="shared" si="37"/>
        <v>9.4698828231776133</v>
      </c>
      <c r="M16" s="4">
        <f t="shared" si="38"/>
        <v>166.7149903770769</v>
      </c>
      <c r="N16" s="4">
        <f t="shared" si="39"/>
        <v>133.01477712127962</v>
      </c>
      <c r="P16">
        <f t="shared" si="2"/>
        <v>0</v>
      </c>
      <c r="Q16">
        <f t="shared" si="3"/>
        <v>0</v>
      </c>
      <c r="R16" s="3">
        <f t="shared" si="40"/>
        <v>0</v>
      </c>
      <c r="S16" s="3">
        <f t="shared" si="41"/>
        <v>178.31160039320821</v>
      </c>
      <c r="T16" s="3">
        <f t="shared" si="42"/>
        <v>178.31160039320821</v>
      </c>
      <c r="U16" s="3">
        <f t="shared" si="43"/>
        <v>0</v>
      </c>
      <c r="V16" s="3">
        <f t="shared" si="44"/>
        <v>0</v>
      </c>
      <c r="W16" s="3">
        <f t="shared" si="45"/>
        <v>0</v>
      </c>
      <c r="X16" s="3">
        <f t="shared" si="46"/>
        <v>0</v>
      </c>
      <c r="Y16" s="3">
        <f t="shared" si="47"/>
        <v>180.53011717682239</v>
      </c>
      <c r="Z16" s="3">
        <f t="shared" si="48"/>
        <v>0</v>
      </c>
      <c r="AA16" s="3">
        <f t="shared" si="49"/>
        <v>0</v>
      </c>
      <c r="AC16">
        <f t="shared" si="50"/>
        <v>9999</v>
      </c>
      <c r="AD16">
        <f t="shared" si="51"/>
        <v>9999</v>
      </c>
      <c r="AE16">
        <f t="shared" si="52"/>
        <v>9999</v>
      </c>
      <c r="AF16">
        <f t="shared" si="53"/>
        <v>6</v>
      </c>
      <c r="AG16">
        <f t="shared" si="54"/>
        <v>6</v>
      </c>
      <c r="AH16">
        <f t="shared" si="55"/>
        <v>9999</v>
      </c>
      <c r="AI16">
        <f t="shared" si="56"/>
        <v>9999</v>
      </c>
      <c r="AJ16">
        <f t="shared" si="57"/>
        <v>9999</v>
      </c>
      <c r="AK16">
        <f t="shared" si="58"/>
        <v>9999</v>
      </c>
      <c r="AL16">
        <f t="shared" si="59"/>
        <v>11</v>
      </c>
      <c r="AM16">
        <f t="shared" si="60"/>
        <v>9999</v>
      </c>
      <c r="AN16">
        <f t="shared" si="61"/>
        <v>9999</v>
      </c>
      <c r="AP16" s="3">
        <v>27.500326571753249</v>
      </c>
      <c r="AQ16" s="3">
        <v>25.704806678986643</v>
      </c>
      <c r="AR16" s="3">
        <v>35.106467142468318</v>
      </c>
      <c r="AS16" s="3">
        <v>30.55133114074124</v>
      </c>
      <c r="AT16" s="3">
        <v>37.675457709410693</v>
      </c>
      <c r="AU16" s="3">
        <v>19.820817063446157</v>
      </c>
      <c r="AV16" s="3">
        <v>31.809557943488471</v>
      </c>
      <c r="AW16" s="3">
        <v>25.603975548874587</v>
      </c>
      <c r="AX16" s="3">
        <v>35.068977770861238</v>
      </c>
      <c r="AY16" s="3">
        <v>23.285009622923099</v>
      </c>
      <c r="AZ16" s="3">
        <v>33.70021325579728</v>
      </c>
      <c r="BA16" s="3">
        <v>30.650054516881937</v>
      </c>
      <c r="BC16" s="4">
        <f t="shared" si="62"/>
        <v>72.499673428246751</v>
      </c>
      <c r="BD16" s="4">
        <f t="shared" si="63"/>
        <v>46.794866749260109</v>
      </c>
      <c r="BE16" s="4">
        <f t="shared" si="64"/>
        <v>11.688399606791791</v>
      </c>
      <c r="BF16" s="4">
        <f t="shared" si="65"/>
        <v>-18.86293153394945</v>
      </c>
      <c r="BG16" s="4">
        <f t="shared" si="66"/>
        <v>-56.538389243360143</v>
      </c>
      <c r="BH16" s="4">
        <f t="shared" si="67"/>
        <v>101.95239408640191</v>
      </c>
      <c r="BI16" s="4">
        <f t="shared" si="68"/>
        <v>70.142836142913438</v>
      </c>
      <c r="BJ16" s="4">
        <f t="shared" si="69"/>
        <v>44.538860594038852</v>
      </c>
      <c r="BK16" s="4">
        <f t="shared" si="70"/>
        <v>9.4698828231776133</v>
      </c>
      <c r="BL16" s="4">
        <f t="shared" si="71"/>
        <v>-13.815126799745485</v>
      </c>
      <c r="BM16" s="4">
        <f t="shared" si="72"/>
        <v>133.01477712127962</v>
      </c>
      <c r="BN16" s="4">
        <f t="shared" si="73"/>
        <v>102.36472260439768</v>
      </c>
      <c r="BP16" s="1">
        <f t="shared" si="16"/>
        <v>217.49902028474025</v>
      </c>
      <c r="BQ16">
        <f t="shared" si="17"/>
        <v>140.38460024778033</v>
      </c>
      <c r="BR16" s="3">
        <f t="shared" si="18"/>
        <v>35.065198820375372</v>
      </c>
      <c r="BS16" s="3">
        <f t="shared" si="19"/>
        <v>392.6293153394945</v>
      </c>
      <c r="BT16" s="3">
        <f t="shared" si="20"/>
        <v>565.38389243360143</v>
      </c>
      <c r="BU16" s="3">
        <f t="shared" si="21"/>
        <v>305.85718225920573</v>
      </c>
      <c r="BV16" s="3">
        <f t="shared" si="22"/>
        <v>210.42850842874032</v>
      </c>
      <c r="BW16" s="3">
        <f t="shared" si="23"/>
        <v>133.61658178211655</v>
      </c>
      <c r="BX16" s="3">
        <f t="shared" si="24"/>
        <v>28.40964846953284</v>
      </c>
      <c r="BY16" s="3">
        <f t="shared" si="25"/>
        <v>342.15126799745485</v>
      </c>
      <c r="BZ16" s="3">
        <f t="shared" si="26"/>
        <v>399.04433136383886</v>
      </c>
      <c r="CA16" s="3">
        <f t="shared" si="27"/>
        <v>307.09416781319305</v>
      </c>
      <c r="CB16" s="1">
        <f t="shared" si="74"/>
        <v>256.46364293667284</v>
      </c>
    </row>
    <row r="17" spans="2:80" x14ac:dyDescent="0.2">
      <c r="B17">
        <f t="shared" si="28"/>
        <v>9</v>
      </c>
      <c r="C17">
        <f t="shared" si="0"/>
        <v>100</v>
      </c>
      <c r="D17" s="4">
        <f t="shared" si="29"/>
        <v>68.235066414054018</v>
      </c>
      <c r="E17" s="4">
        <f t="shared" si="30"/>
        <v>40.550676304555964</v>
      </c>
      <c r="F17" s="4">
        <f t="shared" si="31"/>
        <v>12.635053988342406</v>
      </c>
      <c r="G17" s="4">
        <f t="shared" si="32"/>
        <v>-27.56743020247086</v>
      </c>
      <c r="H17" s="4">
        <f t="shared" si="33"/>
        <v>-66.174365100596333</v>
      </c>
      <c r="I17" s="4">
        <f t="shared" si="34"/>
        <v>83.475065619131783</v>
      </c>
      <c r="J17" s="4">
        <f t="shared" si="35"/>
        <v>46.371730099344859</v>
      </c>
      <c r="K17" s="4">
        <f t="shared" si="36"/>
        <v>8.2268230571935419</v>
      </c>
      <c r="L17" s="4">
        <f t="shared" si="37"/>
        <v>163.45349690178409</v>
      </c>
      <c r="M17" s="4">
        <f t="shared" si="38"/>
        <v>136.45497948426055</v>
      </c>
      <c r="N17" s="4">
        <f t="shared" si="39"/>
        <v>102.30385012400802</v>
      </c>
      <c r="P17">
        <f t="shared" si="2"/>
        <v>0</v>
      </c>
      <c r="Q17">
        <f t="shared" si="3"/>
        <v>0</v>
      </c>
      <c r="R17" s="3">
        <f t="shared" si="40"/>
        <v>0</v>
      </c>
      <c r="S17" s="3">
        <f t="shared" si="41"/>
        <v>177.36494601165759</v>
      </c>
      <c r="T17" s="3">
        <f t="shared" si="42"/>
        <v>177.36494601165759</v>
      </c>
      <c r="U17" s="3">
        <f t="shared" si="43"/>
        <v>177.36494601165759</v>
      </c>
      <c r="V17" s="3">
        <f t="shared" si="44"/>
        <v>0</v>
      </c>
      <c r="W17" s="3">
        <f t="shared" si="45"/>
        <v>0</v>
      </c>
      <c r="X17" s="3">
        <f t="shared" si="46"/>
        <v>181.77317694280646</v>
      </c>
      <c r="Y17" s="3">
        <f t="shared" si="47"/>
        <v>0</v>
      </c>
      <c r="Z17" s="3">
        <f t="shared" si="48"/>
        <v>0</v>
      </c>
      <c r="AA17" s="3">
        <f t="shared" si="49"/>
        <v>0</v>
      </c>
      <c r="AC17">
        <f t="shared" si="50"/>
        <v>9999</v>
      </c>
      <c r="AD17">
        <f t="shared" si="51"/>
        <v>9999</v>
      </c>
      <c r="AE17">
        <f t="shared" si="52"/>
        <v>9999</v>
      </c>
      <c r="AF17">
        <f t="shared" si="53"/>
        <v>7</v>
      </c>
      <c r="AG17">
        <f t="shared" si="54"/>
        <v>7</v>
      </c>
      <c r="AH17">
        <f t="shared" si="55"/>
        <v>7</v>
      </c>
      <c r="AI17">
        <f t="shared" si="56"/>
        <v>9999</v>
      </c>
      <c r="AJ17">
        <f t="shared" si="57"/>
        <v>9999</v>
      </c>
      <c r="AK17">
        <f t="shared" si="58"/>
        <v>10</v>
      </c>
      <c r="AL17">
        <f t="shared" si="59"/>
        <v>9999</v>
      </c>
      <c r="AM17">
        <f t="shared" si="60"/>
        <v>9999</v>
      </c>
      <c r="AN17">
        <f t="shared" si="61"/>
        <v>9999</v>
      </c>
      <c r="AP17" s="3">
        <v>31.764933585945982</v>
      </c>
      <c r="AQ17" s="3">
        <v>27.684390109498054</v>
      </c>
      <c r="AR17" s="3">
        <v>27.915622316213557</v>
      </c>
      <c r="AS17" s="3">
        <v>40.202484190813266</v>
      </c>
      <c r="AT17" s="3">
        <v>38.606934898125473</v>
      </c>
      <c r="AU17" s="3">
        <v>27.715515291929478</v>
      </c>
      <c r="AV17" s="3">
        <v>37.103335519786924</v>
      </c>
      <c r="AW17" s="3">
        <v>38.144907042151317</v>
      </c>
      <c r="AX17" s="3">
        <v>26.546503098215908</v>
      </c>
      <c r="AY17" s="3">
        <v>26.998517417523544</v>
      </c>
      <c r="AZ17" s="3">
        <v>34.151129360252526</v>
      </c>
      <c r="BA17" s="3">
        <v>30.692543835612014</v>
      </c>
      <c r="BC17" s="4">
        <f t="shared" si="62"/>
        <v>68.235066414054018</v>
      </c>
      <c r="BD17" s="4">
        <f t="shared" si="63"/>
        <v>40.550676304555964</v>
      </c>
      <c r="BE17" s="4">
        <f t="shared" si="64"/>
        <v>12.635053988342406</v>
      </c>
      <c r="BF17" s="4">
        <f t="shared" si="65"/>
        <v>-27.56743020247086</v>
      </c>
      <c r="BG17" s="4">
        <f t="shared" si="66"/>
        <v>-66.174365100596333</v>
      </c>
      <c r="BH17" s="4">
        <f t="shared" si="67"/>
        <v>-93.889880392525811</v>
      </c>
      <c r="BI17" s="4">
        <f t="shared" si="68"/>
        <v>46.371730099344859</v>
      </c>
      <c r="BJ17" s="4">
        <f t="shared" si="69"/>
        <v>8.2268230571935419</v>
      </c>
      <c r="BK17" s="4">
        <f t="shared" si="70"/>
        <v>-18.319680041022366</v>
      </c>
      <c r="BL17" s="4">
        <f t="shared" si="71"/>
        <v>136.45497948426055</v>
      </c>
      <c r="BM17" s="4">
        <f t="shared" si="72"/>
        <v>102.30385012400802</v>
      </c>
      <c r="BN17" s="4">
        <f t="shared" si="73"/>
        <v>71.611306288396008</v>
      </c>
      <c r="BP17" s="1">
        <f t="shared" si="16"/>
        <v>204.70519924216205</v>
      </c>
      <c r="BQ17">
        <f t="shared" si="17"/>
        <v>121.65202891366789</v>
      </c>
      <c r="BR17" s="3">
        <f t="shared" si="18"/>
        <v>37.905161965027219</v>
      </c>
      <c r="BS17" s="3">
        <f t="shared" si="19"/>
        <v>479.6743020247086</v>
      </c>
      <c r="BT17" s="3">
        <f t="shared" si="20"/>
        <v>661.74365100596333</v>
      </c>
      <c r="BU17" s="3">
        <f t="shared" si="21"/>
        <v>938.89880392525811</v>
      </c>
      <c r="BV17" s="3">
        <f t="shared" si="22"/>
        <v>139.11519029803458</v>
      </c>
      <c r="BW17" s="3">
        <f t="shared" si="23"/>
        <v>24.680469171580626</v>
      </c>
      <c r="BX17" s="3">
        <f t="shared" si="24"/>
        <v>387.19680041022366</v>
      </c>
      <c r="BY17" s="3">
        <f t="shared" si="25"/>
        <v>409.36493845278164</v>
      </c>
      <c r="BZ17" s="3">
        <f t="shared" si="26"/>
        <v>306.91155037202407</v>
      </c>
      <c r="CA17" s="3">
        <f t="shared" si="27"/>
        <v>214.83391886518802</v>
      </c>
      <c r="CB17" s="1">
        <f t="shared" si="74"/>
        <v>327.22350122055167</v>
      </c>
    </row>
    <row r="18" spans="2:80" x14ac:dyDescent="0.2">
      <c r="B18">
        <f t="shared" si="28"/>
        <v>10</v>
      </c>
      <c r="C18">
        <f t="shared" si="0"/>
        <v>100</v>
      </c>
      <c r="D18" s="4">
        <f t="shared" si="29"/>
        <v>75.956007953500375</v>
      </c>
      <c r="E18" s="4">
        <f t="shared" si="30"/>
        <v>42.493848114681896</v>
      </c>
      <c r="F18" s="4">
        <f t="shared" si="31"/>
        <v>16.256441338337027</v>
      </c>
      <c r="G18" s="4">
        <f t="shared" si="32"/>
        <v>165.19136392540531</v>
      </c>
      <c r="H18" s="4">
        <f t="shared" si="33"/>
        <v>135.05526031702175</v>
      </c>
      <c r="I18" s="4">
        <f t="shared" si="34"/>
        <v>107.66096263760119</v>
      </c>
      <c r="J18" s="4">
        <f t="shared" si="35"/>
        <v>71.588134637131589</v>
      </c>
      <c r="K18" s="4">
        <f t="shared" si="36"/>
        <v>27.039857387571828</v>
      </c>
      <c r="L18" s="4">
        <f t="shared" si="37"/>
        <v>167.39863935450558</v>
      </c>
      <c r="M18" s="4">
        <f t="shared" si="38"/>
        <v>133.66338554158574</v>
      </c>
      <c r="N18" s="4">
        <f t="shared" si="39"/>
        <v>104.09359927289188</v>
      </c>
      <c r="P18">
        <f t="shared" si="2"/>
        <v>0</v>
      </c>
      <c r="Q18">
        <f t="shared" si="3"/>
        <v>0</v>
      </c>
      <c r="R18" s="3">
        <f t="shared" si="40"/>
        <v>0</v>
      </c>
      <c r="S18" s="3">
        <f t="shared" si="41"/>
        <v>173.74355866166297</v>
      </c>
      <c r="T18" s="3">
        <f t="shared" si="42"/>
        <v>0</v>
      </c>
      <c r="U18" s="3">
        <f t="shared" si="43"/>
        <v>0</v>
      </c>
      <c r="V18" s="3">
        <f t="shared" si="44"/>
        <v>0</v>
      </c>
      <c r="W18" s="3">
        <f t="shared" si="45"/>
        <v>0</v>
      </c>
      <c r="X18" s="3">
        <f t="shared" si="46"/>
        <v>162.96014261242817</v>
      </c>
      <c r="Y18" s="3">
        <f t="shared" si="47"/>
        <v>0</v>
      </c>
      <c r="Z18" s="3">
        <f t="shared" si="48"/>
        <v>0</v>
      </c>
      <c r="AA18" s="3">
        <f t="shared" si="49"/>
        <v>0</v>
      </c>
      <c r="AC18">
        <f t="shared" si="50"/>
        <v>9999</v>
      </c>
      <c r="AD18">
        <f t="shared" si="51"/>
        <v>9999</v>
      </c>
      <c r="AE18">
        <f t="shared" si="52"/>
        <v>9999</v>
      </c>
      <c r="AF18">
        <f t="shared" si="53"/>
        <v>5</v>
      </c>
      <c r="AG18">
        <f t="shared" si="54"/>
        <v>9999</v>
      </c>
      <c r="AH18">
        <f t="shared" si="55"/>
        <v>9999</v>
      </c>
      <c r="AI18">
        <f t="shared" si="56"/>
        <v>9999</v>
      </c>
      <c r="AJ18">
        <f t="shared" si="57"/>
        <v>9999</v>
      </c>
      <c r="AK18">
        <f t="shared" si="58"/>
        <v>10</v>
      </c>
      <c r="AL18">
        <f t="shared" si="59"/>
        <v>9999</v>
      </c>
      <c r="AM18">
        <f t="shared" si="60"/>
        <v>9999</v>
      </c>
      <c r="AN18">
        <f t="shared" si="61"/>
        <v>9999</v>
      </c>
      <c r="AP18" s="3">
        <v>24.043992046499625</v>
      </c>
      <c r="AQ18" s="3">
        <v>33.462159838818479</v>
      </c>
      <c r="AR18" s="3">
        <v>26.237406776344869</v>
      </c>
      <c r="AS18" s="3">
        <v>24.808636074594688</v>
      </c>
      <c r="AT18" s="3">
        <v>30.136103608383564</v>
      </c>
      <c r="AU18" s="3">
        <v>27.394297679420561</v>
      </c>
      <c r="AV18" s="3">
        <v>36.072828000469599</v>
      </c>
      <c r="AW18" s="3">
        <v>44.54827724955976</v>
      </c>
      <c r="AX18" s="3">
        <v>22.601360645494424</v>
      </c>
      <c r="AY18" s="3">
        <v>33.735253812919836</v>
      </c>
      <c r="AZ18" s="3">
        <v>29.569786268693861</v>
      </c>
      <c r="BA18" s="3">
        <v>27.261502358014695</v>
      </c>
      <c r="BC18" s="4">
        <f t="shared" si="62"/>
        <v>75.956007953500375</v>
      </c>
      <c r="BD18" s="4">
        <f t="shared" si="63"/>
        <v>42.493848114681896</v>
      </c>
      <c r="BE18" s="4">
        <f t="shared" si="64"/>
        <v>16.256441338337027</v>
      </c>
      <c r="BF18" s="4">
        <f t="shared" si="65"/>
        <v>-8.5521947362576611</v>
      </c>
      <c r="BG18" s="4">
        <f t="shared" si="66"/>
        <v>135.05526031702175</v>
      </c>
      <c r="BH18" s="4">
        <f t="shared" si="67"/>
        <v>107.66096263760119</v>
      </c>
      <c r="BI18" s="4">
        <f t="shared" si="68"/>
        <v>71.588134637131589</v>
      </c>
      <c r="BJ18" s="4">
        <f t="shared" si="69"/>
        <v>27.039857387571828</v>
      </c>
      <c r="BK18" s="4">
        <f t="shared" si="70"/>
        <v>4.4384967420774046</v>
      </c>
      <c r="BL18" s="4">
        <f t="shared" si="71"/>
        <v>133.66338554158574</v>
      </c>
      <c r="BM18" s="4">
        <f t="shared" si="72"/>
        <v>104.09359927289188</v>
      </c>
      <c r="BN18" s="4">
        <f t="shared" si="73"/>
        <v>76.832096914877184</v>
      </c>
      <c r="BP18" s="1">
        <f t="shared" si="16"/>
        <v>227.86802386050113</v>
      </c>
      <c r="BQ18">
        <f t="shared" si="17"/>
        <v>127.48154434404569</v>
      </c>
      <c r="BR18" s="3">
        <f t="shared" si="18"/>
        <v>48.76932401501108</v>
      </c>
      <c r="BS18" s="3">
        <f t="shared" si="19"/>
        <v>289.52194736257661</v>
      </c>
      <c r="BT18" s="3">
        <f t="shared" si="20"/>
        <v>405.16578095106524</v>
      </c>
      <c r="BU18" s="3">
        <f t="shared" si="21"/>
        <v>322.98288791280356</v>
      </c>
      <c r="BV18" s="3">
        <f t="shared" si="22"/>
        <v>214.76440391139477</v>
      </c>
      <c r="BW18" s="3">
        <f t="shared" si="23"/>
        <v>81.119572162715485</v>
      </c>
      <c r="BX18" s="3">
        <f t="shared" si="24"/>
        <v>217.31549022623221</v>
      </c>
      <c r="BY18" s="3">
        <f t="shared" si="25"/>
        <v>400.99015662475722</v>
      </c>
      <c r="BZ18" s="3">
        <f t="shared" si="26"/>
        <v>312.28079781867564</v>
      </c>
      <c r="CA18" s="3">
        <f t="shared" si="27"/>
        <v>230.49629074463155</v>
      </c>
      <c r="CB18" s="1">
        <f t="shared" si="74"/>
        <v>239.89635166120084</v>
      </c>
    </row>
    <row r="19" spans="2:80" x14ac:dyDescent="0.2">
      <c r="B19">
        <f t="shared" si="28"/>
        <v>11</v>
      </c>
      <c r="C19">
        <f t="shared" si="0"/>
        <v>100</v>
      </c>
      <c r="D19" s="4">
        <f t="shared" si="29"/>
        <v>72.171873347833753</v>
      </c>
      <c r="E19" s="4">
        <f t="shared" si="30"/>
        <v>40.745073975849664</v>
      </c>
      <c r="F19" s="4">
        <f t="shared" si="31"/>
        <v>23.023798146605259</v>
      </c>
      <c r="G19" s="4">
        <f t="shared" si="32"/>
        <v>-5.3726444598578382</v>
      </c>
      <c r="H19" s="4">
        <f t="shared" si="33"/>
        <v>129.11738996161148</v>
      </c>
      <c r="I19" s="4">
        <f t="shared" si="34"/>
        <v>105.37148480361793</v>
      </c>
      <c r="J19" s="4">
        <f t="shared" si="35"/>
        <v>64.20298081531655</v>
      </c>
      <c r="K19" s="4">
        <f t="shared" si="36"/>
        <v>30.509425060736248</v>
      </c>
      <c r="L19" s="4">
        <f t="shared" si="37"/>
        <v>169.54039023781661</v>
      </c>
      <c r="M19" s="4">
        <f t="shared" si="38"/>
        <v>131.53400833369233</v>
      </c>
      <c r="N19" s="4">
        <f t="shared" si="39"/>
        <v>103.44663476425922</v>
      </c>
      <c r="P19">
        <f t="shared" si="2"/>
        <v>0</v>
      </c>
      <c r="Q19">
        <f t="shared" si="3"/>
        <v>0</v>
      </c>
      <c r="R19" s="3">
        <f t="shared" si="40"/>
        <v>0</v>
      </c>
      <c r="S19" s="3">
        <f t="shared" si="41"/>
        <v>166.97620185339474</v>
      </c>
      <c r="T19" s="3">
        <f t="shared" si="42"/>
        <v>166.97620185339474</v>
      </c>
      <c r="U19" s="3">
        <f t="shared" si="43"/>
        <v>0</v>
      </c>
      <c r="V19" s="3">
        <f t="shared" si="44"/>
        <v>0</v>
      </c>
      <c r="W19" s="3">
        <f t="shared" si="45"/>
        <v>0</v>
      </c>
      <c r="X19" s="3">
        <f t="shared" si="46"/>
        <v>159.49057493926375</v>
      </c>
      <c r="Y19" s="3">
        <f t="shared" si="47"/>
        <v>0</v>
      </c>
      <c r="Z19" s="3">
        <f t="shared" si="48"/>
        <v>0</v>
      </c>
      <c r="AA19" s="3">
        <f t="shared" si="49"/>
        <v>0</v>
      </c>
      <c r="AC19">
        <f t="shared" si="50"/>
        <v>9999</v>
      </c>
      <c r="AD19">
        <f t="shared" si="51"/>
        <v>9999</v>
      </c>
      <c r="AE19">
        <f t="shared" si="52"/>
        <v>9999</v>
      </c>
      <c r="AF19">
        <f t="shared" si="53"/>
        <v>6</v>
      </c>
      <c r="AG19">
        <f t="shared" si="54"/>
        <v>6</v>
      </c>
      <c r="AH19">
        <f t="shared" si="55"/>
        <v>9999</v>
      </c>
      <c r="AI19">
        <f t="shared" si="56"/>
        <v>9999</v>
      </c>
      <c r="AJ19">
        <f t="shared" si="57"/>
        <v>9999</v>
      </c>
      <c r="AK19">
        <f t="shared" si="58"/>
        <v>10</v>
      </c>
      <c r="AL19">
        <f t="shared" si="59"/>
        <v>9999</v>
      </c>
      <c r="AM19">
        <f t="shared" si="60"/>
        <v>9999</v>
      </c>
      <c r="AN19">
        <f t="shared" si="61"/>
        <v>9999</v>
      </c>
      <c r="AP19" s="3">
        <v>27.828126652166247</v>
      </c>
      <c r="AQ19" s="3">
        <v>31.426799371984089</v>
      </c>
      <c r="AR19" s="3">
        <v>17.721275829244405</v>
      </c>
      <c r="AS19" s="3">
        <v>28.396442606463097</v>
      </c>
      <c r="AT19" s="3">
        <v>32.486167431925423</v>
      </c>
      <c r="AU19" s="3">
        <v>23.745905157993548</v>
      </c>
      <c r="AV19" s="3">
        <v>41.168503988301381</v>
      </c>
      <c r="AW19" s="3">
        <v>33.693555754580302</v>
      </c>
      <c r="AX19" s="3">
        <v>20.459609762183391</v>
      </c>
      <c r="AY19" s="3">
        <v>38.006381904124282</v>
      </c>
      <c r="AZ19" s="3">
        <v>28.087373569433112</v>
      </c>
      <c r="BA19" s="3">
        <v>36.871823643450625</v>
      </c>
      <c r="BC19" s="4">
        <f t="shared" si="62"/>
        <v>72.171873347833753</v>
      </c>
      <c r="BD19" s="4">
        <f t="shared" si="63"/>
        <v>40.745073975849664</v>
      </c>
      <c r="BE19" s="4">
        <f t="shared" si="64"/>
        <v>23.023798146605259</v>
      </c>
      <c r="BF19" s="4">
        <f t="shared" si="65"/>
        <v>-5.3726444598578382</v>
      </c>
      <c r="BG19" s="4">
        <f t="shared" si="66"/>
        <v>-37.858811891783262</v>
      </c>
      <c r="BH19" s="4">
        <f t="shared" si="67"/>
        <v>105.37148480361793</v>
      </c>
      <c r="BI19" s="4">
        <f t="shared" si="68"/>
        <v>64.20298081531655</v>
      </c>
      <c r="BJ19" s="4">
        <f t="shared" si="69"/>
        <v>30.509425060736248</v>
      </c>
      <c r="BK19" s="4">
        <f t="shared" si="70"/>
        <v>10.049815298552858</v>
      </c>
      <c r="BL19" s="4">
        <f t="shared" si="71"/>
        <v>131.53400833369233</v>
      </c>
      <c r="BM19" s="4">
        <f t="shared" si="72"/>
        <v>103.44663476425922</v>
      </c>
      <c r="BN19" s="4">
        <f t="shared" si="73"/>
        <v>66.57481112080859</v>
      </c>
      <c r="BP19" s="1">
        <f t="shared" si="16"/>
        <v>216.51562004350126</v>
      </c>
      <c r="BQ19">
        <f t="shared" si="17"/>
        <v>122.23522192754899</v>
      </c>
      <c r="BR19" s="3">
        <f t="shared" si="18"/>
        <v>69.071394439815776</v>
      </c>
      <c r="BS19" s="3">
        <f t="shared" si="19"/>
        <v>257.72644459857838</v>
      </c>
      <c r="BT19" s="3">
        <f t="shared" si="20"/>
        <v>378.58811891783262</v>
      </c>
      <c r="BU19" s="3">
        <f t="shared" si="21"/>
        <v>316.1144544108538</v>
      </c>
      <c r="BV19" s="3">
        <f t="shared" si="22"/>
        <v>192.60894244594965</v>
      </c>
      <c r="BW19" s="3">
        <f t="shared" si="23"/>
        <v>91.528275182208745</v>
      </c>
      <c r="BX19" s="3">
        <f t="shared" si="24"/>
        <v>234.14944589565857</v>
      </c>
      <c r="BY19" s="3">
        <f t="shared" si="25"/>
        <v>394.60202500107698</v>
      </c>
      <c r="BZ19" s="3">
        <f t="shared" si="26"/>
        <v>310.33990429277765</v>
      </c>
      <c r="CA19" s="3">
        <f t="shared" si="27"/>
        <v>199.72443336242577</v>
      </c>
      <c r="CB19" s="1">
        <f t="shared" si="74"/>
        <v>231.93369004318569</v>
      </c>
    </row>
    <row r="20" spans="2:80" x14ac:dyDescent="0.2">
      <c r="B20">
        <f t="shared" si="28"/>
        <v>12</v>
      </c>
      <c r="C20">
        <f t="shared" si="0"/>
        <v>100</v>
      </c>
      <c r="D20" s="4">
        <f t="shared" si="29"/>
        <v>73.689115146698896</v>
      </c>
      <c r="E20" s="4">
        <f t="shared" si="30"/>
        <v>49.762707122717984</v>
      </c>
      <c r="F20" s="4">
        <f t="shared" si="31"/>
        <v>19.306722859037109</v>
      </c>
      <c r="G20" s="4">
        <f t="shared" si="32"/>
        <v>169.80810909823049</v>
      </c>
      <c r="H20" s="4">
        <f t="shared" si="33"/>
        <v>134.34721187048126</v>
      </c>
      <c r="I20" s="4">
        <f t="shared" si="34"/>
        <v>108.64892626850633</v>
      </c>
      <c r="J20" s="4">
        <f t="shared" si="35"/>
        <v>83.94383616570849</v>
      </c>
      <c r="K20" s="4">
        <f t="shared" si="36"/>
        <v>61.379937606980093</v>
      </c>
      <c r="L20" s="4">
        <f t="shared" si="37"/>
        <v>33.789782517269487</v>
      </c>
      <c r="M20" s="4">
        <f t="shared" si="38"/>
        <v>164.99784619023558</v>
      </c>
      <c r="N20" s="4">
        <f t="shared" si="39"/>
        <v>130.25711869966472</v>
      </c>
      <c r="P20">
        <f t="shared" si="2"/>
        <v>0</v>
      </c>
      <c r="Q20">
        <f t="shared" si="3"/>
        <v>0</v>
      </c>
      <c r="R20" s="3">
        <f t="shared" si="40"/>
        <v>0</v>
      </c>
      <c r="S20" s="3">
        <f t="shared" si="41"/>
        <v>170.69327714096289</v>
      </c>
      <c r="T20" s="3">
        <f t="shared" si="42"/>
        <v>0</v>
      </c>
      <c r="U20" s="3">
        <f t="shared" si="43"/>
        <v>0</v>
      </c>
      <c r="V20" s="3">
        <f t="shared" si="44"/>
        <v>0</v>
      </c>
      <c r="W20" s="3">
        <f t="shared" si="45"/>
        <v>0</v>
      </c>
      <c r="X20" s="3">
        <f t="shared" si="46"/>
        <v>0</v>
      </c>
      <c r="Y20" s="3">
        <f t="shared" si="47"/>
        <v>156.21021748273051</v>
      </c>
      <c r="Z20" s="3">
        <f t="shared" si="48"/>
        <v>0</v>
      </c>
      <c r="AA20" s="3">
        <f t="shared" si="49"/>
        <v>0</v>
      </c>
      <c r="AC20">
        <f t="shared" si="50"/>
        <v>9999</v>
      </c>
      <c r="AD20">
        <f t="shared" si="51"/>
        <v>9999</v>
      </c>
      <c r="AE20">
        <f t="shared" si="52"/>
        <v>9999</v>
      </c>
      <c r="AF20">
        <f t="shared" si="53"/>
        <v>5</v>
      </c>
      <c r="AG20">
        <f t="shared" si="54"/>
        <v>9999</v>
      </c>
      <c r="AH20">
        <f t="shared" si="55"/>
        <v>9999</v>
      </c>
      <c r="AI20">
        <f t="shared" si="56"/>
        <v>9999</v>
      </c>
      <c r="AJ20">
        <f t="shared" si="57"/>
        <v>9999</v>
      </c>
      <c r="AK20">
        <f t="shared" si="58"/>
        <v>9999</v>
      </c>
      <c r="AL20">
        <f t="shared" si="59"/>
        <v>11</v>
      </c>
      <c r="AM20">
        <f t="shared" si="60"/>
        <v>9999</v>
      </c>
      <c r="AN20">
        <f t="shared" si="61"/>
        <v>9999</v>
      </c>
      <c r="AP20" s="3">
        <v>26.310884853301104</v>
      </c>
      <c r="AQ20" s="3">
        <v>23.926408023980912</v>
      </c>
      <c r="AR20" s="3">
        <v>30.455984263680875</v>
      </c>
      <c r="AS20" s="3">
        <v>20.191890901769511</v>
      </c>
      <c r="AT20" s="3">
        <v>35.460897227749228</v>
      </c>
      <c r="AU20" s="3">
        <v>25.698285601974931</v>
      </c>
      <c r="AV20" s="3">
        <v>24.70509010279784</v>
      </c>
      <c r="AW20" s="3">
        <v>22.563898558728397</v>
      </c>
      <c r="AX20" s="3">
        <v>27.590155089710606</v>
      </c>
      <c r="AY20" s="3">
        <v>25.002153809764422</v>
      </c>
      <c r="AZ20" s="3">
        <v>34.740727490570862</v>
      </c>
      <c r="BA20" s="3">
        <v>29.695330643589841</v>
      </c>
      <c r="BC20" s="4">
        <f t="shared" si="62"/>
        <v>73.689115146698896</v>
      </c>
      <c r="BD20" s="4">
        <f t="shared" si="63"/>
        <v>49.762707122717984</v>
      </c>
      <c r="BE20" s="4">
        <f t="shared" si="64"/>
        <v>19.306722859037109</v>
      </c>
      <c r="BF20" s="4">
        <f t="shared" si="65"/>
        <v>-0.88516804273240268</v>
      </c>
      <c r="BG20" s="4">
        <f t="shared" si="66"/>
        <v>134.34721187048126</v>
      </c>
      <c r="BH20" s="4">
        <f t="shared" si="67"/>
        <v>108.64892626850633</v>
      </c>
      <c r="BI20" s="4">
        <f t="shared" si="68"/>
        <v>83.94383616570849</v>
      </c>
      <c r="BJ20" s="4">
        <f t="shared" si="69"/>
        <v>61.379937606980093</v>
      </c>
      <c r="BK20" s="4">
        <f t="shared" si="70"/>
        <v>33.789782517269487</v>
      </c>
      <c r="BL20" s="4">
        <f t="shared" si="71"/>
        <v>8.7876287075050641</v>
      </c>
      <c r="BM20" s="4">
        <f t="shared" si="72"/>
        <v>130.25711869966472</v>
      </c>
      <c r="BN20" s="4">
        <f t="shared" si="73"/>
        <v>100.56178805607487</v>
      </c>
      <c r="BP20" s="1">
        <f t="shared" si="16"/>
        <v>221.06734544009669</v>
      </c>
      <c r="BQ20">
        <f t="shared" si="17"/>
        <v>149.28812136815395</v>
      </c>
      <c r="BR20" s="3">
        <f t="shared" si="18"/>
        <v>57.920168577111326</v>
      </c>
      <c r="BS20" s="3">
        <f t="shared" si="19"/>
        <v>212.85168042732403</v>
      </c>
      <c r="BT20" s="3">
        <f t="shared" si="20"/>
        <v>403.04163561144378</v>
      </c>
      <c r="BU20" s="3">
        <f t="shared" si="21"/>
        <v>325.94677880551899</v>
      </c>
      <c r="BV20" s="3">
        <f t="shared" si="22"/>
        <v>251.83150849712547</v>
      </c>
      <c r="BW20" s="3">
        <f t="shared" si="23"/>
        <v>184.13981282094028</v>
      </c>
      <c r="BX20" s="3">
        <f t="shared" si="24"/>
        <v>101.36934755180846</v>
      </c>
      <c r="BY20" s="3">
        <f t="shared" si="25"/>
        <v>230.36288612251519</v>
      </c>
      <c r="BZ20" s="3">
        <f t="shared" si="26"/>
        <v>390.77135609899415</v>
      </c>
      <c r="CA20" s="3">
        <f t="shared" si="27"/>
        <v>301.68536416822462</v>
      </c>
      <c r="CB20" s="1">
        <f t="shared" si="74"/>
        <v>235.8563337907714</v>
      </c>
    </row>
    <row r="21" spans="2:80" x14ac:dyDescent="0.2">
      <c r="B21">
        <f t="shared" si="28"/>
        <v>13</v>
      </c>
      <c r="C21">
        <f t="shared" si="0"/>
        <v>100</v>
      </c>
      <c r="D21" s="4">
        <f t="shared" si="29"/>
        <v>64.623972270346712</v>
      </c>
      <c r="E21" s="4">
        <f t="shared" si="30"/>
        <v>29.330412972776685</v>
      </c>
      <c r="F21" s="4">
        <f t="shared" si="31"/>
        <v>-1.3524311018409207</v>
      </c>
      <c r="G21" s="4">
        <f t="shared" si="32"/>
        <v>129.47575588521431</v>
      </c>
      <c r="H21" s="4">
        <f t="shared" si="33"/>
        <v>95.049663539248286</v>
      </c>
      <c r="I21" s="4">
        <f t="shared" si="34"/>
        <v>66.039359757560305</v>
      </c>
      <c r="J21" s="4">
        <f t="shared" si="35"/>
        <v>28.553545335889794</v>
      </c>
      <c r="K21" s="4">
        <f t="shared" si="36"/>
        <v>-5.3645237332966644</v>
      </c>
      <c r="L21" s="4">
        <f t="shared" si="37"/>
        <v>-31.225631624256494</v>
      </c>
      <c r="M21" s="4">
        <f t="shared" si="38"/>
        <v>92.727014159754617</v>
      </c>
      <c r="N21" s="4">
        <f t="shared" si="39"/>
        <v>71.611449533811538</v>
      </c>
      <c r="P21">
        <f t="shared" si="2"/>
        <v>0</v>
      </c>
      <c r="Q21">
        <f t="shared" si="3"/>
        <v>0</v>
      </c>
      <c r="R21" s="3">
        <f t="shared" si="40"/>
        <v>160.66958702722332</v>
      </c>
      <c r="S21" s="3">
        <f t="shared" si="41"/>
        <v>160.66958702722332</v>
      </c>
      <c r="T21" s="3">
        <f t="shared" si="42"/>
        <v>0</v>
      </c>
      <c r="U21" s="3">
        <f t="shared" si="43"/>
        <v>0</v>
      </c>
      <c r="V21" s="3">
        <f t="shared" si="44"/>
        <v>0</v>
      </c>
      <c r="W21" s="3">
        <f t="shared" si="45"/>
        <v>161.44645466411021</v>
      </c>
      <c r="X21" s="3">
        <f t="shared" si="46"/>
        <v>161.44645466411021</v>
      </c>
      <c r="Y21" s="3">
        <f t="shared" si="47"/>
        <v>161.44645466411021</v>
      </c>
      <c r="Z21" s="3">
        <f t="shared" si="48"/>
        <v>0</v>
      </c>
      <c r="AA21" s="3">
        <f t="shared" si="49"/>
        <v>0</v>
      </c>
      <c r="AC21">
        <f t="shared" si="50"/>
        <v>9999</v>
      </c>
      <c r="AD21">
        <f t="shared" si="51"/>
        <v>9999</v>
      </c>
      <c r="AE21">
        <f t="shared" si="52"/>
        <v>5</v>
      </c>
      <c r="AF21">
        <f t="shared" si="53"/>
        <v>5</v>
      </c>
      <c r="AG21">
        <f t="shared" si="54"/>
        <v>9999</v>
      </c>
      <c r="AH21">
        <f t="shared" si="55"/>
        <v>9999</v>
      </c>
      <c r="AI21">
        <f t="shared" si="56"/>
        <v>9999</v>
      </c>
      <c r="AJ21">
        <f t="shared" si="57"/>
        <v>11</v>
      </c>
      <c r="AK21">
        <f t="shared" si="58"/>
        <v>11</v>
      </c>
      <c r="AL21">
        <f t="shared" si="59"/>
        <v>11</v>
      </c>
      <c r="AM21">
        <f t="shared" si="60"/>
        <v>9999</v>
      </c>
      <c r="AN21">
        <f t="shared" si="61"/>
        <v>9999</v>
      </c>
      <c r="AP21" s="3">
        <v>35.376027729653288</v>
      </c>
      <c r="AQ21" s="3">
        <v>35.293559297570027</v>
      </c>
      <c r="AR21" s="3">
        <v>30.682844074617606</v>
      </c>
      <c r="AS21" s="3">
        <v>29.841400040168082</v>
      </c>
      <c r="AT21" s="3">
        <v>34.426092345966026</v>
      </c>
      <c r="AU21" s="3">
        <v>29.010303781687981</v>
      </c>
      <c r="AV21" s="3">
        <v>37.485814421670511</v>
      </c>
      <c r="AW21" s="3">
        <v>33.918069069186458</v>
      </c>
      <c r="AX21" s="3">
        <v>25.861107890959829</v>
      </c>
      <c r="AY21" s="3">
        <v>37.493808880099095</v>
      </c>
      <c r="AZ21" s="3">
        <v>21.11556462594308</v>
      </c>
      <c r="BA21" s="3">
        <v>38.228753358707763</v>
      </c>
      <c r="BC21" s="4">
        <f t="shared" si="62"/>
        <v>64.623972270346712</v>
      </c>
      <c r="BD21" s="4">
        <f t="shared" si="63"/>
        <v>29.330412972776685</v>
      </c>
      <c r="BE21" s="4">
        <f t="shared" si="64"/>
        <v>-1.3524311018409207</v>
      </c>
      <c r="BF21" s="4">
        <f t="shared" si="65"/>
        <v>-31.193831142009003</v>
      </c>
      <c r="BG21" s="4">
        <f t="shared" si="66"/>
        <v>95.049663539248286</v>
      </c>
      <c r="BH21" s="4">
        <f t="shared" si="67"/>
        <v>66.039359757560305</v>
      </c>
      <c r="BI21" s="4">
        <f t="shared" si="68"/>
        <v>28.553545335889794</v>
      </c>
      <c r="BJ21" s="4">
        <f t="shared" si="69"/>
        <v>-5.3645237332966644</v>
      </c>
      <c r="BK21" s="4">
        <f t="shared" si="70"/>
        <v>-31.225631624256494</v>
      </c>
      <c r="BL21" s="4">
        <f t="shared" si="71"/>
        <v>-68.719440504355589</v>
      </c>
      <c r="BM21" s="4">
        <f t="shared" si="72"/>
        <v>71.611449533811538</v>
      </c>
      <c r="BN21" s="4">
        <f t="shared" si="73"/>
        <v>33.382696175103774</v>
      </c>
      <c r="BP21" s="1">
        <f t="shared" si="16"/>
        <v>193.87191681104014</v>
      </c>
      <c r="BQ21">
        <f t="shared" si="17"/>
        <v>87.991238918330055</v>
      </c>
      <c r="BR21" s="3">
        <f t="shared" si="18"/>
        <v>217.52431101840921</v>
      </c>
      <c r="BS21" s="3">
        <f t="shared" si="19"/>
        <v>311.93831142009003</v>
      </c>
      <c r="BT21" s="3">
        <f t="shared" si="20"/>
        <v>285.14899061774486</v>
      </c>
      <c r="BU21" s="3">
        <f t="shared" si="21"/>
        <v>198.11807927268092</v>
      </c>
      <c r="BV21" s="3">
        <f t="shared" si="22"/>
        <v>85.660636007669382</v>
      </c>
      <c r="BW21" s="3">
        <f t="shared" si="23"/>
        <v>257.64523733296664</v>
      </c>
      <c r="BX21" s="3">
        <f t="shared" si="24"/>
        <v>312.25631624256494</v>
      </c>
      <c r="BY21" s="3">
        <f t="shared" si="25"/>
        <v>687.19440504355589</v>
      </c>
      <c r="BZ21" s="3">
        <f t="shared" si="26"/>
        <v>214.83434860143461</v>
      </c>
      <c r="CA21" s="3">
        <f t="shared" si="27"/>
        <v>100.14808852531132</v>
      </c>
      <c r="CB21" s="1">
        <f t="shared" si="74"/>
        <v>246.02765665098318</v>
      </c>
    </row>
    <row r="22" spans="2:80" x14ac:dyDescent="0.2">
      <c r="B22">
        <f t="shared" si="28"/>
        <v>14</v>
      </c>
      <c r="C22">
        <f t="shared" si="0"/>
        <v>100</v>
      </c>
      <c r="D22" s="4">
        <f t="shared" si="29"/>
        <v>69.222361566353356</v>
      </c>
      <c r="E22" s="4">
        <f t="shared" si="30"/>
        <v>34.944944319286151</v>
      </c>
      <c r="F22" s="4">
        <f t="shared" si="31"/>
        <v>7.2793534652737435</v>
      </c>
      <c r="G22" s="4">
        <f t="shared" si="32"/>
        <v>129.25883457763121</v>
      </c>
      <c r="H22" s="4">
        <f t="shared" si="33"/>
        <v>98.514510934910504</v>
      </c>
      <c r="I22" s="4">
        <f t="shared" si="34"/>
        <v>74.623450422513997</v>
      </c>
      <c r="J22" s="4">
        <f t="shared" si="35"/>
        <v>39.784238298161654</v>
      </c>
      <c r="K22" s="4">
        <f t="shared" si="36"/>
        <v>165.2456334742601</v>
      </c>
      <c r="L22" s="4">
        <f t="shared" si="37"/>
        <v>133.9619771996513</v>
      </c>
      <c r="M22" s="4">
        <f t="shared" si="38"/>
        <v>103.19637138090911</v>
      </c>
      <c r="N22" s="4">
        <f t="shared" si="39"/>
        <v>65.51154132859665</v>
      </c>
      <c r="P22">
        <f t="shared" si="2"/>
        <v>0</v>
      </c>
      <c r="Q22">
        <f t="shared" si="3"/>
        <v>0</v>
      </c>
      <c r="R22" s="3">
        <f t="shared" si="40"/>
        <v>155.05505568071385</v>
      </c>
      <c r="S22" s="3">
        <f t="shared" si="41"/>
        <v>155.05505568071385</v>
      </c>
      <c r="T22" s="3">
        <f t="shared" si="42"/>
        <v>0</v>
      </c>
      <c r="U22" s="3">
        <f t="shared" si="43"/>
        <v>0</v>
      </c>
      <c r="V22" s="3">
        <f t="shared" si="44"/>
        <v>0</v>
      </c>
      <c r="W22" s="3">
        <f t="shared" si="45"/>
        <v>150.21576170183835</v>
      </c>
      <c r="X22" s="3">
        <f t="shared" si="46"/>
        <v>0</v>
      </c>
      <c r="Y22" s="3">
        <f t="shared" si="47"/>
        <v>0</v>
      </c>
      <c r="Z22" s="3">
        <f t="shared" si="48"/>
        <v>0</v>
      </c>
      <c r="AA22" s="3">
        <f t="shared" si="49"/>
        <v>0</v>
      </c>
      <c r="AC22">
        <f t="shared" si="50"/>
        <v>9999</v>
      </c>
      <c r="AD22">
        <f t="shared" si="51"/>
        <v>9999</v>
      </c>
      <c r="AE22">
        <f t="shared" si="52"/>
        <v>5</v>
      </c>
      <c r="AF22">
        <f t="shared" si="53"/>
        <v>5</v>
      </c>
      <c r="AG22">
        <f t="shared" si="54"/>
        <v>9999</v>
      </c>
      <c r="AH22">
        <f t="shared" si="55"/>
        <v>9999</v>
      </c>
      <c r="AI22">
        <f t="shared" si="56"/>
        <v>9999</v>
      </c>
      <c r="AJ22">
        <f t="shared" si="57"/>
        <v>9</v>
      </c>
      <c r="AK22">
        <f t="shared" si="58"/>
        <v>9999</v>
      </c>
      <c r="AL22">
        <f t="shared" si="59"/>
        <v>9999</v>
      </c>
      <c r="AM22">
        <f t="shared" si="60"/>
        <v>9999</v>
      </c>
      <c r="AN22">
        <f t="shared" si="61"/>
        <v>9999</v>
      </c>
      <c r="AP22" s="3">
        <v>30.777638433646644</v>
      </c>
      <c r="AQ22" s="3">
        <v>34.277417247067206</v>
      </c>
      <c r="AR22" s="3">
        <v>27.665590854012407</v>
      </c>
      <c r="AS22" s="3">
        <v>33.075574568356387</v>
      </c>
      <c r="AT22" s="3">
        <v>30.744323642720701</v>
      </c>
      <c r="AU22" s="3">
        <v>23.891060512396507</v>
      </c>
      <c r="AV22" s="3">
        <v>34.839212124352343</v>
      </c>
      <c r="AW22" s="3">
        <v>24.754366525739897</v>
      </c>
      <c r="AX22" s="3">
        <v>31.283656274608802</v>
      </c>
      <c r="AY22" s="3">
        <v>30.765605818742188</v>
      </c>
      <c r="AZ22" s="3">
        <v>37.684830052312464</v>
      </c>
      <c r="BA22" s="3">
        <v>30.660675141261891</v>
      </c>
      <c r="BC22" s="4">
        <f t="shared" si="62"/>
        <v>69.222361566353356</v>
      </c>
      <c r="BD22" s="4">
        <f t="shared" si="63"/>
        <v>34.944944319286151</v>
      </c>
      <c r="BE22" s="4">
        <f t="shared" si="64"/>
        <v>7.2793534652737435</v>
      </c>
      <c r="BF22" s="4">
        <f t="shared" si="65"/>
        <v>-25.796221103082644</v>
      </c>
      <c r="BG22" s="4">
        <f t="shared" si="66"/>
        <v>98.514510934910504</v>
      </c>
      <c r="BH22" s="4">
        <f t="shared" si="67"/>
        <v>74.623450422513997</v>
      </c>
      <c r="BI22" s="4">
        <f t="shared" si="68"/>
        <v>39.784238298161654</v>
      </c>
      <c r="BJ22" s="4">
        <f t="shared" si="69"/>
        <v>15.029871772421757</v>
      </c>
      <c r="BK22" s="4">
        <f t="shared" si="70"/>
        <v>133.9619771996513</v>
      </c>
      <c r="BL22" s="4">
        <f t="shared" si="71"/>
        <v>103.19637138090911</v>
      </c>
      <c r="BM22" s="4">
        <f t="shared" si="72"/>
        <v>65.51154132859665</v>
      </c>
      <c r="BN22" s="4">
        <f t="shared" si="73"/>
        <v>34.850866187334759</v>
      </c>
      <c r="BP22" s="1">
        <f t="shared" si="16"/>
        <v>207.66708469906007</v>
      </c>
      <c r="BQ22">
        <f t="shared" si="17"/>
        <v>104.83483295785845</v>
      </c>
      <c r="BR22" s="3">
        <f t="shared" si="18"/>
        <v>225.83806039582123</v>
      </c>
      <c r="BS22" s="3">
        <f t="shared" si="19"/>
        <v>257.96221103082644</v>
      </c>
      <c r="BT22" s="3">
        <f t="shared" si="20"/>
        <v>295.54353280473151</v>
      </c>
      <c r="BU22" s="3">
        <f t="shared" si="21"/>
        <v>223.87035126754199</v>
      </c>
      <c r="BV22" s="3">
        <f t="shared" si="22"/>
        <v>119.35271489448496</v>
      </c>
      <c r="BW22" s="3">
        <f t="shared" si="23"/>
        <v>249.08961531726527</v>
      </c>
      <c r="BX22" s="3">
        <f t="shared" si="24"/>
        <v>401.8859315989539</v>
      </c>
      <c r="BY22" s="3">
        <f t="shared" si="25"/>
        <v>309.58911414272734</v>
      </c>
      <c r="BZ22" s="3">
        <f t="shared" si="26"/>
        <v>196.53462398578995</v>
      </c>
      <c r="CA22" s="3">
        <f t="shared" si="27"/>
        <v>104.55259856200428</v>
      </c>
      <c r="CB22" s="1">
        <f t="shared" si="74"/>
        <v>224.72672263808877</v>
      </c>
    </row>
    <row r="23" spans="2:80" x14ac:dyDescent="0.2">
      <c r="B23">
        <f t="shared" si="28"/>
        <v>15</v>
      </c>
      <c r="C23">
        <f t="shared" si="0"/>
        <v>100</v>
      </c>
      <c r="D23" s="4">
        <f t="shared" si="29"/>
        <v>66.162250681663863</v>
      </c>
      <c r="E23" s="4">
        <f t="shared" si="30"/>
        <v>33.505007296334952</v>
      </c>
      <c r="F23" s="4">
        <f t="shared" si="31"/>
        <v>166.78325704939198</v>
      </c>
      <c r="G23" s="4">
        <f t="shared" si="32"/>
        <v>145.55789822305087</v>
      </c>
      <c r="H23" s="4">
        <f t="shared" si="33"/>
        <v>114.82791276430362</v>
      </c>
      <c r="I23" s="4">
        <f t="shared" si="34"/>
        <v>75.570821031142259</v>
      </c>
      <c r="J23" s="4">
        <f t="shared" si="35"/>
        <v>43.947277491533896</v>
      </c>
      <c r="K23" s="4">
        <f t="shared" si="36"/>
        <v>10.941115558816819</v>
      </c>
      <c r="L23" s="4">
        <f t="shared" si="37"/>
        <v>-25.358981525205309</v>
      </c>
      <c r="M23" s="4">
        <f t="shared" si="38"/>
        <v>-56.3189099819283</v>
      </c>
      <c r="N23" s="4">
        <f t="shared" si="39"/>
        <v>105.84150029681041</v>
      </c>
      <c r="P23">
        <f t="shared" si="2"/>
        <v>0</v>
      </c>
      <c r="Q23">
        <f t="shared" si="3"/>
        <v>0</v>
      </c>
      <c r="R23" s="3">
        <f t="shared" si="40"/>
        <v>156.49499270366505</v>
      </c>
      <c r="S23" s="3">
        <f t="shared" si="41"/>
        <v>0</v>
      </c>
      <c r="T23" s="3">
        <f t="shared" si="42"/>
        <v>0</v>
      </c>
      <c r="U23" s="3">
        <f t="shared" si="43"/>
        <v>0</v>
      </c>
      <c r="V23" s="3">
        <f t="shared" si="44"/>
        <v>0</v>
      </c>
      <c r="W23" s="3">
        <f t="shared" si="45"/>
        <v>0</v>
      </c>
      <c r="X23" s="3">
        <f t="shared" si="46"/>
        <v>179.05888444118318</v>
      </c>
      <c r="Y23" s="3">
        <f t="shared" si="47"/>
        <v>179.05888444118318</v>
      </c>
      <c r="Z23" s="3">
        <f t="shared" si="48"/>
        <v>179.05888444118318</v>
      </c>
      <c r="AA23" s="3">
        <f t="shared" si="49"/>
        <v>0</v>
      </c>
      <c r="AC23">
        <f t="shared" si="50"/>
        <v>9999</v>
      </c>
      <c r="AD23">
        <f t="shared" si="51"/>
        <v>9999</v>
      </c>
      <c r="AE23">
        <f t="shared" si="52"/>
        <v>4</v>
      </c>
      <c r="AF23">
        <f t="shared" si="53"/>
        <v>9999</v>
      </c>
      <c r="AG23">
        <f t="shared" si="54"/>
        <v>9999</v>
      </c>
      <c r="AH23">
        <f t="shared" si="55"/>
        <v>9999</v>
      </c>
      <c r="AI23">
        <f t="shared" si="56"/>
        <v>9999</v>
      </c>
      <c r="AJ23">
        <f t="shared" si="57"/>
        <v>9999</v>
      </c>
      <c r="AK23">
        <f t="shared" si="58"/>
        <v>12</v>
      </c>
      <c r="AL23">
        <f t="shared" si="59"/>
        <v>12</v>
      </c>
      <c r="AM23">
        <f t="shared" si="60"/>
        <v>12</v>
      </c>
      <c r="AN23">
        <f t="shared" si="61"/>
        <v>9999</v>
      </c>
      <c r="AP23" s="3">
        <v>33.837749318336137</v>
      </c>
      <c r="AQ23" s="3">
        <v>32.657243385328911</v>
      </c>
      <c r="AR23" s="3">
        <v>23.216742950608023</v>
      </c>
      <c r="AS23" s="3">
        <v>21.225358826341107</v>
      </c>
      <c r="AT23" s="3">
        <v>30.729985458747251</v>
      </c>
      <c r="AU23" s="3">
        <v>39.25709173316136</v>
      </c>
      <c r="AV23" s="3">
        <v>31.623543539608363</v>
      </c>
      <c r="AW23" s="3">
        <v>33.006161932717077</v>
      </c>
      <c r="AX23" s="3">
        <v>36.300097084022127</v>
      </c>
      <c r="AY23" s="3">
        <v>30.959928456722992</v>
      </c>
      <c r="AZ23" s="3">
        <v>16.898474162444472</v>
      </c>
      <c r="BA23" s="3">
        <v>38.369734132429585</v>
      </c>
      <c r="BC23" s="4">
        <f t="shared" si="62"/>
        <v>66.162250681663863</v>
      </c>
      <c r="BD23" s="4">
        <f t="shared" si="63"/>
        <v>33.505007296334952</v>
      </c>
      <c r="BE23" s="4">
        <f t="shared" si="64"/>
        <v>10.28826434572693</v>
      </c>
      <c r="BF23" s="4">
        <f t="shared" si="65"/>
        <v>145.55789822305087</v>
      </c>
      <c r="BG23" s="4">
        <f t="shared" si="66"/>
        <v>114.82791276430362</v>
      </c>
      <c r="BH23" s="4">
        <f t="shared" si="67"/>
        <v>75.570821031142259</v>
      </c>
      <c r="BI23" s="4">
        <f t="shared" si="68"/>
        <v>43.947277491533896</v>
      </c>
      <c r="BJ23" s="4">
        <f t="shared" si="69"/>
        <v>10.941115558816819</v>
      </c>
      <c r="BK23" s="4">
        <f t="shared" si="70"/>
        <v>-25.358981525205309</v>
      </c>
      <c r="BL23" s="4">
        <f t="shared" si="71"/>
        <v>-56.3189099819283</v>
      </c>
      <c r="BM23" s="4">
        <f t="shared" si="72"/>
        <v>-73.217384144372772</v>
      </c>
      <c r="BN23" s="4">
        <f t="shared" si="73"/>
        <v>67.471766164380824</v>
      </c>
      <c r="BP23" s="1">
        <f t="shared" si="16"/>
        <v>198.48675204499159</v>
      </c>
      <c r="BQ23">
        <f t="shared" si="17"/>
        <v>100.51502188900486</v>
      </c>
      <c r="BR23" s="3">
        <f t="shared" si="18"/>
        <v>234.86479303718079</v>
      </c>
      <c r="BS23" s="3">
        <f t="shared" si="19"/>
        <v>436.67369466915261</v>
      </c>
      <c r="BT23" s="3">
        <f t="shared" si="20"/>
        <v>344.48373829291086</v>
      </c>
      <c r="BU23" s="3">
        <f t="shared" si="21"/>
        <v>226.71246309342678</v>
      </c>
      <c r="BV23" s="3">
        <f t="shared" si="22"/>
        <v>131.84183247460169</v>
      </c>
      <c r="BW23" s="3">
        <f t="shared" si="23"/>
        <v>32.823346676450456</v>
      </c>
      <c r="BX23" s="3">
        <f t="shared" si="24"/>
        <v>457.58981525205309</v>
      </c>
      <c r="BY23" s="3">
        <f t="shared" si="25"/>
        <v>563.189099819283</v>
      </c>
      <c r="BZ23" s="3">
        <f t="shared" si="26"/>
        <v>732.17384144372772</v>
      </c>
      <c r="CA23" s="3">
        <f t="shared" si="27"/>
        <v>202.41529849314247</v>
      </c>
      <c r="CB23" s="1">
        <f t="shared" si="74"/>
        <v>305.14747476549383</v>
      </c>
    </row>
    <row r="24" spans="2:80" x14ac:dyDescent="0.2">
      <c r="B24">
        <f t="shared" si="28"/>
        <v>16</v>
      </c>
      <c r="C24">
        <f t="shared" si="0"/>
        <v>100</v>
      </c>
      <c r="D24" s="4">
        <f t="shared" si="29"/>
        <v>61.325739756575786</v>
      </c>
      <c r="E24" s="4">
        <f t="shared" si="30"/>
        <v>26.757411534199491</v>
      </c>
      <c r="F24" s="4">
        <f t="shared" si="31"/>
        <v>173.42359610134736</v>
      </c>
      <c r="G24" s="4">
        <f t="shared" si="32"/>
        <v>148.13928292904166</v>
      </c>
      <c r="H24" s="4">
        <f t="shared" si="33"/>
        <v>117.49707962517277</v>
      </c>
      <c r="I24" s="4">
        <f t="shared" si="34"/>
        <v>91.648788788297679</v>
      </c>
      <c r="J24" s="4">
        <f t="shared" si="35"/>
        <v>68.752124308084603</v>
      </c>
      <c r="K24" s="4">
        <f t="shared" si="36"/>
        <v>25.847595022933092</v>
      </c>
      <c r="L24" s="4">
        <f t="shared" si="37"/>
        <v>166.25803750153864</v>
      </c>
      <c r="M24" s="4">
        <f t="shared" si="38"/>
        <v>141.38034349423833</v>
      </c>
      <c r="N24" s="4">
        <f t="shared" si="39"/>
        <v>112.18437319039367</v>
      </c>
      <c r="P24">
        <f t="shared" si="2"/>
        <v>0</v>
      </c>
      <c r="Q24">
        <f t="shared" si="3"/>
        <v>0</v>
      </c>
      <c r="R24" s="3">
        <f t="shared" si="40"/>
        <v>163.24258846580051</v>
      </c>
      <c r="S24" s="3">
        <f t="shared" si="41"/>
        <v>0</v>
      </c>
      <c r="T24" s="3">
        <f t="shared" si="42"/>
        <v>0</v>
      </c>
      <c r="U24" s="3">
        <f t="shared" si="43"/>
        <v>0</v>
      </c>
      <c r="V24" s="3">
        <f t="shared" si="44"/>
        <v>0</v>
      </c>
      <c r="W24" s="3">
        <f t="shared" si="45"/>
        <v>0</v>
      </c>
      <c r="X24" s="3">
        <f t="shared" si="46"/>
        <v>164.15240497706691</v>
      </c>
      <c r="Y24" s="3">
        <f t="shared" si="47"/>
        <v>0</v>
      </c>
      <c r="Z24" s="3">
        <f t="shared" si="48"/>
        <v>0</v>
      </c>
      <c r="AA24" s="3">
        <f t="shared" si="49"/>
        <v>0</v>
      </c>
      <c r="AC24">
        <f t="shared" si="50"/>
        <v>9999</v>
      </c>
      <c r="AD24">
        <f t="shared" si="51"/>
        <v>9999</v>
      </c>
      <c r="AE24">
        <f t="shared" si="52"/>
        <v>4</v>
      </c>
      <c r="AF24">
        <f t="shared" si="53"/>
        <v>9999</v>
      </c>
      <c r="AG24">
        <f t="shared" si="54"/>
        <v>9999</v>
      </c>
      <c r="AH24">
        <f t="shared" si="55"/>
        <v>9999</v>
      </c>
      <c r="AI24">
        <f t="shared" si="56"/>
        <v>9999</v>
      </c>
      <c r="AJ24">
        <f t="shared" si="57"/>
        <v>9999</v>
      </c>
      <c r="AK24">
        <f t="shared" si="58"/>
        <v>10</v>
      </c>
      <c r="AL24">
        <f t="shared" si="59"/>
        <v>9999</v>
      </c>
      <c r="AM24">
        <f t="shared" si="60"/>
        <v>9999</v>
      </c>
      <c r="AN24">
        <f t="shared" si="61"/>
        <v>9999</v>
      </c>
      <c r="AP24" s="3">
        <v>38.674260243424214</v>
      </c>
      <c r="AQ24" s="3">
        <v>34.568328222376294</v>
      </c>
      <c r="AR24" s="3">
        <v>16.576403898652643</v>
      </c>
      <c r="AS24" s="3">
        <v>25.284313172305701</v>
      </c>
      <c r="AT24" s="3">
        <v>30.642203303868882</v>
      </c>
      <c r="AU24" s="3">
        <v>25.848290836875094</v>
      </c>
      <c r="AV24" s="3">
        <v>22.896664480213076</v>
      </c>
      <c r="AW24" s="3">
        <v>42.904529285151511</v>
      </c>
      <c r="AX24" s="3">
        <v>23.741962498461362</v>
      </c>
      <c r="AY24" s="3">
        <v>24.877694007300306</v>
      </c>
      <c r="AZ24" s="3">
        <v>29.195970303844661</v>
      </c>
      <c r="BA24" s="3">
        <v>40.626736184349284</v>
      </c>
      <c r="BC24" s="4">
        <f t="shared" si="62"/>
        <v>61.325739756575786</v>
      </c>
      <c r="BD24" s="4">
        <f t="shared" si="63"/>
        <v>26.757411534199491</v>
      </c>
      <c r="BE24" s="4">
        <f t="shared" si="64"/>
        <v>10.181007635546848</v>
      </c>
      <c r="BF24" s="4">
        <f t="shared" si="65"/>
        <v>148.13928292904166</v>
      </c>
      <c r="BG24" s="4">
        <f t="shared" si="66"/>
        <v>117.49707962517277</v>
      </c>
      <c r="BH24" s="4">
        <f t="shared" si="67"/>
        <v>91.648788788297679</v>
      </c>
      <c r="BI24" s="4">
        <f t="shared" si="68"/>
        <v>68.752124308084603</v>
      </c>
      <c r="BJ24" s="4">
        <f t="shared" si="69"/>
        <v>25.847595022933092</v>
      </c>
      <c r="BK24" s="4">
        <f t="shared" si="70"/>
        <v>2.10563252447173</v>
      </c>
      <c r="BL24" s="4">
        <f t="shared" si="71"/>
        <v>141.38034349423833</v>
      </c>
      <c r="BM24" s="4">
        <f t="shared" si="72"/>
        <v>112.18437319039367</v>
      </c>
      <c r="BN24" s="4">
        <f t="shared" si="73"/>
        <v>71.557637006044388</v>
      </c>
      <c r="BP24" s="1">
        <f t="shared" si="16"/>
        <v>183.97721926972736</v>
      </c>
      <c r="BQ24">
        <f t="shared" si="17"/>
        <v>80.272234602598473</v>
      </c>
      <c r="BR24" s="3">
        <f t="shared" si="18"/>
        <v>234.54302290664054</v>
      </c>
      <c r="BS24" s="3">
        <f t="shared" si="19"/>
        <v>444.41784878712497</v>
      </c>
      <c r="BT24" s="3">
        <f t="shared" si="20"/>
        <v>352.49123887551832</v>
      </c>
      <c r="BU24" s="3">
        <f t="shared" si="21"/>
        <v>274.94636636489304</v>
      </c>
      <c r="BV24" s="3">
        <f t="shared" si="22"/>
        <v>206.25637292425381</v>
      </c>
      <c r="BW24" s="3">
        <f t="shared" si="23"/>
        <v>77.542785068799276</v>
      </c>
      <c r="BX24" s="3">
        <f t="shared" si="24"/>
        <v>210.31689757341519</v>
      </c>
      <c r="BY24" s="3">
        <f t="shared" si="25"/>
        <v>424.141030482715</v>
      </c>
      <c r="BZ24" s="3">
        <f t="shared" si="26"/>
        <v>336.55311957118101</v>
      </c>
      <c r="CA24" s="3">
        <f t="shared" si="27"/>
        <v>214.67291101813316</v>
      </c>
      <c r="CB24" s="1">
        <f t="shared" si="74"/>
        <v>253.34425395375001</v>
      </c>
    </row>
    <row r="25" spans="2:80" x14ac:dyDescent="0.2">
      <c r="B25">
        <f t="shared" si="28"/>
        <v>17</v>
      </c>
      <c r="C25">
        <f t="shared" si="0"/>
        <v>100</v>
      </c>
      <c r="D25" s="4">
        <f t="shared" si="29"/>
        <v>65.468997440184467</v>
      </c>
      <c r="E25" s="4">
        <f t="shared" si="30"/>
        <v>38.63284529055818</v>
      </c>
      <c r="F25" s="4">
        <f t="shared" si="31"/>
        <v>164.63484866486397</v>
      </c>
      <c r="G25" s="4">
        <f t="shared" si="32"/>
        <v>137.36061792849796</v>
      </c>
      <c r="H25" s="4">
        <f t="shared" si="33"/>
        <v>100.72150669438997</v>
      </c>
      <c r="I25" s="4">
        <f t="shared" si="34"/>
        <v>65.655148268269841</v>
      </c>
      <c r="J25" s="4">
        <f t="shared" si="35"/>
        <v>36.428155100147706</v>
      </c>
      <c r="K25" s="4">
        <f t="shared" si="36"/>
        <v>163.74416913473397</v>
      </c>
      <c r="L25" s="4">
        <f t="shared" si="37"/>
        <v>131.14955810204265</v>
      </c>
      <c r="M25" s="4">
        <f t="shared" si="38"/>
        <v>87.467192568146857</v>
      </c>
      <c r="N25" s="4">
        <f t="shared" si="39"/>
        <v>54.406263138225768</v>
      </c>
      <c r="P25">
        <f t="shared" si="2"/>
        <v>0</v>
      </c>
      <c r="Q25">
        <f t="shared" si="3"/>
        <v>0</v>
      </c>
      <c r="R25" s="3">
        <f t="shared" si="40"/>
        <v>151.36715470944182</v>
      </c>
      <c r="S25" s="3">
        <f t="shared" si="41"/>
        <v>0</v>
      </c>
      <c r="T25" s="3">
        <f t="shared" si="42"/>
        <v>0</v>
      </c>
      <c r="U25" s="3">
        <f t="shared" si="43"/>
        <v>0</v>
      </c>
      <c r="V25" s="3">
        <f t="shared" si="44"/>
        <v>0</v>
      </c>
      <c r="W25" s="3">
        <f t="shared" si="45"/>
        <v>153.57184489985229</v>
      </c>
      <c r="X25" s="3">
        <f t="shared" si="46"/>
        <v>0</v>
      </c>
      <c r="Y25" s="3">
        <f t="shared" si="47"/>
        <v>0</v>
      </c>
      <c r="Z25" s="3">
        <f t="shared" si="48"/>
        <v>0</v>
      </c>
      <c r="AA25" s="3">
        <f t="shared" si="49"/>
        <v>0</v>
      </c>
      <c r="AC25">
        <f t="shared" si="50"/>
        <v>9999</v>
      </c>
      <c r="AD25">
        <f t="shared" si="51"/>
        <v>9999</v>
      </c>
      <c r="AE25">
        <f t="shared" si="52"/>
        <v>4</v>
      </c>
      <c r="AF25">
        <f t="shared" si="53"/>
        <v>9999</v>
      </c>
      <c r="AG25">
        <f t="shared" si="54"/>
        <v>9999</v>
      </c>
      <c r="AH25">
        <f t="shared" si="55"/>
        <v>9999</v>
      </c>
      <c r="AI25">
        <f t="shared" si="56"/>
        <v>9999</v>
      </c>
      <c r="AJ25">
        <f t="shared" si="57"/>
        <v>9</v>
      </c>
      <c r="AK25">
        <f t="shared" si="58"/>
        <v>9999</v>
      </c>
      <c r="AL25">
        <f t="shared" si="59"/>
        <v>9999</v>
      </c>
      <c r="AM25">
        <f t="shared" si="60"/>
        <v>9999</v>
      </c>
      <c r="AN25">
        <f t="shared" si="61"/>
        <v>9999</v>
      </c>
      <c r="AP25" s="3">
        <v>34.531002559815533</v>
      </c>
      <c r="AQ25" s="3">
        <v>26.836152149626287</v>
      </c>
      <c r="AR25" s="3">
        <v>25.365151335136034</v>
      </c>
      <c r="AS25" s="3">
        <v>27.274230736366007</v>
      </c>
      <c r="AT25" s="3">
        <v>36.639111234107986</v>
      </c>
      <c r="AU25" s="3">
        <v>35.066358426120132</v>
      </c>
      <c r="AV25" s="3">
        <v>29.226993168122135</v>
      </c>
      <c r="AW25" s="3">
        <v>26.255830865266034</v>
      </c>
      <c r="AX25" s="3">
        <v>32.594611032691319</v>
      </c>
      <c r="AY25" s="3">
        <v>43.682365533895791</v>
      </c>
      <c r="AZ25" s="3">
        <v>33.060929429921089</v>
      </c>
      <c r="BA25" s="3">
        <v>27.415470716077834</v>
      </c>
      <c r="BC25" s="4">
        <f t="shared" si="62"/>
        <v>65.468997440184467</v>
      </c>
      <c r="BD25" s="4">
        <f t="shared" si="63"/>
        <v>38.63284529055818</v>
      </c>
      <c r="BE25" s="4">
        <f t="shared" si="64"/>
        <v>13.267693955422146</v>
      </c>
      <c r="BF25" s="4">
        <f t="shared" si="65"/>
        <v>137.36061792849796</v>
      </c>
      <c r="BG25" s="4">
        <f t="shared" si="66"/>
        <v>100.72150669438997</v>
      </c>
      <c r="BH25" s="4">
        <f t="shared" si="67"/>
        <v>65.655148268269841</v>
      </c>
      <c r="BI25" s="4">
        <f t="shared" si="68"/>
        <v>36.428155100147706</v>
      </c>
      <c r="BJ25" s="4">
        <f t="shared" si="69"/>
        <v>10.172324234881671</v>
      </c>
      <c r="BK25" s="4">
        <f t="shared" si="70"/>
        <v>131.14955810204265</v>
      </c>
      <c r="BL25" s="4">
        <f t="shared" si="71"/>
        <v>87.467192568146857</v>
      </c>
      <c r="BM25" s="4">
        <f t="shared" si="72"/>
        <v>54.406263138225768</v>
      </c>
      <c r="BN25" s="4">
        <f t="shared" si="73"/>
        <v>26.990792422147933</v>
      </c>
      <c r="BP25" s="1">
        <f t="shared" si="16"/>
        <v>196.4069923205534</v>
      </c>
      <c r="BQ25">
        <f t="shared" si="17"/>
        <v>115.89853587167454</v>
      </c>
      <c r="BR25" s="3">
        <f t="shared" si="18"/>
        <v>243.80308186626644</v>
      </c>
      <c r="BS25" s="3">
        <f t="shared" si="19"/>
        <v>412.08185378549388</v>
      </c>
      <c r="BT25" s="3">
        <f t="shared" si="20"/>
        <v>302.16452008316992</v>
      </c>
      <c r="BU25" s="3">
        <f t="shared" si="21"/>
        <v>196.96544480480952</v>
      </c>
      <c r="BV25" s="3">
        <f t="shared" si="22"/>
        <v>109.28446530044312</v>
      </c>
      <c r="BW25" s="3">
        <f t="shared" si="23"/>
        <v>234.51697270464501</v>
      </c>
      <c r="BX25" s="3">
        <f t="shared" si="24"/>
        <v>393.44867430612794</v>
      </c>
      <c r="BY25" s="3">
        <f t="shared" si="25"/>
        <v>262.40157770444057</v>
      </c>
      <c r="BZ25" s="3">
        <f t="shared" si="26"/>
        <v>163.2187894146773</v>
      </c>
      <c r="CA25" s="3">
        <f t="shared" si="27"/>
        <v>80.9723772664438</v>
      </c>
      <c r="CB25" s="1">
        <f t="shared" si="74"/>
        <v>225.93027378572879</v>
      </c>
    </row>
    <row r="26" spans="2:80" x14ac:dyDescent="0.2">
      <c r="B26">
        <f t="shared" si="28"/>
        <v>18</v>
      </c>
      <c r="C26">
        <f t="shared" si="0"/>
        <v>100</v>
      </c>
      <c r="D26" s="4">
        <f t="shared" si="29"/>
        <v>72.484168817318277</v>
      </c>
      <c r="E26" s="4">
        <f t="shared" si="30"/>
        <v>42.793892690533539</v>
      </c>
      <c r="F26" s="4">
        <f t="shared" si="31"/>
        <v>15.591093668044778</v>
      </c>
      <c r="G26" s="4">
        <f t="shared" si="32"/>
        <v>-11.372526437771739</v>
      </c>
      <c r="H26" s="4">
        <f t="shared" si="33"/>
        <v>133.88906528314692</v>
      </c>
      <c r="I26" s="4">
        <f t="shared" si="34"/>
        <v>105.71496002521599</v>
      </c>
      <c r="J26" s="4">
        <f t="shared" si="35"/>
        <v>82.52787569683278</v>
      </c>
      <c r="K26" s="4">
        <f t="shared" si="36"/>
        <v>44.813769010070246</v>
      </c>
      <c r="L26" s="4">
        <f t="shared" si="37"/>
        <v>4.0659427011269145</v>
      </c>
      <c r="M26" s="4">
        <f t="shared" si="38"/>
        <v>-32.205559869471472</v>
      </c>
      <c r="N26" s="4">
        <f t="shared" si="39"/>
        <v>-67.288330127485096</v>
      </c>
      <c r="P26">
        <f t="shared" si="2"/>
        <v>0</v>
      </c>
      <c r="Q26">
        <f t="shared" si="3"/>
        <v>0</v>
      </c>
      <c r="R26" s="3">
        <f t="shared" si="40"/>
        <v>0</v>
      </c>
      <c r="S26" s="3">
        <f t="shared" si="41"/>
        <v>174.40890633195522</v>
      </c>
      <c r="T26" s="3">
        <f t="shared" si="42"/>
        <v>174.40890633195522</v>
      </c>
      <c r="U26" s="3">
        <f t="shared" si="43"/>
        <v>0</v>
      </c>
      <c r="V26" s="3">
        <f t="shared" si="44"/>
        <v>0</v>
      </c>
      <c r="W26" s="3">
        <f t="shared" si="45"/>
        <v>0</v>
      </c>
      <c r="X26" s="3">
        <f t="shared" si="46"/>
        <v>0</v>
      </c>
      <c r="Y26" s="3">
        <f t="shared" si="47"/>
        <v>185.93405729887309</v>
      </c>
      <c r="Z26" s="3">
        <f t="shared" si="48"/>
        <v>185.93405729887309</v>
      </c>
      <c r="AA26" s="3">
        <f t="shared" si="49"/>
        <v>185.93405729887309</v>
      </c>
      <c r="AC26">
        <f t="shared" si="50"/>
        <v>9999</v>
      </c>
      <c r="AD26">
        <f t="shared" si="51"/>
        <v>9999</v>
      </c>
      <c r="AE26">
        <f t="shared" si="52"/>
        <v>9999</v>
      </c>
      <c r="AF26">
        <f t="shared" si="53"/>
        <v>6</v>
      </c>
      <c r="AG26">
        <f t="shared" si="54"/>
        <v>6</v>
      </c>
      <c r="AH26">
        <f t="shared" si="55"/>
        <v>9999</v>
      </c>
      <c r="AI26">
        <f t="shared" si="56"/>
        <v>9999</v>
      </c>
      <c r="AJ26">
        <f t="shared" si="57"/>
        <v>9999</v>
      </c>
      <c r="AK26">
        <f t="shared" si="58"/>
        <v>9999</v>
      </c>
      <c r="AL26">
        <f t="shared" si="59"/>
        <v>13</v>
      </c>
      <c r="AM26">
        <f t="shared" si="60"/>
        <v>13</v>
      </c>
      <c r="AN26">
        <f t="shared" si="61"/>
        <v>13</v>
      </c>
      <c r="AP26" s="3">
        <v>27.515831182681723</v>
      </c>
      <c r="AQ26" s="3">
        <v>29.690276126784738</v>
      </c>
      <c r="AR26" s="3">
        <v>27.202799022488762</v>
      </c>
      <c r="AS26" s="3">
        <v>26.963620105816517</v>
      </c>
      <c r="AT26" s="3">
        <v>29.147314611036563</v>
      </c>
      <c r="AU26" s="3">
        <v>28.174105257930933</v>
      </c>
      <c r="AV26" s="3">
        <v>23.187084328383207</v>
      </c>
      <c r="AW26" s="3">
        <v>37.714106686762534</v>
      </c>
      <c r="AX26" s="3">
        <v>40.747826308943331</v>
      </c>
      <c r="AY26" s="3">
        <v>36.271502570598386</v>
      </c>
      <c r="AZ26" s="3">
        <v>35.082770258013625</v>
      </c>
      <c r="BA26" s="3">
        <v>21.185031831264496</v>
      </c>
      <c r="BC26" s="4">
        <f t="shared" si="62"/>
        <v>72.484168817318277</v>
      </c>
      <c r="BD26" s="4">
        <f t="shared" si="63"/>
        <v>42.793892690533539</v>
      </c>
      <c r="BE26" s="4">
        <f t="shared" si="64"/>
        <v>15.591093668044778</v>
      </c>
      <c r="BF26" s="4">
        <f t="shared" si="65"/>
        <v>-11.372526437771739</v>
      </c>
      <c r="BG26" s="4">
        <f t="shared" si="66"/>
        <v>-40.519841048808303</v>
      </c>
      <c r="BH26" s="4">
        <f t="shared" si="67"/>
        <v>105.71496002521599</v>
      </c>
      <c r="BI26" s="4">
        <f t="shared" si="68"/>
        <v>82.52787569683278</v>
      </c>
      <c r="BJ26" s="4">
        <f t="shared" si="69"/>
        <v>44.813769010070246</v>
      </c>
      <c r="BK26" s="4">
        <f t="shared" si="70"/>
        <v>4.0659427011269145</v>
      </c>
      <c r="BL26" s="4">
        <f t="shared" si="71"/>
        <v>-32.205559869471472</v>
      </c>
      <c r="BM26" s="4">
        <f t="shared" si="72"/>
        <v>-67.288330127485096</v>
      </c>
      <c r="BN26" s="4">
        <f t="shared" si="73"/>
        <v>-88.473361958749592</v>
      </c>
      <c r="BP26" s="1">
        <f t="shared" si="16"/>
        <v>217.45250645195483</v>
      </c>
      <c r="BQ26">
        <f t="shared" si="17"/>
        <v>128.38167807160062</v>
      </c>
      <c r="BR26" s="3">
        <f t="shared" si="18"/>
        <v>46.773281004134333</v>
      </c>
      <c r="BS26" s="3">
        <f t="shared" si="19"/>
        <v>317.72526437771739</v>
      </c>
      <c r="BT26" s="3">
        <f t="shared" si="20"/>
        <v>405.19841048808303</v>
      </c>
      <c r="BU26" s="3">
        <f t="shared" si="21"/>
        <v>317.14488007564796</v>
      </c>
      <c r="BV26" s="3">
        <f t="shared" si="22"/>
        <v>247.58362709049834</v>
      </c>
      <c r="BW26" s="3">
        <f t="shared" si="23"/>
        <v>134.44130703021074</v>
      </c>
      <c r="BX26" s="3">
        <f t="shared" si="24"/>
        <v>12.197828103380743</v>
      </c>
      <c r="BY26" s="3">
        <f t="shared" si="25"/>
        <v>526.05559869471472</v>
      </c>
      <c r="BZ26" s="3">
        <f t="shared" si="26"/>
        <v>672.88330127485096</v>
      </c>
      <c r="CA26" s="3">
        <f t="shared" si="27"/>
        <v>884.73361958749592</v>
      </c>
      <c r="CB26" s="1">
        <f t="shared" si="74"/>
        <v>325.88094185419078</v>
      </c>
    </row>
    <row r="27" spans="2:80" x14ac:dyDescent="0.2">
      <c r="B27">
        <f t="shared" si="28"/>
        <v>19</v>
      </c>
      <c r="C27">
        <f t="shared" si="0"/>
        <v>100</v>
      </c>
      <c r="D27" s="4">
        <f t="shared" si="29"/>
        <v>69.759197635285091</v>
      </c>
      <c r="E27" s="4">
        <f t="shared" si="30"/>
        <v>47.438816282956395</v>
      </c>
      <c r="F27" s="4">
        <f t="shared" si="31"/>
        <v>27.248671611014288</v>
      </c>
      <c r="G27" s="4">
        <f t="shared" si="32"/>
        <v>165.03560841025319</v>
      </c>
      <c r="H27" s="4">
        <f t="shared" si="33"/>
        <v>127.07150436734082</v>
      </c>
      <c r="I27" s="4">
        <f t="shared" si="34"/>
        <v>99.652513906767126</v>
      </c>
      <c r="J27" s="4">
        <f t="shared" si="35"/>
        <v>62.908246895240154</v>
      </c>
      <c r="K27" s="4">
        <f t="shared" si="36"/>
        <v>22.51354099920718</v>
      </c>
      <c r="L27" s="4">
        <f t="shared" si="37"/>
        <v>-10.509291971393395</v>
      </c>
      <c r="M27" s="4">
        <f t="shared" si="38"/>
        <v>-43.872707970440388</v>
      </c>
      <c r="N27" s="4">
        <f t="shared" si="39"/>
        <v>88.42238710494712</v>
      </c>
      <c r="P27">
        <f t="shared" si="2"/>
        <v>0</v>
      </c>
      <c r="Q27">
        <f t="shared" si="3"/>
        <v>0</v>
      </c>
      <c r="R27" s="3">
        <f t="shared" si="40"/>
        <v>0</v>
      </c>
      <c r="S27" s="3">
        <f t="shared" si="41"/>
        <v>162.75132838898571</v>
      </c>
      <c r="T27" s="3">
        <f t="shared" si="42"/>
        <v>0</v>
      </c>
      <c r="U27" s="3">
        <f t="shared" si="43"/>
        <v>0</v>
      </c>
      <c r="V27" s="3">
        <f t="shared" si="44"/>
        <v>0</v>
      </c>
      <c r="W27" s="3">
        <f t="shared" si="45"/>
        <v>0</v>
      </c>
      <c r="X27" s="3">
        <f t="shared" si="46"/>
        <v>167.48645900079282</v>
      </c>
      <c r="Y27" s="3">
        <f t="shared" si="47"/>
        <v>167.48645900079282</v>
      </c>
      <c r="Z27" s="3">
        <f t="shared" si="48"/>
        <v>167.48645900079282</v>
      </c>
      <c r="AA27" s="3">
        <f t="shared" si="49"/>
        <v>0</v>
      </c>
      <c r="AC27">
        <f t="shared" si="50"/>
        <v>9999</v>
      </c>
      <c r="AD27">
        <f t="shared" si="51"/>
        <v>9999</v>
      </c>
      <c r="AE27">
        <f t="shared" si="52"/>
        <v>9999</v>
      </c>
      <c r="AF27">
        <f t="shared" si="53"/>
        <v>5</v>
      </c>
      <c r="AG27">
        <f t="shared" si="54"/>
        <v>9999</v>
      </c>
      <c r="AH27">
        <f t="shared" si="55"/>
        <v>9999</v>
      </c>
      <c r="AI27">
        <f t="shared" si="56"/>
        <v>9999</v>
      </c>
      <c r="AJ27">
        <f t="shared" si="57"/>
        <v>9999</v>
      </c>
      <c r="AK27">
        <f t="shared" si="58"/>
        <v>12</v>
      </c>
      <c r="AL27">
        <f t="shared" si="59"/>
        <v>12</v>
      </c>
      <c r="AM27">
        <f t="shared" si="60"/>
        <v>12</v>
      </c>
      <c r="AN27">
        <f t="shared" si="61"/>
        <v>9999</v>
      </c>
      <c r="AP27" s="3">
        <v>30.240802364714909</v>
      </c>
      <c r="AQ27" s="3">
        <v>22.320381352328695</v>
      </c>
      <c r="AR27" s="3">
        <v>20.190144671942107</v>
      </c>
      <c r="AS27" s="3">
        <v>24.96439158974681</v>
      </c>
      <c r="AT27" s="3">
        <v>37.964104042912368</v>
      </c>
      <c r="AU27" s="3">
        <v>27.418990460573696</v>
      </c>
      <c r="AV27" s="3">
        <v>36.744267011526972</v>
      </c>
      <c r="AW27" s="3">
        <v>40.394705896032974</v>
      </c>
      <c r="AX27" s="3">
        <v>33.022832970600575</v>
      </c>
      <c r="AY27" s="3">
        <v>33.363415999046993</v>
      </c>
      <c r="AZ27" s="3">
        <v>35.191363925405312</v>
      </c>
      <c r="BA27" s="3">
        <v>22.30578396236524</v>
      </c>
      <c r="BC27" s="4">
        <f t="shared" si="62"/>
        <v>69.759197635285091</v>
      </c>
      <c r="BD27" s="4">
        <f t="shared" si="63"/>
        <v>47.438816282956395</v>
      </c>
      <c r="BE27" s="4">
        <f t="shared" si="64"/>
        <v>27.248671611014288</v>
      </c>
      <c r="BF27" s="4">
        <f t="shared" si="65"/>
        <v>2.2842800212674774</v>
      </c>
      <c r="BG27" s="4">
        <f t="shared" si="66"/>
        <v>127.07150436734082</v>
      </c>
      <c r="BH27" s="4">
        <f t="shared" si="67"/>
        <v>99.652513906767126</v>
      </c>
      <c r="BI27" s="4">
        <f t="shared" si="68"/>
        <v>62.908246895240154</v>
      </c>
      <c r="BJ27" s="4">
        <f t="shared" si="69"/>
        <v>22.51354099920718</v>
      </c>
      <c r="BK27" s="4">
        <f t="shared" si="70"/>
        <v>-10.509291971393395</v>
      </c>
      <c r="BL27" s="4">
        <f t="shared" si="71"/>
        <v>-43.872707970440388</v>
      </c>
      <c r="BM27" s="4">
        <f t="shared" si="72"/>
        <v>-79.0640718958457</v>
      </c>
      <c r="BN27" s="4">
        <f t="shared" si="73"/>
        <v>66.11660314258188</v>
      </c>
      <c r="BP27" s="1">
        <f t="shared" si="16"/>
        <v>209.27759290585527</v>
      </c>
      <c r="BQ27">
        <f t="shared" si="17"/>
        <v>142.31644884886919</v>
      </c>
      <c r="BR27" s="3">
        <f t="shared" si="18"/>
        <v>81.746014833042864</v>
      </c>
      <c r="BS27" s="3">
        <f t="shared" si="19"/>
        <v>210.85284006380243</v>
      </c>
      <c r="BT27" s="3">
        <f t="shared" si="20"/>
        <v>381.21451310202247</v>
      </c>
      <c r="BU27" s="3">
        <f t="shared" si="21"/>
        <v>298.95754172030138</v>
      </c>
      <c r="BV27" s="3">
        <f t="shared" si="22"/>
        <v>188.72474068572046</v>
      </c>
      <c r="BW27" s="3">
        <f t="shared" si="23"/>
        <v>67.54062299762154</v>
      </c>
      <c r="BX27" s="3">
        <f t="shared" si="24"/>
        <v>309.09291971393395</v>
      </c>
      <c r="BY27" s="3">
        <f t="shared" si="25"/>
        <v>438.72707970440388</v>
      </c>
      <c r="BZ27" s="3">
        <f t="shared" si="26"/>
        <v>790.640718958457</v>
      </c>
      <c r="CA27" s="3">
        <f t="shared" si="27"/>
        <v>198.34980942774564</v>
      </c>
      <c r="CB27" s="1">
        <f t="shared" si="74"/>
        <v>276.45340358014801</v>
      </c>
    </row>
    <row r="28" spans="2:80" x14ac:dyDescent="0.2">
      <c r="B28">
        <f t="shared" si="28"/>
        <v>20</v>
      </c>
      <c r="C28">
        <f t="shared" si="0"/>
        <v>100</v>
      </c>
      <c r="D28" s="4">
        <f t="shared" si="29"/>
        <v>62.670568644825835</v>
      </c>
      <c r="E28" s="4">
        <f t="shared" si="30"/>
        <v>27.042947395821102</v>
      </c>
      <c r="F28" s="4">
        <f t="shared" si="31"/>
        <v>-5.5375573740457185</v>
      </c>
      <c r="G28" s="4">
        <f t="shared" si="32"/>
        <v>-57.987088035151828</v>
      </c>
      <c r="H28" s="4">
        <f t="shared" si="33"/>
        <v>74.825600475014653</v>
      </c>
      <c r="I28" s="4">
        <f t="shared" si="34"/>
        <v>41.273045957786962</v>
      </c>
      <c r="J28" s="4">
        <f t="shared" si="35"/>
        <v>10.729545566427987</v>
      </c>
      <c r="K28" s="4">
        <f t="shared" si="36"/>
        <v>165.19738023285754</v>
      </c>
      <c r="L28" s="4">
        <f t="shared" si="37"/>
        <v>144.33264515071642</v>
      </c>
      <c r="M28" s="4">
        <f t="shared" si="38"/>
        <v>125.268354875152</v>
      </c>
      <c r="N28" s="4">
        <f t="shared" si="39"/>
        <v>94.525415938114747</v>
      </c>
      <c r="P28">
        <f t="shared" si="2"/>
        <v>0</v>
      </c>
      <c r="Q28">
        <f t="shared" si="3"/>
        <v>0</v>
      </c>
      <c r="R28" s="3">
        <f t="shared" si="40"/>
        <v>162.9570526041789</v>
      </c>
      <c r="S28" s="3">
        <f t="shared" si="41"/>
        <v>162.9570526041789</v>
      </c>
      <c r="T28" s="3">
        <f t="shared" si="42"/>
        <v>162.9570526041789</v>
      </c>
      <c r="U28" s="3">
        <f t="shared" si="43"/>
        <v>0</v>
      </c>
      <c r="V28" s="3">
        <f t="shared" si="44"/>
        <v>0</v>
      </c>
      <c r="W28" s="3">
        <f t="shared" si="45"/>
        <v>179.27045443357201</v>
      </c>
      <c r="X28" s="3">
        <f t="shared" si="46"/>
        <v>0</v>
      </c>
      <c r="Y28" s="3">
        <f t="shared" si="47"/>
        <v>0</v>
      </c>
      <c r="Z28" s="3">
        <f t="shared" si="48"/>
        <v>0</v>
      </c>
      <c r="AA28" s="3">
        <f t="shared" si="49"/>
        <v>0</v>
      </c>
      <c r="AC28">
        <f t="shared" si="50"/>
        <v>9999</v>
      </c>
      <c r="AD28">
        <f t="shared" si="51"/>
        <v>9999</v>
      </c>
      <c r="AE28">
        <f t="shared" si="52"/>
        <v>6</v>
      </c>
      <c r="AF28">
        <f t="shared" si="53"/>
        <v>6</v>
      </c>
      <c r="AG28">
        <f t="shared" si="54"/>
        <v>6</v>
      </c>
      <c r="AH28">
        <f t="shared" si="55"/>
        <v>9999</v>
      </c>
      <c r="AI28">
        <f t="shared" si="56"/>
        <v>9999</v>
      </c>
      <c r="AJ28">
        <f t="shared" si="57"/>
        <v>9</v>
      </c>
      <c r="AK28">
        <f t="shared" si="58"/>
        <v>9999</v>
      </c>
      <c r="AL28">
        <f t="shared" si="59"/>
        <v>9999</v>
      </c>
      <c r="AM28">
        <f t="shared" si="60"/>
        <v>9999</v>
      </c>
      <c r="AN28">
        <f t="shared" si="61"/>
        <v>9999</v>
      </c>
      <c r="AP28" s="3">
        <v>37.329431355174165</v>
      </c>
      <c r="AQ28" s="3">
        <v>35.627621249004733</v>
      </c>
      <c r="AR28" s="3">
        <v>32.58050476986682</v>
      </c>
      <c r="AS28" s="3">
        <v>52.44953066110611</v>
      </c>
      <c r="AT28" s="3">
        <v>30.144364094012417</v>
      </c>
      <c r="AU28" s="3">
        <v>33.552554517227691</v>
      </c>
      <c r="AV28" s="3">
        <v>30.543500391358975</v>
      </c>
      <c r="AW28" s="3">
        <v>24.80261976714246</v>
      </c>
      <c r="AX28" s="3">
        <v>20.864735082141124</v>
      </c>
      <c r="AY28" s="3">
        <v>19.064290275564417</v>
      </c>
      <c r="AZ28" s="3">
        <v>30.742938937037252</v>
      </c>
      <c r="BA28" s="3">
        <v>33.262380232627038</v>
      </c>
      <c r="BC28" s="4">
        <f t="shared" si="62"/>
        <v>62.670568644825835</v>
      </c>
      <c r="BD28" s="4">
        <f t="shared" si="63"/>
        <v>27.042947395821102</v>
      </c>
      <c r="BE28" s="4">
        <f t="shared" si="64"/>
        <v>-5.5375573740457185</v>
      </c>
      <c r="BF28" s="4">
        <f t="shared" si="65"/>
        <v>-57.987088035151828</v>
      </c>
      <c r="BG28" s="4">
        <f t="shared" si="66"/>
        <v>-88.131452129164245</v>
      </c>
      <c r="BH28" s="4">
        <f t="shared" si="67"/>
        <v>41.273045957786962</v>
      </c>
      <c r="BI28" s="4">
        <f t="shared" si="68"/>
        <v>10.729545566427987</v>
      </c>
      <c r="BJ28" s="4">
        <f t="shared" si="69"/>
        <v>-14.073074200714473</v>
      </c>
      <c r="BK28" s="4">
        <f t="shared" si="70"/>
        <v>144.33264515071642</v>
      </c>
      <c r="BL28" s="4">
        <f t="shared" si="71"/>
        <v>125.268354875152</v>
      </c>
      <c r="BM28" s="4">
        <f t="shared" si="72"/>
        <v>94.525415938114747</v>
      </c>
      <c r="BN28" s="4">
        <f t="shared" si="73"/>
        <v>61.263035705487709</v>
      </c>
      <c r="BP28" s="1">
        <f t="shared" si="16"/>
        <v>188.0117059344775</v>
      </c>
      <c r="BQ28">
        <f t="shared" si="17"/>
        <v>81.128842187463306</v>
      </c>
      <c r="BR28" s="3">
        <f t="shared" si="18"/>
        <v>259.37557374045718</v>
      </c>
      <c r="BS28" s="3">
        <f t="shared" si="19"/>
        <v>579.87088035151828</v>
      </c>
      <c r="BT28" s="3">
        <f t="shared" si="20"/>
        <v>881.31452129164245</v>
      </c>
      <c r="BU28" s="3">
        <f t="shared" si="21"/>
        <v>123.81913787336089</v>
      </c>
      <c r="BV28" s="3">
        <f t="shared" si="22"/>
        <v>32.188636699283961</v>
      </c>
      <c r="BW28" s="3">
        <f t="shared" si="23"/>
        <v>344.73074200714473</v>
      </c>
      <c r="BX28" s="3">
        <f t="shared" si="24"/>
        <v>432.99793545214925</v>
      </c>
      <c r="BY28" s="3">
        <f t="shared" si="25"/>
        <v>375.805064625456</v>
      </c>
      <c r="BZ28" s="3">
        <f t="shared" si="26"/>
        <v>283.57624781434424</v>
      </c>
      <c r="CA28" s="3">
        <f t="shared" si="27"/>
        <v>183.78910711646313</v>
      </c>
      <c r="CB28" s="1">
        <f t="shared" si="74"/>
        <v>313.8840329244801</v>
      </c>
    </row>
    <row r="29" spans="2:80" x14ac:dyDescent="0.2">
      <c r="B29">
        <f t="shared" si="28"/>
        <v>21</v>
      </c>
      <c r="C29">
        <f t="shared" si="0"/>
        <v>100</v>
      </c>
      <c r="D29" s="4">
        <f t="shared" si="29"/>
        <v>67.079908098385204</v>
      </c>
      <c r="E29" s="4">
        <f t="shared" si="30"/>
        <v>41.932469331222819</v>
      </c>
      <c r="F29" s="4">
        <f t="shared" si="31"/>
        <v>15.191657237446634</v>
      </c>
      <c r="G29" s="4">
        <f t="shared" si="32"/>
        <v>-14.2630006444233</v>
      </c>
      <c r="H29" s="4">
        <f t="shared" si="33"/>
        <v>140.44717464537825</v>
      </c>
      <c r="I29" s="4">
        <f t="shared" si="34"/>
        <v>111.83481344924076</v>
      </c>
      <c r="J29" s="4">
        <f t="shared" si="35"/>
        <v>85.590142083965475</v>
      </c>
      <c r="K29" s="4">
        <f t="shared" si="36"/>
        <v>54.948402622394497</v>
      </c>
      <c r="L29" s="4">
        <f t="shared" si="37"/>
        <v>21.602694485191023</v>
      </c>
      <c r="M29" s="4">
        <f t="shared" si="38"/>
        <v>168.71622432896402</v>
      </c>
      <c r="N29" s="4">
        <f t="shared" si="39"/>
        <v>142.15888914884999</v>
      </c>
      <c r="P29">
        <f t="shared" si="2"/>
        <v>0</v>
      </c>
      <c r="Q29">
        <f t="shared" si="3"/>
        <v>0</v>
      </c>
      <c r="R29" s="3">
        <f t="shared" si="40"/>
        <v>0</v>
      </c>
      <c r="S29" s="3">
        <f t="shared" si="41"/>
        <v>174.80834276255337</v>
      </c>
      <c r="T29" s="3">
        <f t="shared" si="42"/>
        <v>174.80834276255337</v>
      </c>
      <c r="U29" s="3">
        <f t="shared" si="43"/>
        <v>0</v>
      </c>
      <c r="V29" s="3">
        <f t="shared" si="44"/>
        <v>0</v>
      </c>
      <c r="W29" s="3">
        <f t="shared" si="45"/>
        <v>0</v>
      </c>
      <c r="X29" s="3">
        <f t="shared" si="46"/>
        <v>0</v>
      </c>
      <c r="Y29" s="3">
        <f t="shared" si="47"/>
        <v>168.39730551480898</v>
      </c>
      <c r="Z29" s="3">
        <f t="shared" si="48"/>
        <v>0</v>
      </c>
      <c r="AA29" s="3">
        <f t="shared" si="49"/>
        <v>0</v>
      </c>
      <c r="AC29">
        <f t="shared" si="50"/>
        <v>9999</v>
      </c>
      <c r="AD29">
        <f t="shared" si="51"/>
        <v>9999</v>
      </c>
      <c r="AE29">
        <f t="shared" si="52"/>
        <v>9999</v>
      </c>
      <c r="AF29">
        <f t="shared" si="53"/>
        <v>6</v>
      </c>
      <c r="AG29">
        <f t="shared" si="54"/>
        <v>6</v>
      </c>
      <c r="AH29">
        <f t="shared" si="55"/>
        <v>9999</v>
      </c>
      <c r="AI29">
        <f t="shared" si="56"/>
        <v>9999</v>
      </c>
      <c r="AJ29">
        <f t="shared" si="57"/>
        <v>9999</v>
      </c>
      <c r="AK29">
        <f t="shared" si="58"/>
        <v>9999</v>
      </c>
      <c r="AL29">
        <f t="shared" si="59"/>
        <v>11</v>
      </c>
      <c r="AM29">
        <f t="shared" si="60"/>
        <v>9999</v>
      </c>
      <c r="AN29">
        <f t="shared" si="61"/>
        <v>9999</v>
      </c>
      <c r="AP29" s="3">
        <v>32.920091901614796</v>
      </c>
      <c r="AQ29" s="3">
        <v>25.147438767162384</v>
      </c>
      <c r="AR29" s="3">
        <v>26.740812093776185</v>
      </c>
      <c r="AS29" s="3">
        <v>29.454657881869934</v>
      </c>
      <c r="AT29" s="3">
        <v>20.098167472751811</v>
      </c>
      <c r="AU29" s="3">
        <v>28.612361196137499</v>
      </c>
      <c r="AV29" s="3">
        <v>26.244671365275281</v>
      </c>
      <c r="AW29" s="3">
        <v>30.641739461570978</v>
      </c>
      <c r="AX29" s="3">
        <v>33.345708137203474</v>
      </c>
      <c r="AY29" s="3">
        <v>21.283775671035983</v>
      </c>
      <c r="AZ29" s="3">
        <v>26.557335180114023</v>
      </c>
      <c r="BA29" s="3">
        <v>31.032062755257357</v>
      </c>
      <c r="BC29" s="4">
        <f t="shared" si="62"/>
        <v>67.079908098385204</v>
      </c>
      <c r="BD29" s="4">
        <f t="shared" si="63"/>
        <v>41.932469331222819</v>
      </c>
      <c r="BE29" s="4">
        <f t="shared" si="64"/>
        <v>15.191657237446634</v>
      </c>
      <c r="BF29" s="4">
        <f t="shared" si="65"/>
        <v>-14.2630006444233</v>
      </c>
      <c r="BG29" s="4">
        <f t="shared" si="66"/>
        <v>-34.361168117175112</v>
      </c>
      <c r="BH29" s="4">
        <f t="shared" si="67"/>
        <v>111.83481344924076</v>
      </c>
      <c r="BI29" s="4">
        <f t="shared" si="68"/>
        <v>85.590142083965475</v>
      </c>
      <c r="BJ29" s="4">
        <f t="shared" si="69"/>
        <v>54.948402622394497</v>
      </c>
      <c r="BK29" s="4">
        <f t="shared" si="70"/>
        <v>21.602694485191023</v>
      </c>
      <c r="BL29" s="4">
        <f t="shared" si="71"/>
        <v>0.31891881415504031</v>
      </c>
      <c r="BM29" s="4">
        <f t="shared" si="72"/>
        <v>142.15888914884999</v>
      </c>
      <c r="BN29" s="4">
        <f t="shared" si="73"/>
        <v>111.12682639359264</v>
      </c>
      <c r="BP29" s="1">
        <f t="shared" si="16"/>
        <v>201.23972429515561</v>
      </c>
      <c r="BQ29">
        <f t="shared" si="17"/>
        <v>125.79740799366846</v>
      </c>
      <c r="BR29" s="3">
        <f t="shared" si="18"/>
        <v>45.574971712339902</v>
      </c>
      <c r="BS29" s="3">
        <f t="shared" si="19"/>
        <v>346.630006444233</v>
      </c>
      <c r="BT29" s="3">
        <f t="shared" si="20"/>
        <v>343.61168117175112</v>
      </c>
      <c r="BU29" s="3">
        <f t="shared" si="21"/>
        <v>335.50444034772227</v>
      </c>
      <c r="BV29" s="3">
        <f t="shared" si="22"/>
        <v>256.77042625189642</v>
      </c>
      <c r="BW29" s="3">
        <f t="shared" si="23"/>
        <v>164.84520786718349</v>
      </c>
      <c r="BX29" s="3">
        <f t="shared" si="24"/>
        <v>64.808083455573069</v>
      </c>
      <c r="BY29" s="3">
        <f t="shared" si="25"/>
        <v>204.95675644246512</v>
      </c>
      <c r="BZ29" s="3">
        <f t="shared" si="26"/>
        <v>426.47666744654998</v>
      </c>
      <c r="CA29" s="3">
        <f t="shared" si="27"/>
        <v>333.38047918077791</v>
      </c>
      <c r="CB29" s="1">
        <f t="shared" si="74"/>
        <v>237.46632105077637</v>
      </c>
    </row>
    <row r="30" spans="2:80" x14ac:dyDescent="0.2">
      <c r="B30">
        <f t="shared" si="28"/>
        <v>22</v>
      </c>
      <c r="C30">
        <f t="shared" si="0"/>
        <v>100</v>
      </c>
      <c r="D30" s="4">
        <f t="shared" si="29"/>
        <v>78.988799891085364</v>
      </c>
      <c r="E30" s="4">
        <f t="shared" si="30"/>
        <v>45.666652214131318</v>
      </c>
      <c r="F30" s="4">
        <f t="shared" si="31"/>
        <v>19.620007404009812</v>
      </c>
      <c r="G30" s="4">
        <f t="shared" si="32"/>
        <v>172.08412868436426</v>
      </c>
      <c r="H30" s="4">
        <f t="shared" si="33"/>
        <v>141.41421762440586</v>
      </c>
      <c r="I30" s="4">
        <f t="shared" si="34"/>
        <v>102.97348833555588</v>
      </c>
      <c r="J30" s="4">
        <f t="shared" si="35"/>
        <v>77.547955647169147</v>
      </c>
      <c r="K30" s="4">
        <f t="shared" si="36"/>
        <v>43.559171091183089</v>
      </c>
      <c r="L30" s="4">
        <f t="shared" si="37"/>
        <v>18.345818969246466</v>
      </c>
      <c r="M30" s="4">
        <f t="shared" si="38"/>
        <v>164.99720499647083</v>
      </c>
      <c r="N30" s="4">
        <f t="shared" si="39"/>
        <v>143.69108304061228</v>
      </c>
      <c r="P30">
        <f t="shared" si="2"/>
        <v>0</v>
      </c>
      <c r="Q30">
        <f t="shared" si="3"/>
        <v>0</v>
      </c>
      <c r="R30" s="3">
        <f t="shared" si="40"/>
        <v>0</v>
      </c>
      <c r="S30" s="3">
        <f t="shared" si="41"/>
        <v>170.37999259599019</v>
      </c>
      <c r="T30" s="3">
        <f t="shared" si="42"/>
        <v>0</v>
      </c>
      <c r="U30" s="3">
        <f t="shared" si="43"/>
        <v>0</v>
      </c>
      <c r="V30" s="3">
        <f t="shared" si="44"/>
        <v>0</v>
      </c>
      <c r="W30" s="3">
        <f t="shared" si="45"/>
        <v>0</v>
      </c>
      <c r="X30" s="3">
        <f t="shared" si="46"/>
        <v>0</v>
      </c>
      <c r="Y30" s="3">
        <f t="shared" si="47"/>
        <v>171.65418103075353</v>
      </c>
      <c r="Z30" s="3">
        <f t="shared" si="48"/>
        <v>0</v>
      </c>
      <c r="AA30" s="3">
        <f t="shared" si="49"/>
        <v>0</v>
      </c>
      <c r="AC30">
        <f t="shared" si="50"/>
        <v>9999</v>
      </c>
      <c r="AD30">
        <f t="shared" si="51"/>
        <v>9999</v>
      </c>
      <c r="AE30">
        <f t="shared" si="52"/>
        <v>9999</v>
      </c>
      <c r="AF30">
        <f t="shared" si="53"/>
        <v>5</v>
      </c>
      <c r="AG30">
        <f t="shared" si="54"/>
        <v>9999</v>
      </c>
      <c r="AH30">
        <f t="shared" si="55"/>
        <v>9999</v>
      </c>
      <c r="AI30">
        <f t="shared" si="56"/>
        <v>9999</v>
      </c>
      <c r="AJ30">
        <f t="shared" si="57"/>
        <v>9999</v>
      </c>
      <c r="AK30">
        <f t="shared" si="58"/>
        <v>9999</v>
      </c>
      <c r="AL30">
        <f t="shared" si="59"/>
        <v>11</v>
      </c>
      <c r="AM30">
        <f t="shared" si="60"/>
        <v>9999</v>
      </c>
      <c r="AN30">
        <f t="shared" si="61"/>
        <v>9999</v>
      </c>
      <c r="AP30" s="3">
        <v>21.011200108914636</v>
      </c>
      <c r="AQ30" s="3">
        <v>33.322147676954046</v>
      </c>
      <c r="AR30" s="3">
        <v>26.046644810121506</v>
      </c>
      <c r="AS30" s="3">
        <v>17.915871315635741</v>
      </c>
      <c r="AT30" s="3">
        <v>30.669911059958395</v>
      </c>
      <c r="AU30" s="3">
        <v>38.44072928884998</v>
      </c>
      <c r="AV30" s="3">
        <v>25.425532688386738</v>
      </c>
      <c r="AW30" s="3">
        <v>33.988784555986058</v>
      </c>
      <c r="AX30" s="3">
        <v>25.213352121936623</v>
      </c>
      <c r="AY30" s="3">
        <v>25.002795003529172</v>
      </c>
      <c r="AZ30" s="3">
        <v>21.306121955858544</v>
      </c>
      <c r="BA30" s="3">
        <v>28.978182702558115</v>
      </c>
      <c r="BC30" s="4">
        <f t="shared" si="62"/>
        <v>78.988799891085364</v>
      </c>
      <c r="BD30" s="4">
        <f t="shared" si="63"/>
        <v>45.666652214131318</v>
      </c>
      <c r="BE30" s="4">
        <f t="shared" si="64"/>
        <v>19.620007404009812</v>
      </c>
      <c r="BF30" s="4">
        <f t="shared" si="65"/>
        <v>1.7041360883740708</v>
      </c>
      <c r="BG30" s="4">
        <f t="shared" si="66"/>
        <v>141.41421762440586</v>
      </c>
      <c r="BH30" s="4">
        <f t="shared" si="67"/>
        <v>102.97348833555588</v>
      </c>
      <c r="BI30" s="4">
        <f t="shared" si="68"/>
        <v>77.547955647169147</v>
      </c>
      <c r="BJ30" s="4">
        <f t="shared" si="69"/>
        <v>43.559171091183089</v>
      </c>
      <c r="BK30" s="4">
        <f t="shared" si="70"/>
        <v>18.345818969246466</v>
      </c>
      <c r="BL30" s="4">
        <f t="shared" si="71"/>
        <v>-6.6569760342827067</v>
      </c>
      <c r="BM30" s="4">
        <f t="shared" si="72"/>
        <v>143.69108304061228</v>
      </c>
      <c r="BN30" s="4">
        <f t="shared" si="73"/>
        <v>114.71290033805417</v>
      </c>
      <c r="BP30" s="1">
        <f t="shared" si="16"/>
        <v>236.96639967325609</v>
      </c>
      <c r="BQ30">
        <f t="shared" si="17"/>
        <v>136.99995664239395</v>
      </c>
      <c r="BR30" s="3">
        <f t="shared" si="18"/>
        <v>58.860022212029435</v>
      </c>
      <c r="BS30" s="3">
        <f t="shared" si="19"/>
        <v>209.11240826512221</v>
      </c>
      <c r="BT30" s="3">
        <f t="shared" si="20"/>
        <v>424.24265287321759</v>
      </c>
      <c r="BU30" s="3">
        <f t="shared" si="21"/>
        <v>308.92046500666765</v>
      </c>
      <c r="BV30" s="3">
        <f t="shared" si="22"/>
        <v>232.64386694150744</v>
      </c>
      <c r="BW30" s="3">
        <f t="shared" si="23"/>
        <v>130.67751327354927</v>
      </c>
      <c r="BX30" s="3">
        <f t="shared" si="24"/>
        <v>55.037456907739397</v>
      </c>
      <c r="BY30" s="3">
        <f t="shared" si="25"/>
        <v>270.56976034282707</v>
      </c>
      <c r="BZ30" s="3">
        <f t="shared" si="26"/>
        <v>431.07324912183685</v>
      </c>
      <c r="CA30" s="3">
        <f t="shared" si="27"/>
        <v>344.13870101416251</v>
      </c>
      <c r="CB30" s="1">
        <f t="shared" si="74"/>
        <v>236.60353768952578</v>
      </c>
    </row>
    <row r="31" spans="2:80" x14ac:dyDescent="0.2">
      <c r="B31">
        <f t="shared" si="28"/>
        <v>23</v>
      </c>
      <c r="C31">
        <f t="shared" si="0"/>
        <v>100</v>
      </c>
      <c r="D31" s="4">
        <f t="shared" si="29"/>
        <v>70.716117938281968</v>
      </c>
      <c r="E31" s="4">
        <f t="shared" si="30"/>
        <v>39.7506097315636</v>
      </c>
      <c r="F31" s="4">
        <f t="shared" si="31"/>
        <v>3.9488839117984753</v>
      </c>
      <c r="G31" s="4">
        <f t="shared" si="32"/>
        <v>-23.878751613228815</v>
      </c>
      <c r="H31" s="4">
        <f t="shared" si="33"/>
        <v>90.148071447038092</v>
      </c>
      <c r="I31" s="4">
        <f t="shared" si="34"/>
        <v>60.623850862903055</v>
      </c>
      <c r="J31" s="4">
        <f t="shared" si="35"/>
        <v>20.959560161863919</v>
      </c>
      <c r="K31" s="4">
        <f t="shared" si="36"/>
        <v>165.45048806088744</v>
      </c>
      <c r="L31" s="4">
        <f t="shared" si="37"/>
        <v>124.5793888400658</v>
      </c>
      <c r="M31" s="4">
        <f t="shared" si="38"/>
        <v>100.69527231971733</v>
      </c>
      <c r="N31" s="4">
        <f t="shared" si="39"/>
        <v>71.457638063584454</v>
      </c>
      <c r="P31">
        <f t="shared" si="2"/>
        <v>0</v>
      </c>
      <c r="Q31">
        <f t="shared" si="3"/>
        <v>0</v>
      </c>
      <c r="R31" s="3">
        <f t="shared" si="40"/>
        <v>150.2493902684364</v>
      </c>
      <c r="S31" s="3">
        <f t="shared" si="41"/>
        <v>150.2493902684364</v>
      </c>
      <c r="T31" s="3">
        <f t="shared" si="42"/>
        <v>150.2493902684364</v>
      </c>
      <c r="U31" s="3">
        <f t="shared" si="43"/>
        <v>0</v>
      </c>
      <c r="V31" s="3">
        <f t="shared" si="44"/>
        <v>0</v>
      </c>
      <c r="W31" s="3">
        <f t="shared" si="45"/>
        <v>169.04043983813608</v>
      </c>
      <c r="X31" s="3">
        <f t="shared" si="46"/>
        <v>0</v>
      </c>
      <c r="Y31" s="3">
        <f t="shared" si="47"/>
        <v>0</v>
      </c>
      <c r="Z31" s="3">
        <f t="shared" si="48"/>
        <v>0</v>
      </c>
      <c r="AA31" s="3">
        <f t="shared" si="49"/>
        <v>0</v>
      </c>
      <c r="AC31">
        <f t="shared" si="50"/>
        <v>9999</v>
      </c>
      <c r="AD31">
        <f t="shared" si="51"/>
        <v>9999</v>
      </c>
      <c r="AE31">
        <f t="shared" si="52"/>
        <v>6</v>
      </c>
      <c r="AF31">
        <f t="shared" si="53"/>
        <v>6</v>
      </c>
      <c r="AG31">
        <f t="shared" si="54"/>
        <v>6</v>
      </c>
      <c r="AH31">
        <f t="shared" si="55"/>
        <v>9999</v>
      </c>
      <c r="AI31">
        <f t="shared" si="56"/>
        <v>9999</v>
      </c>
      <c r="AJ31">
        <f t="shared" si="57"/>
        <v>9</v>
      </c>
      <c r="AK31">
        <f t="shared" si="58"/>
        <v>9999</v>
      </c>
      <c r="AL31">
        <f t="shared" si="59"/>
        <v>9999</v>
      </c>
      <c r="AM31">
        <f t="shared" si="60"/>
        <v>9999</v>
      </c>
      <c r="AN31">
        <f t="shared" si="61"/>
        <v>9999</v>
      </c>
      <c r="AP31" s="3">
        <v>29.283882061718032</v>
      </c>
      <c r="AQ31" s="3">
        <v>30.965508206718368</v>
      </c>
      <c r="AR31" s="3">
        <v>35.801725819765124</v>
      </c>
      <c r="AS31" s="3">
        <v>27.82763552502729</v>
      </c>
      <c r="AT31" s="3">
        <v>36.222567208169494</v>
      </c>
      <c r="AU31" s="3">
        <v>29.524220584135037</v>
      </c>
      <c r="AV31" s="3">
        <v>39.664290701039135</v>
      </c>
      <c r="AW31" s="3">
        <v>24.549511939112563</v>
      </c>
      <c r="AX31" s="3">
        <v>40.871099220821634</v>
      </c>
      <c r="AY31" s="3">
        <v>23.884116520348471</v>
      </c>
      <c r="AZ31" s="3">
        <v>29.237634256132878</v>
      </c>
      <c r="BA31" s="3">
        <v>19.599127729889005</v>
      </c>
      <c r="BC31" s="4">
        <f t="shared" si="62"/>
        <v>70.716117938281968</v>
      </c>
      <c r="BD31" s="4">
        <f t="shared" si="63"/>
        <v>39.7506097315636</v>
      </c>
      <c r="BE31" s="4">
        <f t="shared" si="64"/>
        <v>3.9488839117984753</v>
      </c>
      <c r="BF31" s="4">
        <f t="shared" si="65"/>
        <v>-23.878751613228815</v>
      </c>
      <c r="BG31" s="4">
        <f t="shared" si="66"/>
        <v>-60.101318821398309</v>
      </c>
      <c r="BH31" s="4">
        <f t="shared" si="67"/>
        <v>60.623850862903055</v>
      </c>
      <c r="BI31" s="4">
        <f t="shared" si="68"/>
        <v>20.959560161863919</v>
      </c>
      <c r="BJ31" s="4">
        <f t="shared" si="69"/>
        <v>-3.5899517772486433</v>
      </c>
      <c r="BK31" s="4">
        <f t="shared" si="70"/>
        <v>124.5793888400658</v>
      </c>
      <c r="BL31" s="4">
        <f t="shared" si="71"/>
        <v>100.69527231971733</v>
      </c>
      <c r="BM31" s="4">
        <f t="shared" si="72"/>
        <v>71.457638063584454</v>
      </c>
      <c r="BN31" s="4">
        <f t="shared" si="73"/>
        <v>51.858510333695449</v>
      </c>
      <c r="BP31" s="1">
        <f t="shared" si="16"/>
        <v>212.1483538148459</v>
      </c>
      <c r="BQ31">
        <f t="shared" si="17"/>
        <v>119.2518291946908</v>
      </c>
      <c r="BR31" s="3">
        <f t="shared" si="18"/>
        <v>215.84665173539543</v>
      </c>
      <c r="BS31" s="3">
        <f t="shared" si="19"/>
        <v>238.78751613228815</v>
      </c>
      <c r="BT31" s="3">
        <f t="shared" si="20"/>
        <v>601.01318821398309</v>
      </c>
      <c r="BU31" s="3">
        <f t="shared" si="21"/>
        <v>181.87155258870916</v>
      </c>
      <c r="BV31" s="3">
        <f t="shared" si="22"/>
        <v>62.878680485591758</v>
      </c>
      <c r="BW31" s="3">
        <f t="shared" si="23"/>
        <v>239.89951777248643</v>
      </c>
      <c r="BX31" s="3">
        <f t="shared" si="24"/>
        <v>373.73816652019741</v>
      </c>
      <c r="BY31" s="3">
        <f t="shared" si="25"/>
        <v>302.085816959152</v>
      </c>
      <c r="BZ31" s="3">
        <f t="shared" si="26"/>
        <v>214.37291419075336</v>
      </c>
      <c r="CA31" s="3">
        <f t="shared" si="27"/>
        <v>155.57553100108635</v>
      </c>
      <c r="CB31" s="1">
        <f t="shared" si="74"/>
        <v>243.12247655076499</v>
      </c>
    </row>
    <row r="32" spans="2:80" x14ac:dyDescent="0.2">
      <c r="B32">
        <f t="shared" si="28"/>
        <v>24</v>
      </c>
      <c r="C32">
        <f t="shared" si="0"/>
        <v>100</v>
      </c>
      <c r="D32" s="4">
        <f t="shared" si="29"/>
        <v>76.686736924166325</v>
      </c>
      <c r="E32" s="4">
        <f t="shared" si="30"/>
        <v>40.443692442786414</v>
      </c>
      <c r="F32" s="4">
        <f t="shared" si="31"/>
        <v>11.326056917605456</v>
      </c>
      <c r="G32" s="4">
        <f t="shared" si="32"/>
        <v>-23.144741640426219</v>
      </c>
      <c r="H32" s="4">
        <f t="shared" si="33"/>
        <v>-63.400240277405828</v>
      </c>
      <c r="I32" s="4">
        <f t="shared" si="34"/>
        <v>76.376880113093648</v>
      </c>
      <c r="J32" s="4">
        <f t="shared" si="35"/>
        <v>42.12250491429586</v>
      </c>
      <c r="K32" s="4">
        <f t="shared" si="36"/>
        <v>12.160369452467421</v>
      </c>
      <c r="L32" s="4">
        <f t="shared" si="37"/>
        <v>-20.0718920698273</v>
      </c>
      <c r="M32" s="4">
        <f t="shared" si="38"/>
        <v>127.46858065918786</v>
      </c>
      <c r="N32" s="4">
        <f t="shared" si="39"/>
        <v>101.10240307549248</v>
      </c>
      <c r="P32">
        <f t="shared" si="2"/>
        <v>0</v>
      </c>
      <c r="Q32">
        <f t="shared" si="3"/>
        <v>0</v>
      </c>
      <c r="R32" s="3">
        <f t="shared" si="40"/>
        <v>0</v>
      </c>
      <c r="S32" s="3">
        <f t="shared" si="41"/>
        <v>178.67394308239454</v>
      </c>
      <c r="T32" s="3">
        <f t="shared" si="42"/>
        <v>178.67394308239454</v>
      </c>
      <c r="U32" s="3">
        <f t="shared" si="43"/>
        <v>178.67394308239454</v>
      </c>
      <c r="V32" s="3">
        <f t="shared" si="44"/>
        <v>0</v>
      </c>
      <c r="W32" s="3">
        <f t="shared" si="45"/>
        <v>0</v>
      </c>
      <c r="X32" s="3">
        <f t="shared" si="46"/>
        <v>177.83963054753258</v>
      </c>
      <c r="Y32" s="3">
        <f t="shared" si="47"/>
        <v>177.83963054753258</v>
      </c>
      <c r="Z32" s="3">
        <f t="shared" si="48"/>
        <v>0</v>
      </c>
      <c r="AA32" s="3">
        <f t="shared" si="49"/>
        <v>0</v>
      </c>
      <c r="AC32">
        <f t="shared" si="50"/>
        <v>9999</v>
      </c>
      <c r="AD32">
        <f t="shared" si="51"/>
        <v>9999</v>
      </c>
      <c r="AE32">
        <f t="shared" si="52"/>
        <v>9999</v>
      </c>
      <c r="AF32">
        <f t="shared" si="53"/>
        <v>7</v>
      </c>
      <c r="AG32">
        <f t="shared" si="54"/>
        <v>7</v>
      </c>
      <c r="AH32">
        <f t="shared" si="55"/>
        <v>7</v>
      </c>
      <c r="AI32">
        <f t="shared" si="56"/>
        <v>9999</v>
      </c>
      <c r="AJ32">
        <f t="shared" si="57"/>
        <v>9999</v>
      </c>
      <c r="AK32">
        <f t="shared" si="58"/>
        <v>11</v>
      </c>
      <c r="AL32">
        <f t="shared" si="59"/>
        <v>11</v>
      </c>
      <c r="AM32">
        <f t="shared" si="60"/>
        <v>9999</v>
      </c>
      <c r="AN32">
        <f t="shared" si="61"/>
        <v>9999</v>
      </c>
      <c r="AP32" s="3">
        <v>23.313263075833675</v>
      </c>
      <c r="AQ32" s="3">
        <v>36.243044481379911</v>
      </c>
      <c r="AR32" s="3">
        <v>29.117635525180958</v>
      </c>
      <c r="AS32" s="3">
        <v>34.470798558031674</v>
      </c>
      <c r="AT32" s="3">
        <v>40.25549863697961</v>
      </c>
      <c r="AU32" s="3">
        <v>38.896822691895068</v>
      </c>
      <c r="AV32" s="3">
        <v>34.254375198797788</v>
      </c>
      <c r="AW32" s="3">
        <v>29.962135461828439</v>
      </c>
      <c r="AX32" s="3">
        <v>32.232261522294721</v>
      </c>
      <c r="AY32" s="3">
        <v>30.299157818517415</v>
      </c>
      <c r="AZ32" s="3">
        <v>26.366177583695389</v>
      </c>
      <c r="BA32" s="3">
        <v>28.403577592398506</v>
      </c>
      <c r="BC32" s="4">
        <f t="shared" si="62"/>
        <v>76.686736924166325</v>
      </c>
      <c r="BD32" s="4">
        <f t="shared" si="63"/>
        <v>40.443692442786414</v>
      </c>
      <c r="BE32" s="4">
        <f t="shared" si="64"/>
        <v>11.326056917605456</v>
      </c>
      <c r="BF32" s="4">
        <f t="shared" si="65"/>
        <v>-23.144741640426219</v>
      </c>
      <c r="BG32" s="4">
        <f t="shared" si="66"/>
        <v>-63.400240277405828</v>
      </c>
      <c r="BH32" s="4">
        <f t="shared" si="67"/>
        <v>-102.2970629693009</v>
      </c>
      <c r="BI32" s="4">
        <f t="shared" si="68"/>
        <v>42.12250491429586</v>
      </c>
      <c r="BJ32" s="4">
        <f t="shared" si="69"/>
        <v>12.160369452467421</v>
      </c>
      <c r="BK32" s="4">
        <f t="shared" si="70"/>
        <v>-20.0718920698273</v>
      </c>
      <c r="BL32" s="4">
        <f t="shared" si="71"/>
        <v>-50.371049888344714</v>
      </c>
      <c r="BM32" s="4">
        <f t="shared" si="72"/>
        <v>101.10240307549248</v>
      </c>
      <c r="BN32" s="4">
        <f t="shared" si="73"/>
        <v>72.69882548309397</v>
      </c>
      <c r="BP32" s="1">
        <f t="shared" si="16"/>
        <v>230.06021077249898</v>
      </c>
      <c r="BQ32">
        <f t="shared" si="17"/>
        <v>121.33107732835924</v>
      </c>
      <c r="BR32" s="3">
        <f t="shared" si="18"/>
        <v>33.978170752816368</v>
      </c>
      <c r="BS32" s="3">
        <f t="shared" si="19"/>
        <v>435.44741640426219</v>
      </c>
      <c r="BT32" s="3">
        <f t="shared" si="20"/>
        <v>634.00240277405828</v>
      </c>
      <c r="BU32" s="3">
        <f t="shared" si="21"/>
        <v>1022.970629693009</v>
      </c>
      <c r="BV32" s="3">
        <f t="shared" si="22"/>
        <v>126.36751474288758</v>
      </c>
      <c r="BW32" s="3">
        <f t="shared" si="23"/>
        <v>36.481108357402263</v>
      </c>
      <c r="BX32" s="3">
        <f t="shared" si="24"/>
        <v>404.718920698273</v>
      </c>
      <c r="BY32" s="3">
        <f t="shared" si="25"/>
        <v>503.71049888344714</v>
      </c>
      <c r="BZ32" s="3">
        <f t="shared" si="26"/>
        <v>303.30720922647743</v>
      </c>
      <c r="CA32" s="3">
        <f t="shared" si="27"/>
        <v>218.09647644928191</v>
      </c>
      <c r="CB32" s="1">
        <f t="shared" si="74"/>
        <v>339.20596967356443</v>
      </c>
    </row>
    <row r="33" spans="2:80" x14ac:dyDescent="0.2">
      <c r="B33">
        <f t="shared" si="28"/>
        <v>25</v>
      </c>
      <c r="C33">
        <f t="shared" si="0"/>
        <v>100</v>
      </c>
      <c r="D33" s="4">
        <f t="shared" si="29"/>
        <v>63.71421381511027</v>
      </c>
      <c r="E33" s="4">
        <f t="shared" si="30"/>
        <v>32.126822689897381</v>
      </c>
      <c r="F33" s="4">
        <f t="shared" si="31"/>
        <v>-0.56997007253812626</v>
      </c>
      <c r="G33" s="4">
        <f t="shared" si="32"/>
        <v>-38.358086890657432</v>
      </c>
      <c r="H33" s="4">
        <f t="shared" si="33"/>
        <v>95.117814250988886</v>
      </c>
      <c r="I33" s="4">
        <f t="shared" si="34"/>
        <v>71.004354999167845</v>
      </c>
      <c r="J33" s="4">
        <f t="shared" si="35"/>
        <v>45.587417035712861</v>
      </c>
      <c r="K33" s="4">
        <f t="shared" si="36"/>
        <v>21.609904504439328</v>
      </c>
      <c r="L33" s="4">
        <f t="shared" si="37"/>
        <v>-19.183924046519678</v>
      </c>
      <c r="M33" s="4">
        <f t="shared" si="38"/>
        <v>-46.987044141860679</v>
      </c>
      <c r="N33" s="4">
        <f t="shared" si="39"/>
        <v>94.574818629189394</v>
      </c>
      <c r="P33">
        <f t="shared" si="2"/>
        <v>0</v>
      </c>
      <c r="Q33">
        <f t="shared" si="3"/>
        <v>0</v>
      </c>
      <c r="R33" s="3">
        <f t="shared" si="40"/>
        <v>157.87317731010262</v>
      </c>
      <c r="S33" s="3">
        <f t="shared" si="41"/>
        <v>157.87317731010262</v>
      </c>
      <c r="T33" s="3">
        <f t="shared" si="42"/>
        <v>157.87317731010262</v>
      </c>
      <c r="U33" s="3">
        <f t="shared" si="43"/>
        <v>0</v>
      </c>
      <c r="V33" s="3">
        <f t="shared" si="44"/>
        <v>0</v>
      </c>
      <c r="W33" s="3">
        <f t="shared" si="45"/>
        <v>0</v>
      </c>
      <c r="X33" s="3">
        <f t="shared" si="46"/>
        <v>168.39009549556067</v>
      </c>
      <c r="Y33" s="3">
        <f t="shared" si="47"/>
        <v>168.39009549556067</v>
      </c>
      <c r="Z33" s="3">
        <f t="shared" si="48"/>
        <v>168.39009549556067</v>
      </c>
      <c r="AA33" s="3">
        <f t="shared" si="49"/>
        <v>0</v>
      </c>
      <c r="AC33">
        <f t="shared" si="50"/>
        <v>9999</v>
      </c>
      <c r="AD33">
        <f t="shared" si="51"/>
        <v>9999</v>
      </c>
      <c r="AE33">
        <f t="shared" si="52"/>
        <v>6</v>
      </c>
      <c r="AF33">
        <f t="shared" si="53"/>
        <v>6</v>
      </c>
      <c r="AG33">
        <f t="shared" si="54"/>
        <v>6</v>
      </c>
      <c r="AH33">
        <f t="shared" si="55"/>
        <v>9999</v>
      </c>
      <c r="AI33">
        <f t="shared" si="56"/>
        <v>9999</v>
      </c>
      <c r="AJ33">
        <f t="shared" si="57"/>
        <v>9999</v>
      </c>
      <c r="AK33">
        <f t="shared" si="58"/>
        <v>12</v>
      </c>
      <c r="AL33">
        <f t="shared" si="59"/>
        <v>12</v>
      </c>
      <c r="AM33">
        <f t="shared" si="60"/>
        <v>12</v>
      </c>
      <c r="AN33">
        <f t="shared" si="61"/>
        <v>9999</v>
      </c>
      <c r="AP33" s="3">
        <v>36.28578618488973</v>
      </c>
      <c r="AQ33" s="3">
        <v>31.587391125212889</v>
      </c>
      <c r="AR33" s="3">
        <v>32.696792762435507</v>
      </c>
      <c r="AS33" s="3">
        <v>37.788116818119306</v>
      </c>
      <c r="AT33" s="3">
        <v>24.397276168456301</v>
      </c>
      <c r="AU33" s="3">
        <v>24.113459251821041</v>
      </c>
      <c r="AV33" s="3">
        <v>25.416937963454984</v>
      </c>
      <c r="AW33" s="3">
        <v>23.977512531273533</v>
      </c>
      <c r="AX33" s="3">
        <v>40.793828550959006</v>
      </c>
      <c r="AY33" s="3">
        <v>27.803120095341001</v>
      </c>
      <c r="AZ33" s="3">
        <v>26.828232724510599</v>
      </c>
      <c r="BA33" s="3">
        <v>39.498398867435753</v>
      </c>
      <c r="BC33" s="4">
        <f t="shared" si="62"/>
        <v>63.71421381511027</v>
      </c>
      <c r="BD33" s="4">
        <f t="shared" si="63"/>
        <v>32.126822689897381</v>
      </c>
      <c r="BE33" s="4">
        <f t="shared" si="64"/>
        <v>-0.56997007253812626</v>
      </c>
      <c r="BF33" s="4">
        <f t="shared" si="65"/>
        <v>-38.358086890657432</v>
      </c>
      <c r="BG33" s="4">
        <f t="shared" si="66"/>
        <v>-62.755363059113733</v>
      </c>
      <c r="BH33" s="4">
        <f t="shared" si="67"/>
        <v>71.004354999167845</v>
      </c>
      <c r="BI33" s="4">
        <f t="shared" si="68"/>
        <v>45.587417035712861</v>
      </c>
      <c r="BJ33" s="4">
        <f t="shared" si="69"/>
        <v>21.609904504439328</v>
      </c>
      <c r="BK33" s="4">
        <f t="shared" si="70"/>
        <v>-19.183924046519678</v>
      </c>
      <c r="BL33" s="4">
        <f t="shared" si="71"/>
        <v>-46.987044141860679</v>
      </c>
      <c r="BM33" s="4">
        <f t="shared" si="72"/>
        <v>-73.815276866371278</v>
      </c>
      <c r="BN33" s="4">
        <f t="shared" si="73"/>
        <v>55.076419761753641</v>
      </c>
      <c r="BP33" s="1">
        <f t="shared" si="16"/>
        <v>191.14264144533081</v>
      </c>
      <c r="BQ33">
        <f t="shared" si="17"/>
        <v>96.380468069692142</v>
      </c>
      <c r="BR33" s="3">
        <f t="shared" si="18"/>
        <v>209.69970072538126</v>
      </c>
      <c r="BS33" s="3">
        <f t="shared" si="19"/>
        <v>383.58086890657432</v>
      </c>
      <c r="BT33" s="3">
        <f t="shared" si="20"/>
        <v>627.55363059113733</v>
      </c>
      <c r="BU33" s="3">
        <f t="shared" si="21"/>
        <v>213.01306499750353</v>
      </c>
      <c r="BV33" s="3">
        <f t="shared" si="22"/>
        <v>136.76225110713858</v>
      </c>
      <c r="BW33" s="3">
        <f t="shared" si="23"/>
        <v>64.829713513317984</v>
      </c>
      <c r="BX33" s="3">
        <f t="shared" si="24"/>
        <v>395.83924046519678</v>
      </c>
      <c r="BY33" s="3">
        <f t="shared" si="25"/>
        <v>469.87044141860679</v>
      </c>
      <c r="BZ33" s="3">
        <f t="shared" si="26"/>
        <v>738.15276866371278</v>
      </c>
      <c r="CA33" s="3">
        <f t="shared" si="27"/>
        <v>165.22925928526092</v>
      </c>
      <c r="CB33" s="1">
        <f t="shared" si="74"/>
        <v>307.67117076573777</v>
      </c>
    </row>
    <row r="34" spans="2:80" x14ac:dyDescent="0.2">
      <c r="B34">
        <f t="shared" si="28"/>
        <v>26</v>
      </c>
      <c r="C34">
        <f t="shared" si="0"/>
        <v>100</v>
      </c>
      <c r="D34" s="4">
        <f t="shared" si="29"/>
        <v>68.364075963763753</v>
      </c>
      <c r="E34" s="4">
        <f t="shared" si="30"/>
        <v>41.4459396879829</v>
      </c>
      <c r="F34" s="4">
        <f t="shared" si="31"/>
        <v>16.568245680682594</v>
      </c>
      <c r="G34" s="4">
        <f t="shared" si="32"/>
        <v>-22.177091573685175</v>
      </c>
      <c r="H34" s="4">
        <f t="shared" si="33"/>
        <v>-61.584959338506451</v>
      </c>
      <c r="I34" s="4">
        <f t="shared" si="34"/>
        <v>82.230542627803516</v>
      </c>
      <c r="J34" s="4">
        <f t="shared" si="35"/>
        <v>61.271865837916266</v>
      </c>
      <c r="K34" s="4">
        <f t="shared" si="36"/>
        <v>31.663430591870565</v>
      </c>
      <c r="L34" s="4">
        <f t="shared" si="37"/>
        <v>-7.7918036570190452</v>
      </c>
      <c r="M34" s="4">
        <f t="shared" si="38"/>
        <v>-33.552175914810505</v>
      </c>
      <c r="N34" s="4">
        <f t="shared" si="39"/>
        <v>96.356573319644667</v>
      </c>
      <c r="P34">
        <f t="shared" si="2"/>
        <v>0</v>
      </c>
      <c r="Q34">
        <f t="shared" si="3"/>
        <v>0</v>
      </c>
      <c r="R34" s="3">
        <f t="shared" si="40"/>
        <v>0</v>
      </c>
      <c r="S34" s="3">
        <f t="shared" si="41"/>
        <v>173.43175431931741</v>
      </c>
      <c r="T34" s="3">
        <f t="shared" si="42"/>
        <v>173.43175431931741</v>
      </c>
      <c r="U34" s="3">
        <f t="shared" si="43"/>
        <v>173.43175431931741</v>
      </c>
      <c r="V34" s="3">
        <f t="shared" si="44"/>
        <v>0</v>
      </c>
      <c r="W34" s="3">
        <f t="shared" si="45"/>
        <v>0</v>
      </c>
      <c r="X34" s="3">
        <f t="shared" si="46"/>
        <v>158.33656940812944</v>
      </c>
      <c r="Y34" s="3">
        <f t="shared" si="47"/>
        <v>158.33656940812944</v>
      </c>
      <c r="Z34" s="3">
        <f t="shared" si="48"/>
        <v>158.33656940812944</v>
      </c>
      <c r="AA34" s="3">
        <f t="shared" si="49"/>
        <v>0</v>
      </c>
      <c r="AC34">
        <f t="shared" si="50"/>
        <v>9999</v>
      </c>
      <c r="AD34">
        <f t="shared" si="51"/>
        <v>9999</v>
      </c>
      <c r="AE34">
        <f t="shared" si="52"/>
        <v>9999</v>
      </c>
      <c r="AF34">
        <f t="shared" si="53"/>
        <v>7</v>
      </c>
      <c r="AG34">
        <f t="shared" si="54"/>
        <v>7</v>
      </c>
      <c r="AH34">
        <f t="shared" si="55"/>
        <v>7</v>
      </c>
      <c r="AI34">
        <f t="shared" si="56"/>
        <v>9999</v>
      </c>
      <c r="AJ34">
        <f t="shared" si="57"/>
        <v>9999</v>
      </c>
      <c r="AK34">
        <f t="shared" si="58"/>
        <v>12</v>
      </c>
      <c r="AL34">
        <f t="shared" si="59"/>
        <v>12</v>
      </c>
      <c r="AM34">
        <f t="shared" si="60"/>
        <v>12</v>
      </c>
      <c r="AN34">
        <f t="shared" si="61"/>
        <v>9999</v>
      </c>
      <c r="AP34" s="3">
        <v>31.635924036236247</v>
      </c>
      <c r="AQ34" s="3">
        <v>26.918136275780853</v>
      </c>
      <c r="AR34" s="3">
        <v>24.877694007300306</v>
      </c>
      <c r="AS34" s="3">
        <v>38.745337254367769</v>
      </c>
      <c r="AT34" s="3">
        <v>39.407867764821276</v>
      </c>
      <c r="AU34" s="3">
        <v>29.61625235300744</v>
      </c>
      <c r="AV34" s="3">
        <v>20.958676789887249</v>
      </c>
      <c r="AW34" s="3">
        <v>29.608435246045701</v>
      </c>
      <c r="AX34" s="3">
        <v>39.45523424888961</v>
      </c>
      <c r="AY34" s="3">
        <v>25.76037225779146</v>
      </c>
      <c r="AZ34" s="3">
        <v>28.427820173674263</v>
      </c>
      <c r="BA34" s="3">
        <v>35.17803528055083</v>
      </c>
      <c r="BC34" s="4">
        <f t="shared" si="62"/>
        <v>68.364075963763753</v>
      </c>
      <c r="BD34" s="4">
        <f t="shared" si="63"/>
        <v>41.4459396879829</v>
      </c>
      <c r="BE34" s="4">
        <f t="shared" si="64"/>
        <v>16.568245680682594</v>
      </c>
      <c r="BF34" s="4">
        <f t="shared" si="65"/>
        <v>-22.177091573685175</v>
      </c>
      <c r="BG34" s="4">
        <f t="shared" si="66"/>
        <v>-61.584959338506451</v>
      </c>
      <c r="BH34" s="4">
        <f t="shared" si="67"/>
        <v>-91.20121169151389</v>
      </c>
      <c r="BI34" s="4">
        <f t="shared" si="68"/>
        <v>61.271865837916266</v>
      </c>
      <c r="BJ34" s="4">
        <f t="shared" si="69"/>
        <v>31.663430591870565</v>
      </c>
      <c r="BK34" s="4">
        <f t="shared" si="70"/>
        <v>-7.7918036570190452</v>
      </c>
      <c r="BL34" s="4">
        <f t="shared" si="71"/>
        <v>-33.552175914810505</v>
      </c>
      <c r="BM34" s="4">
        <f t="shared" si="72"/>
        <v>-61.979996088484768</v>
      </c>
      <c r="BN34" s="4">
        <f t="shared" si="73"/>
        <v>61.178538039093837</v>
      </c>
      <c r="BP34" s="1">
        <f t="shared" si="16"/>
        <v>205.09222789129126</v>
      </c>
      <c r="BQ34">
        <f t="shared" si="17"/>
        <v>124.3378190639487</v>
      </c>
      <c r="BR34" s="3">
        <f t="shared" si="18"/>
        <v>49.704737042047782</v>
      </c>
      <c r="BS34" s="3">
        <f t="shared" si="19"/>
        <v>425.77091573685175</v>
      </c>
      <c r="BT34" s="3">
        <f t="shared" si="20"/>
        <v>615.84959338506451</v>
      </c>
      <c r="BU34" s="3">
        <f t="shared" si="21"/>
        <v>912.0121169151389</v>
      </c>
      <c r="BV34" s="3">
        <f t="shared" si="22"/>
        <v>183.8155975137488</v>
      </c>
      <c r="BW34" s="3">
        <f t="shared" si="23"/>
        <v>94.990291775611695</v>
      </c>
      <c r="BX34" s="3">
        <f t="shared" si="24"/>
        <v>281.91803657019045</v>
      </c>
      <c r="BY34" s="3">
        <f t="shared" si="25"/>
        <v>335.52175914810505</v>
      </c>
      <c r="BZ34" s="3">
        <f t="shared" si="26"/>
        <v>619.79996088484768</v>
      </c>
      <c r="CA34" s="3">
        <f t="shared" si="27"/>
        <v>183.53561411728151</v>
      </c>
      <c r="CB34" s="1">
        <f t="shared" si="74"/>
        <v>336.02905583701067</v>
      </c>
    </row>
    <row r="35" spans="2:80" x14ac:dyDescent="0.2">
      <c r="B35">
        <f t="shared" si="28"/>
        <v>27</v>
      </c>
      <c r="C35">
        <f t="shared" si="0"/>
        <v>100</v>
      </c>
      <c r="D35" s="4">
        <f t="shared" si="29"/>
        <v>72.16305352296331</v>
      </c>
      <c r="E35" s="4">
        <f t="shared" si="30"/>
        <v>40.679535787639907</v>
      </c>
      <c r="F35" s="4">
        <f t="shared" si="31"/>
        <v>2.4041380820563063E-2</v>
      </c>
      <c r="G35" s="4">
        <f t="shared" si="32"/>
        <v>-35.13271172370878</v>
      </c>
      <c r="H35" s="4">
        <f t="shared" si="33"/>
        <v>-64.254521829570876</v>
      </c>
      <c r="I35" s="4">
        <f t="shared" si="34"/>
        <v>94.001509548979811</v>
      </c>
      <c r="J35" s="4">
        <f t="shared" si="35"/>
        <v>62.135192314890446</v>
      </c>
      <c r="K35" s="4">
        <f t="shared" si="36"/>
        <v>36.641815869224956</v>
      </c>
      <c r="L35" s="4">
        <f t="shared" si="37"/>
        <v>7.835445810778765</v>
      </c>
      <c r="M35" s="4">
        <f t="shared" si="38"/>
        <v>129.63046775519615</v>
      </c>
      <c r="N35" s="4">
        <f t="shared" si="39"/>
        <v>92.151638252835255</v>
      </c>
      <c r="P35">
        <f t="shared" si="2"/>
        <v>0</v>
      </c>
      <c r="Q35">
        <f t="shared" si="3"/>
        <v>0</v>
      </c>
      <c r="R35" s="3">
        <f t="shared" si="40"/>
        <v>0</v>
      </c>
      <c r="S35" s="3">
        <f t="shared" si="41"/>
        <v>189.97595861917944</v>
      </c>
      <c r="T35" s="3">
        <f t="shared" si="42"/>
        <v>189.97595861917944</v>
      </c>
      <c r="U35" s="3">
        <f t="shared" si="43"/>
        <v>189.97595861917944</v>
      </c>
      <c r="V35" s="3">
        <f t="shared" si="44"/>
        <v>0</v>
      </c>
      <c r="W35" s="3">
        <f t="shared" si="45"/>
        <v>0</v>
      </c>
      <c r="X35" s="3">
        <f t="shared" si="46"/>
        <v>153.35818413077504</v>
      </c>
      <c r="Y35" s="3">
        <f t="shared" si="47"/>
        <v>153.35818413077504</v>
      </c>
      <c r="Z35" s="3">
        <f t="shared" si="48"/>
        <v>0</v>
      </c>
      <c r="AA35" s="3">
        <f t="shared" si="49"/>
        <v>0</v>
      </c>
      <c r="AC35">
        <f t="shared" si="50"/>
        <v>9999</v>
      </c>
      <c r="AD35">
        <f t="shared" si="51"/>
        <v>9999</v>
      </c>
      <c r="AE35">
        <f t="shared" si="52"/>
        <v>9999</v>
      </c>
      <c r="AF35">
        <f t="shared" si="53"/>
        <v>7</v>
      </c>
      <c r="AG35">
        <f t="shared" si="54"/>
        <v>7</v>
      </c>
      <c r="AH35">
        <f t="shared" si="55"/>
        <v>7</v>
      </c>
      <c r="AI35">
        <f t="shared" si="56"/>
        <v>9999</v>
      </c>
      <c r="AJ35">
        <f t="shared" si="57"/>
        <v>9999</v>
      </c>
      <c r="AK35">
        <f t="shared" si="58"/>
        <v>11</v>
      </c>
      <c r="AL35">
        <f t="shared" si="59"/>
        <v>11</v>
      </c>
      <c r="AM35">
        <f t="shared" si="60"/>
        <v>9999</v>
      </c>
      <c r="AN35">
        <f t="shared" si="61"/>
        <v>9999</v>
      </c>
      <c r="AP35" s="3">
        <v>27.83694647703669</v>
      </c>
      <c r="AQ35" s="3">
        <v>31.483517735323403</v>
      </c>
      <c r="AR35" s="3">
        <v>40.655494406819344</v>
      </c>
      <c r="AS35" s="3">
        <v>35.156753104529344</v>
      </c>
      <c r="AT35" s="3">
        <v>29.121810105862096</v>
      </c>
      <c r="AU35" s="3">
        <v>31.719927240628749</v>
      </c>
      <c r="AV35" s="3">
        <v>31.866317234089365</v>
      </c>
      <c r="AW35" s="3">
        <v>25.49337644566549</v>
      </c>
      <c r="AX35" s="3">
        <v>28.806370058446191</v>
      </c>
      <c r="AY35" s="3">
        <v>31.563162186357658</v>
      </c>
      <c r="AZ35" s="3">
        <v>37.478829502360895</v>
      </c>
      <c r="BA35" s="3">
        <v>31.690773387963418</v>
      </c>
      <c r="BC35" s="4">
        <f t="shared" si="62"/>
        <v>72.16305352296331</v>
      </c>
      <c r="BD35" s="4">
        <f t="shared" si="63"/>
        <v>40.679535787639907</v>
      </c>
      <c r="BE35" s="4">
        <f t="shared" si="64"/>
        <v>2.4041380820563063E-2</v>
      </c>
      <c r="BF35" s="4">
        <f t="shared" si="65"/>
        <v>-35.13271172370878</v>
      </c>
      <c r="BG35" s="4">
        <f t="shared" si="66"/>
        <v>-64.254521829570876</v>
      </c>
      <c r="BH35" s="4">
        <f t="shared" si="67"/>
        <v>-95.974449070199626</v>
      </c>
      <c r="BI35" s="4">
        <f t="shared" si="68"/>
        <v>62.135192314890446</v>
      </c>
      <c r="BJ35" s="4">
        <f t="shared" si="69"/>
        <v>36.641815869224956</v>
      </c>
      <c r="BK35" s="4">
        <f t="shared" si="70"/>
        <v>7.835445810778765</v>
      </c>
      <c r="BL35" s="4">
        <f t="shared" si="71"/>
        <v>-23.727716375578893</v>
      </c>
      <c r="BM35" s="4">
        <f t="shared" si="72"/>
        <v>92.151638252835255</v>
      </c>
      <c r="BN35" s="4">
        <f t="shared" si="73"/>
        <v>60.460864864871837</v>
      </c>
      <c r="BP35" s="1">
        <f t="shared" si="16"/>
        <v>216.48916056888993</v>
      </c>
      <c r="BQ35">
        <f t="shared" si="17"/>
        <v>122.03860736291972</v>
      </c>
      <c r="BR35" s="3">
        <f t="shared" si="18"/>
        <v>7.2124142461689189E-2</v>
      </c>
      <c r="BS35" s="3">
        <f t="shared" si="19"/>
        <v>555.3271172370878</v>
      </c>
      <c r="BT35" s="3">
        <f t="shared" si="20"/>
        <v>642.54521829570876</v>
      </c>
      <c r="BU35" s="3">
        <f t="shared" si="21"/>
        <v>959.74449070199626</v>
      </c>
      <c r="BV35" s="3">
        <f t="shared" si="22"/>
        <v>186.40557694467134</v>
      </c>
      <c r="BW35" s="3">
        <f t="shared" si="23"/>
        <v>109.92544760767487</v>
      </c>
      <c r="BX35" s="3">
        <f t="shared" si="24"/>
        <v>227.5063374323363</v>
      </c>
      <c r="BY35" s="3">
        <f t="shared" si="25"/>
        <v>237.27716375578893</v>
      </c>
      <c r="BZ35" s="3">
        <f t="shared" si="26"/>
        <v>276.45491475850577</v>
      </c>
      <c r="CA35" s="3">
        <f t="shared" si="27"/>
        <v>181.38259459461551</v>
      </c>
      <c r="CB35" s="1">
        <f t="shared" si="74"/>
        <v>309.59739611688809</v>
      </c>
    </row>
    <row r="36" spans="2:80" x14ac:dyDescent="0.2">
      <c r="B36">
        <f t="shared" si="28"/>
        <v>28</v>
      </c>
      <c r="C36">
        <f t="shared" si="0"/>
        <v>100</v>
      </c>
      <c r="D36" s="4">
        <f t="shared" si="29"/>
        <v>62.393736647500191</v>
      </c>
      <c r="E36" s="4">
        <f t="shared" si="30"/>
        <v>30.916835486132186</v>
      </c>
      <c r="F36" s="4">
        <f t="shared" si="31"/>
        <v>-2.1629273053258657</v>
      </c>
      <c r="G36" s="4">
        <f t="shared" si="32"/>
        <v>-34.907025160937337</v>
      </c>
      <c r="H36" s="4">
        <f t="shared" si="33"/>
        <v>89.267350883892504</v>
      </c>
      <c r="I36" s="4">
        <f t="shared" si="34"/>
        <v>66.791295870934846</v>
      </c>
      <c r="J36" s="4">
        <f t="shared" si="35"/>
        <v>42.386216237937333</v>
      </c>
      <c r="K36" s="4">
        <f t="shared" si="36"/>
        <v>12.885944923036732</v>
      </c>
      <c r="L36" s="4">
        <f t="shared" si="37"/>
        <v>171.60751708084717</v>
      </c>
      <c r="M36" s="4">
        <f t="shared" si="38"/>
        <v>138.14155782791204</v>
      </c>
      <c r="N36" s="4">
        <f t="shared" si="39"/>
        <v>120.98191316690645</v>
      </c>
      <c r="P36">
        <f t="shared" si="2"/>
        <v>0</v>
      </c>
      <c r="Q36">
        <f t="shared" si="3"/>
        <v>0</v>
      </c>
      <c r="R36" s="3">
        <f t="shared" si="40"/>
        <v>159.08316451386781</v>
      </c>
      <c r="S36" s="3">
        <f t="shared" si="41"/>
        <v>159.08316451386781</v>
      </c>
      <c r="T36" s="3">
        <f t="shared" si="42"/>
        <v>159.08316451386781</v>
      </c>
      <c r="U36" s="3">
        <f t="shared" si="43"/>
        <v>0</v>
      </c>
      <c r="V36" s="3">
        <f t="shared" si="44"/>
        <v>0</v>
      </c>
      <c r="W36" s="3">
        <f t="shared" si="45"/>
        <v>0</v>
      </c>
      <c r="X36" s="3">
        <f t="shared" si="46"/>
        <v>177.11405507696327</v>
      </c>
      <c r="Y36" s="3">
        <f t="shared" si="47"/>
        <v>0</v>
      </c>
      <c r="Z36" s="3">
        <f t="shared" si="48"/>
        <v>0</v>
      </c>
      <c r="AA36" s="3">
        <f t="shared" si="49"/>
        <v>0</v>
      </c>
      <c r="AC36">
        <f t="shared" si="50"/>
        <v>9999</v>
      </c>
      <c r="AD36">
        <f t="shared" si="51"/>
        <v>9999</v>
      </c>
      <c r="AE36">
        <f t="shared" si="52"/>
        <v>6</v>
      </c>
      <c r="AF36">
        <f t="shared" si="53"/>
        <v>6</v>
      </c>
      <c r="AG36">
        <f t="shared" si="54"/>
        <v>6</v>
      </c>
      <c r="AH36">
        <f t="shared" si="55"/>
        <v>9999</v>
      </c>
      <c r="AI36">
        <f t="shared" si="56"/>
        <v>9999</v>
      </c>
      <c r="AJ36">
        <f t="shared" si="57"/>
        <v>9999</v>
      </c>
      <c r="AK36">
        <f t="shared" si="58"/>
        <v>10</v>
      </c>
      <c r="AL36">
        <f t="shared" si="59"/>
        <v>9999</v>
      </c>
      <c r="AM36">
        <f t="shared" si="60"/>
        <v>9999</v>
      </c>
      <c r="AN36">
        <f t="shared" si="61"/>
        <v>9999</v>
      </c>
      <c r="AP36" s="3">
        <v>37.606263352499809</v>
      </c>
      <c r="AQ36" s="3">
        <v>31.476901161368005</v>
      </c>
      <c r="AR36" s="3">
        <v>33.079762791458052</v>
      </c>
      <c r="AS36" s="3">
        <v>32.744097855611471</v>
      </c>
      <c r="AT36" s="3">
        <v>34.908788469037972</v>
      </c>
      <c r="AU36" s="3">
        <v>22.476055012957659</v>
      </c>
      <c r="AV36" s="3">
        <v>24.405079632997513</v>
      </c>
      <c r="AW36" s="3">
        <v>29.500271314900601</v>
      </c>
      <c r="AX36" s="3">
        <v>18.392482919152826</v>
      </c>
      <c r="AY36" s="3">
        <v>33.465959252935136</v>
      </c>
      <c r="AZ36" s="3">
        <v>17.159644661005586</v>
      </c>
      <c r="BA36" s="3">
        <v>19.855496096424758</v>
      </c>
      <c r="BC36" s="4">
        <f t="shared" si="62"/>
        <v>62.393736647500191</v>
      </c>
      <c r="BD36" s="4">
        <f t="shared" si="63"/>
        <v>30.916835486132186</v>
      </c>
      <c r="BE36" s="4">
        <f t="shared" si="64"/>
        <v>-2.1629273053258657</v>
      </c>
      <c r="BF36" s="4">
        <f t="shared" si="65"/>
        <v>-34.907025160937337</v>
      </c>
      <c r="BG36" s="4">
        <f t="shared" si="66"/>
        <v>-69.81581362997531</v>
      </c>
      <c r="BH36" s="4">
        <f t="shared" si="67"/>
        <v>66.791295870934846</v>
      </c>
      <c r="BI36" s="4">
        <f t="shared" si="68"/>
        <v>42.386216237937333</v>
      </c>
      <c r="BJ36" s="4">
        <f t="shared" si="69"/>
        <v>12.885944923036732</v>
      </c>
      <c r="BK36" s="4">
        <f t="shared" si="70"/>
        <v>-5.5065379961160943</v>
      </c>
      <c r="BL36" s="4">
        <f t="shared" si="71"/>
        <v>138.14155782791204</v>
      </c>
      <c r="BM36" s="4">
        <f t="shared" si="72"/>
        <v>120.98191316690645</v>
      </c>
      <c r="BN36" s="4">
        <f t="shared" si="73"/>
        <v>101.12641707048169</v>
      </c>
      <c r="BP36" s="1">
        <f t="shared" si="16"/>
        <v>187.18120994250057</v>
      </c>
      <c r="BQ36">
        <f t="shared" si="17"/>
        <v>92.750506458396558</v>
      </c>
      <c r="BR36" s="3">
        <f t="shared" si="18"/>
        <v>225.62927305325866</v>
      </c>
      <c r="BS36" s="3">
        <f t="shared" si="19"/>
        <v>349.07025160937337</v>
      </c>
      <c r="BT36" s="3">
        <f t="shared" si="20"/>
        <v>698.1581362997531</v>
      </c>
      <c r="BU36" s="3">
        <f t="shared" si="21"/>
        <v>200.37388761280454</v>
      </c>
      <c r="BV36" s="3">
        <f t="shared" si="22"/>
        <v>127.158648713812</v>
      </c>
      <c r="BW36" s="3">
        <f t="shared" si="23"/>
        <v>38.657834769110195</v>
      </c>
      <c r="BX36" s="3">
        <f t="shared" si="24"/>
        <v>259.06537996116094</v>
      </c>
      <c r="BY36" s="3">
        <f t="shared" si="25"/>
        <v>414.42467348373611</v>
      </c>
      <c r="BZ36" s="3">
        <f t="shared" si="26"/>
        <v>362.94573950071936</v>
      </c>
      <c r="CA36" s="3">
        <f t="shared" si="27"/>
        <v>303.37925121144508</v>
      </c>
      <c r="CB36" s="1">
        <f t="shared" si="74"/>
        <v>271.56623271800589</v>
      </c>
    </row>
    <row r="37" spans="2:80" x14ac:dyDescent="0.2">
      <c r="B37">
        <f t="shared" si="28"/>
        <v>29</v>
      </c>
      <c r="C37">
        <f t="shared" si="0"/>
        <v>100</v>
      </c>
      <c r="D37" s="4">
        <f t="shared" si="29"/>
        <v>69.079566350701498</v>
      </c>
      <c r="E37" s="4">
        <f t="shared" si="30"/>
        <v>37.760194219154073</v>
      </c>
      <c r="F37" s="4">
        <f t="shared" si="31"/>
        <v>166.37064204056514</v>
      </c>
      <c r="G37" s="4">
        <f t="shared" si="32"/>
        <v>150.95384388667298</v>
      </c>
      <c r="H37" s="4">
        <f t="shared" si="33"/>
        <v>106.96348706696881</v>
      </c>
      <c r="I37" s="4">
        <f t="shared" si="34"/>
        <v>80.238650247629266</v>
      </c>
      <c r="J37" s="4">
        <f t="shared" si="35"/>
        <v>54.673187251901254</v>
      </c>
      <c r="K37" s="4">
        <f t="shared" si="36"/>
        <v>23.183516784920357</v>
      </c>
      <c r="L37" s="4">
        <f t="shared" si="37"/>
        <v>-3.844099915586412</v>
      </c>
      <c r="M37" s="4">
        <f t="shared" si="38"/>
        <v>139.09830760065233</v>
      </c>
      <c r="N37" s="4">
        <f t="shared" si="39"/>
        <v>101.54403551277937</v>
      </c>
      <c r="P37">
        <f t="shared" si="2"/>
        <v>0</v>
      </c>
      <c r="Q37">
        <f t="shared" si="3"/>
        <v>0</v>
      </c>
      <c r="R37" s="3">
        <f t="shared" si="40"/>
        <v>152.23980578084593</v>
      </c>
      <c r="S37" s="3">
        <f t="shared" si="41"/>
        <v>0</v>
      </c>
      <c r="T37" s="3">
        <f t="shared" si="42"/>
        <v>0</v>
      </c>
      <c r="U37" s="3">
        <f t="shared" si="43"/>
        <v>0</v>
      </c>
      <c r="V37" s="3">
        <f t="shared" si="44"/>
        <v>0</v>
      </c>
      <c r="W37" s="3">
        <f t="shared" si="45"/>
        <v>0</v>
      </c>
      <c r="X37" s="3">
        <f t="shared" si="46"/>
        <v>166.81648321507964</v>
      </c>
      <c r="Y37" s="3">
        <f t="shared" si="47"/>
        <v>166.81648321507964</v>
      </c>
      <c r="Z37" s="3">
        <f t="shared" si="48"/>
        <v>0</v>
      </c>
      <c r="AA37" s="3">
        <f t="shared" si="49"/>
        <v>0</v>
      </c>
      <c r="AC37">
        <f t="shared" si="50"/>
        <v>9999</v>
      </c>
      <c r="AD37">
        <f t="shared" si="51"/>
        <v>9999</v>
      </c>
      <c r="AE37">
        <f t="shared" si="52"/>
        <v>4</v>
      </c>
      <c r="AF37">
        <f t="shared" si="53"/>
        <v>9999</v>
      </c>
      <c r="AG37">
        <f t="shared" si="54"/>
        <v>9999</v>
      </c>
      <c r="AH37">
        <f t="shared" si="55"/>
        <v>9999</v>
      </c>
      <c r="AI37">
        <f t="shared" si="56"/>
        <v>9999</v>
      </c>
      <c r="AJ37">
        <f t="shared" si="57"/>
        <v>9999</v>
      </c>
      <c r="AK37">
        <f t="shared" si="58"/>
        <v>11</v>
      </c>
      <c r="AL37">
        <f t="shared" si="59"/>
        <v>11</v>
      </c>
      <c r="AM37">
        <f t="shared" si="60"/>
        <v>9999</v>
      </c>
      <c r="AN37">
        <f t="shared" si="61"/>
        <v>9999</v>
      </c>
      <c r="AP37" s="3">
        <v>30.920433649298502</v>
      </c>
      <c r="AQ37" s="3">
        <v>31.319372131547425</v>
      </c>
      <c r="AR37" s="3">
        <v>23.629357959434856</v>
      </c>
      <c r="AS37" s="3">
        <v>15.416798153892159</v>
      </c>
      <c r="AT37" s="3">
        <v>43.990356819704175</v>
      </c>
      <c r="AU37" s="3">
        <v>26.724836819339544</v>
      </c>
      <c r="AV37" s="3">
        <v>25.565462995728012</v>
      </c>
      <c r="AW37" s="3">
        <v>31.489670466980897</v>
      </c>
      <c r="AX37" s="3">
        <v>27.027616700506769</v>
      </c>
      <c r="AY37" s="3">
        <v>23.874075698840898</v>
      </c>
      <c r="AZ37" s="3">
        <v>37.55427208787296</v>
      </c>
      <c r="BA37" s="3">
        <v>33.382774593774229</v>
      </c>
      <c r="BC37" s="4">
        <f t="shared" si="62"/>
        <v>69.079566350701498</v>
      </c>
      <c r="BD37" s="4">
        <f t="shared" si="63"/>
        <v>37.760194219154073</v>
      </c>
      <c r="BE37" s="4">
        <f t="shared" si="64"/>
        <v>14.130836259719217</v>
      </c>
      <c r="BF37" s="4">
        <f t="shared" si="65"/>
        <v>150.95384388667298</v>
      </c>
      <c r="BG37" s="4">
        <f t="shared" si="66"/>
        <v>106.96348706696881</v>
      </c>
      <c r="BH37" s="4">
        <f t="shared" si="67"/>
        <v>80.238650247629266</v>
      </c>
      <c r="BI37" s="4">
        <f t="shared" si="68"/>
        <v>54.673187251901254</v>
      </c>
      <c r="BJ37" s="4">
        <f t="shared" si="69"/>
        <v>23.183516784920357</v>
      </c>
      <c r="BK37" s="4">
        <f t="shared" si="70"/>
        <v>-3.844099915586412</v>
      </c>
      <c r="BL37" s="4">
        <f t="shared" si="71"/>
        <v>-27.718175614427309</v>
      </c>
      <c r="BM37" s="4">
        <f t="shared" si="72"/>
        <v>101.54403551277937</v>
      </c>
      <c r="BN37" s="4">
        <f t="shared" si="73"/>
        <v>68.161260919005144</v>
      </c>
      <c r="BP37" s="1">
        <f t="shared" si="16"/>
        <v>207.23869905210449</v>
      </c>
      <c r="BQ37">
        <f t="shared" si="17"/>
        <v>113.28058265746222</v>
      </c>
      <c r="BR37" s="3">
        <f t="shared" si="18"/>
        <v>246.39250877915765</v>
      </c>
      <c r="BS37" s="3">
        <f t="shared" si="19"/>
        <v>452.86153166001895</v>
      </c>
      <c r="BT37" s="3">
        <f t="shared" si="20"/>
        <v>320.89046120090643</v>
      </c>
      <c r="BU37" s="3">
        <f t="shared" si="21"/>
        <v>240.7159507428878</v>
      </c>
      <c r="BV37" s="3">
        <f t="shared" si="22"/>
        <v>164.01956175570376</v>
      </c>
      <c r="BW37" s="3">
        <f t="shared" si="23"/>
        <v>69.550550354761072</v>
      </c>
      <c r="BX37" s="3">
        <f t="shared" si="24"/>
        <v>242.44099915586412</v>
      </c>
      <c r="BY37" s="3">
        <f t="shared" si="25"/>
        <v>277.18175614427309</v>
      </c>
      <c r="BZ37" s="3">
        <f t="shared" si="26"/>
        <v>304.63210653833812</v>
      </c>
      <c r="CA37" s="3">
        <f t="shared" si="27"/>
        <v>204.48378275701543</v>
      </c>
      <c r="CB37" s="1">
        <f t="shared" si="74"/>
        <v>236.97404089987444</v>
      </c>
    </row>
    <row r="38" spans="2:80" x14ac:dyDescent="0.2">
      <c r="B38">
        <f t="shared" si="28"/>
        <v>30</v>
      </c>
      <c r="C38">
        <f t="shared" si="0"/>
        <v>100</v>
      </c>
      <c r="D38" s="4">
        <f t="shared" si="29"/>
        <v>80.598196240607649</v>
      </c>
      <c r="E38" s="4">
        <f t="shared" si="30"/>
        <v>50.674621080397628</v>
      </c>
      <c r="F38" s="4">
        <f t="shared" si="31"/>
        <v>31.484656826942228</v>
      </c>
      <c r="G38" s="4">
        <f t="shared" si="32"/>
        <v>0.41810603259364143</v>
      </c>
      <c r="H38" s="4">
        <f t="shared" si="33"/>
        <v>131.48377694131341</v>
      </c>
      <c r="I38" s="4">
        <f t="shared" si="34"/>
        <v>93.43920990213519</v>
      </c>
      <c r="J38" s="4">
        <f t="shared" si="35"/>
        <v>69.644519448338542</v>
      </c>
      <c r="K38" s="4">
        <f t="shared" si="36"/>
        <v>42.440697244310286</v>
      </c>
      <c r="L38" s="4">
        <f t="shared" si="37"/>
        <v>15.918054739595391</v>
      </c>
      <c r="M38" s="4">
        <f t="shared" si="38"/>
        <v>169.9036333267577</v>
      </c>
      <c r="N38" s="4">
        <f t="shared" si="39"/>
        <v>147.29247742332518</v>
      </c>
      <c r="P38">
        <f t="shared" si="2"/>
        <v>0</v>
      </c>
      <c r="Q38">
        <f t="shared" si="3"/>
        <v>0</v>
      </c>
      <c r="R38" s="3">
        <f t="shared" si="40"/>
        <v>0</v>
      </c>
      <c r="S38" s="3">
        <f t="shared" si="41"/>
        <v>158.51534317305777</v>
      </c>
      <c r="T38" s="3">
        <f t="shared" si="42"/>
        <v>158.51534317305777</v>
      </c>
      <c r="U38" s="3">
        <f t="shared" si="43"/>
        <v>0</v>
      </c>
      <c r="V38" s="3">
        <f t="shared" si="44"/>
        <v>0</v>
      </c>
      <c r="W38" s="3">
        <f t="shared" si="45"/>
        <v>0</v>
      </c>
      <c r="X38" s="3">
        <f t="shared" si="46"/>
        <v>0</v>
      </c>
      <c r="Y38" s="3">
        <f t="shared" si="47"/>
        <v>174.08194526040461</v>
      </c>
      <c r="Z38" s="3">
        <f t="shared" si="48"/>
        <v>0</v>
      </c>
      <c r="AA38" s="3">
        <f t="shared" si="49"/>
        <v>0</v>
      </c>
      <c r="AC38">
        <f t="shared" si="50"/>
        <v>9999</v>
      </c>
      <c r="AD38">
        <f t="shared" si="51"/>
        <v>9999</v>
      </c>
      <c r="AE38">
        <f t="shared" si="52"/>
        <v>9999</v>
      </c>
      <c r="AF38">
        <f t="shared" si="53"/>
        <v>6</v>
      </c>
      <c r="AG38">
        <f t="shared" si="54"/>
        <v>6</v>
      </c>
      <c r="AH38">
        <f t="shared" si="55"/>
        <v>9999</v>
      </c>
      <c r="AI38">
        <f t="shared" si="56"/>
        <v>9999</v>
      </c>
      <c r="AJ38">
        <f t="shared" si="57"/>
        <v>9999</v>
      </c>
      <c r="AK38">
        <f t="shared" si="58"/>
        <v>9999</v>
      </c>
      <c r="AL38">
        <f t="shared" si="59"/>
        <v>11</v>
      </c>
      <c r="AM38">
        <f t="shared" si="60"/>
        <v>9999</v>
      </c>
      <c r="AN38">
        <f t="shared" si="61"/>
        <v>9999</v>
      </c>
      <c r="AP38" s="3">
        <v>19.401803759392351</v>
      </c>
      <c r="AQ38" s="3">
        <v>29.923575160210021</v>
      </c>
      <c r="AR38" s="3">
        <v>19.1899642534554</v>
      </c>
      <c r="AS38" s="3">
        <v>31.066550794348586</v>
      </c>
      <c r="AT38" s="3">
        <v>27.449672264338005</v>
      </c>
      <c r="AU38" s="3">
        <v>38.044567039178219</v>
      </c>
      <c r="AV38" s="3">
        <v>23.794690453796647</v>
      </c>
      <c r="AW38" s="3">
        <v>27.203822204028256</v>
      </c>
      <c r="AX38" s="3">
        <v>26.522642504714895</v>
      </c>
      <c r="AY38" s="3">
        <v>20.096366673242301</v>
      </c>
      <c r="AZ38" s="3">
        <v>22.611155903432518</v>
      </c>
      <c r="BA38" s="3">
        <v>28.393113855854608</v>
      </c>
      <c r="BC38" s="4">
        <f t="shared" si="62"/>
        <v>80.598196240607649</v>
      </c>
      <c r="BD38" s="4">
        <f t="shared" si="63"/>
        <v>50.674621080397628</v>
      </c>
      <c r="BE38" s="4">
        <f t="shared" si="64"/>
        <v>31.484656826942228</v>
      </c>
      <c r="BF38" s="4">
        <f t="shared" si="65"/>
        <v>0.41810603259364143</v>
      </c>
      <c r="BG38" s="4">
        <f t="shared" si="66"/>
        <v>-27.031566231744364</v>
      </c>
      <c r="BH38" s="4">
        <f t="shared" si="67"/>
        <v>93.43920990213519</v>
      </c>
      <c r="BI38" s="4">
        <f t="shared" si="68"/>
        <v>69.644519448338542</v>
      </c>
      <c r="BJ38" s="4">
        <f t="shared" si="69"/>
        <v>42.440697244310286</v>
      </c>
      <c r="BK38" s="4">
        <f t="shared" si="70"/>
        <v>15.918054739595391</v>
      </c>
      <c r="BL38" s="4">
        <f t="shared" si="71"/>
        <v>-4.1783119336469099</v>
      </c>
      <c r="BM38" s="4">
        <f t="shared" si="72"/>
        <v>147.29247742332518</v>
      </c>
      <c r="BN38" s="4">
        <f t="shared" si="73"/>
        <v>118.89936356747057</v>
      </c>
      <c r="BP38" s="1">
        <f t="shared" si="16"/>
        <v>241.79458872182295</v>
      </c>
      <c r="BQ38">
        <f t="shared" si="17"/>
        <v>152.02386324119288</v>
      </c>
      <c r="BR38" s="3">
        <f t="shared" si="18"/>
        <v>94.453970480826683</v>
      </c>
      <c r="BS38" s="3">
        <f t="shared" si="19"/>
        <v>205.25431809778092</v>
      </c>
      <c r="BT38" s="3">
        <f t="shared" si="20"/>
        <v>270.31566231744364</v>
      </c>
      <c r="BU38" s="3">
        <f t="shared" si="21"/>
        <v>280.31762970640557</v>
      </c>
      <c r="BV38" s="3">
        <f t="shared" si="22"/>
        <v>208.93355834501563</v>
      </c>
      <c r="BW38" s="3">
        <f t="shared" si="23"/>
        <v>127.32209173293086</v>
      </c>
      <c r="BX38" s="3">
        <f t="shared" si="24"/>
        <v>47.754164218786173</v>
      </c>
      <c r="BY38" s="3">
        <f t="shared" si="25"/>
        <v>245.7831193364691</v>
      </c>
      <c r="BZ38" s="3">
        <f t="shared" si="26"/>
        <v>441.87743226997554</v>
      </c>
      <c r="CA38" s="3">
        <f t="shared" si="27"/>
        <v>356.69809070241172</v>
      </c>
      <c r="CB38" s="1">
        <f t="shared" si="74"/>
        <v>222.71070743092181</v>
      </c>
    </row>
    <row r="39" spans="2:80" x14ac:dyDescent="0.2">
      <c r="B39">
        <f t="shared" si="28"/>
        <v>31</v>
      </c>
      <c r="C39">
        <f t="shared" si="0"/>
        <v>100</v>
      </c>
      <c r="D39" s="4">
        <f t="shared" si="29"/>
        <v>58.614035828504711</v>
      </c>
      <c r="E39" s="4">
        <f t="shared" si="30"/>
        <v>17.683182805776596</v>
      </c>
      <c r="F39" s="4">
        <f t="shared" si="31"/>
        <v>164.26026872446528</v>
      </c>
      <c r="G39" s="4">
        <f t="shared" si="32"/>
        <v>127.9041285769199</v>
      </c>
      <c r="H39" s="4">
        <f t="shared" si="33"/>
        <v>96.703472788794897</v>
      </c>
      <c r="I39" s="4">
        <f t="shared" si="34"/>
        <v>66.008616562903626</v>
      </c>
      <c r="J39" s="4">
        <f t="shared" si="35"/>
        <v>42.167869297409197</v>
      </c>
      <c r="K39" s="4">
        <f t="shared" si="36"/>
        <v>11.508585683041019</v>
      </c>
      <c r="L39" s="4">
        <f t="shared" si="37"/>
        <v>169.92341483652126</v>
      </c>
      <c r="M39" s="4">
        <f t="shared" si="38"/>
        <v>149.05136741697788</v>
      </c>
      <c r="N39" s="4">
        <f t="shared" si="39"/>
        <v>123.75330950599164</v>
      </c>
      <c r="P39">
        <f t="shared" si="2"/>
        <v>0</v>
      </c>
      <c r="Q39">
        <f t="shared" si="3"/>
        <v>0</v>
      </c>
      <c r="R39" s="3">
        <f t="shared" si="40"/>
        <v>172.3168171942234</v>
      </c>
      <c r="S39" s="3">
        <f t="shared" si="41"/>
        <v>0</v>
      </c>
      <c r="T39" s="3">
        <f t="shared" si="42"/>
        <v>0</v>
      </c>
      <c r="U39" s="3">
        <f t="shared" si="43"/>
        <v>0</v>
      </c>
      <c r="V39" s="3">
        <f t="shared" si="44"/>
        <v>0</v>
      </c>
      <c r="W39" s="3">
        <f t="shared" si="45"/>
        <v>0</v>
      </c>
      <c r="X39" s="3">
        <f t="shared" si="46"/>
        <v>178.49141431695898</v>
      </c>
      <c r="Y39" s="3">
        <f t="shared" si="47"/>
        <v>0</v>
      </c>
      <c r="Z39" s="3">
        <f t="shared" si="48"/>
        <v>0</v>
      </c>
      <c r="AA39" s="3">
        <f t="shared" si="49"/>
        <v>0</v>
      </c>
      <c r="AC39">
        <f t="shared" si="50"/>
        <v>9999</v>
      </c>
      <c r="AD39">
        <f t="shared" si="51"/>
        <v>9999</v>
      </c>
      <c r="AE39">
        <f t="shared" si="52"/>
        <v>4</v>
      </c>
      <c r="AF39">
        <f t="shared" si="53"/>
        <v>9999</v>
      </c>
      <c r="AG39">
        <f t="shared" si="54"/>
        <v>9999</v>
      </c>
      <c r="AH39">
        <f t="shared" si="55"/>
        <v>9999</v>
      </c>
      <c r="AI39">
        <f t="shared" si="56"/>
        <v>9999</v>
      </c>
      <c r="AJ39">
        <f t="shared" si="57"/>
        <v>9999</v>
      </c>
      <c r="AK39">
        <f t="shared" si="58"/>
        <v>10</v>
      </c>
      <c r="AL39">
        <f t="shared" si="59"/>
        <v>9999</v>
      </c>
      <c r="AM39">
        <f t="shared" si="60"/>
        <v>9999</v>
      </c>
      <c r="AN39">
        <f t="shared" si="61"/>
        <v>9999</v>
      </c>
      <c r="AP39" s="3">
        <v>41.385964171495289</v>
      </c>
      <c r="AQ39" s="3">
        <v>40.930853022728115</v>
      </c>
      <c r="AR39" s="3">
        <v>25.739731275534723</v>
      </c>
      <c r="AS39" s="3">
        <v>36.356140147545375</v>
      </c>
      <c r="AT39" s="3">
        <v>31.200655788125005</v>
      </c>
      <c r="AU39" s="3">
        <v>30.694856225891272</v>
      </c>
      <c r="AV39" s="3">
        <v>23.840747265494429</v>
      </c>
      <c r="AW39" s="3">
        <v>30.659283614368178</v>
      </c>
      <c r="AX39" s="3">
        <v>20.07658516347874</v>
      </c>
      <c r="AY39" s="3">
        <v>20.872047419543378</v>
      </c>
      <c r="AZ39" s="3">
        <v>25.298057910986245</v>
      </c>
      <c r="BA39" s="3">
        <v>26.763131093757693</v>
      </c>
      <c r="BC39" s="4">
        <f t="shared" si="62"/>
        <v>58.614035828504711</v>
      </c>
      <c r="BD39" s="4">
        <f t="shared" si="63"/>
        <v>17.683182805776596</v>
      </c>
      <c r="BE39" s="4">
        <f t="shared" si="64"/>
        <v>-8.0565484697581269</v>
      </c>
      <c r="BF39" s="4">
        <f t="shared" si="65"/>
        <v>127.9041285769199</v>
      </c>
      <c r="BG39" s="4">
        <f t="shared" si="66"/>
        <v>96.703472788794897</v>
      </c>
      <c r="BH39" s="4">
        <f t="shared" si="67"/>
        <v>66.008616562903626</v>
      </c>
      <c r="BI39" s="4">
        <f t="shared" si="68"/>
        <v>42.167869297409197</v>
      </c>
      <c r="BJ39" s="4">
        <f t="shared" si="69"/>
        <v>11.508585683041019</v>
      </c>
      <c r="BK39" s="4">
        <f t="shared" si="70"/>
        <v>-8.5679994804377202</v>
      </c>
      <c r="BL39" s="4">
        <f t="shared" si="71"/>
        <v>149.05136741697788</v>
      </c>
      <c r="BM39" s="4">
        <f t="shared" si="72"/>
        <v>123.75330950599164</v>
      </c>
      <c r="BN39" s="4">
        <f t="shared" si="73"/>
        <v>96.990178412233945</v>
      </c>
      <c r="BP39" s="1">
        <f t="shared" si="16"/>
        <v>175.84210748551413</v>
      </c>
      <c r="BQ39">
        <f t="shared" si="17"/>
        <v>53.049548417329788</v>
      </c>
      <c r="BR39" s="3">
        <f t="shared" si="18"/>
        <v>284.56548469758127</v>
      </c>
      <c r="BS39" s="3">
        <f t="shared" si="19"/>
        <v>383.71238573075971</v>
      </c>
      <c r="BT39" s="3">
        <f t="shared" si="20"/>
        <v>290.11041836638469</v>
      </c>
      <c r="BU39" s="3">
        <f t="shared" si="21"/>
        <v>198.02584968871088</v>
      </c>
      <c r="BV39" s="3">
        <f t="shared" si="22"/>
        <v>126.50360789222759</v>
      </c>
      <c r="BW39" s="3">
        <f t="shared" si="23"/>
        <v>34.525757049123058</v>
      </c>
      <c r="BX39" s="3">
        <f t="shared" si="24"/>
        <v>289.6799948043772</v>
      </c>
      <c r="BY39" s="3">
        <f t="shared" si="25"/>
        <v>447.15410225093365</v>
      </c>
      <c r="BZ39" s="3">
        <f t="shared" si="26"/>
        <v>371.25992851797491</v>
      </c>
      <c r="CA39" s="3">
        <f t="shared" si="27"/>
        <v>290.97053523670183</v>
      </c>
      <c r="CB39" s="1">
        <f t="shared" si="74"/>
        <v>245.4499766781349</v>
      </c>
    </row>
    <row r="40" spans="2:80" x14ac:dyDescent="0.2">
      <c r="B40">
        <f t="shared" si="28"/>
        <v>32</v>
      </c>
      <c r="C40">
        <f t="shared" si="0"/>
        <v>100</v>
      </c>
      <c r="D40" s="4">
        <f t="shared" si="29"/>
        <v>68.975392827560427</v>
      </c>
      <c r="E40" s="4">
        <f t="shared" si="30"/>
        <v>40.773900410422357</v>
      </c>
      <c r="F40" s="4">
        <f t="shared" si="31"/>
        <v>19.563302683091024</v>
      </c>
      <c r="G40" s="4">
        <f t="shared" si="32"/>
        <v>174.49676346965134</v>
      </c>
      <c r="H40" s="4">
        <f t="shared" si="33"/>
        <v>144.79453658248531</v>
      </c>
      <c r="I40" s="4">
        <f t="shared" si="34"/>
        <v>108.93836386239855</v>
      </c>
      <c r="J40" s="4">
        <f t="shared" si="35"/>
        <v>86.537464944121893</v>
      </c>
      <c r="K40" s="4">
        <f t="shared" si="36"/>
        <v>50.255648703605402</v>
      </c>
      <c r="L40" s="4">
        <f t="shared" si="37"/>
        <v>15.244801286607981</v>
      </c>
      <c r="M40" s="4">
        <f t="shared" si="38"/>
        <v>-12.092389220488258</v>
      </c>
      <c r="N40" s="4">
        <f t="shared" si="39"/>
        <v>136.22247171122581</v>
      </c>
      <c r="P40">
        <f t="shared" si="2"/>
        <v>0</v>
      </c>
      <c r="Q40">
        <f t="shared" si="3"/>
        <v>0</v>
      </c>
      <c r="R40" s="3">
        <f t="shared" si="40"/>
        <v>0</v>
      </c>
      <c r="S40" s="3">
        <f t="shared" si="41"/>
        <v>170.43669731690898</v>
      </c>
      <c r="T40" s="3">
        <f t="shared" si="42"/>
        <v>0</v>
      </c>
      <c r="U40" s="3">
        <f t="shared" si="43"/>
        <v>0</v>
      </c>
      <c r="V40" s="3">
        <f t="shared" si="44"/>
        <v>0</v>
      </c>
      <c r="W40" s="3">
        <f t="shared" si="45"/>
        <v>0</v>
      </c>
      <c r="X40" s="3">
        <f t="shared" si="46"/>
        <v>0</v>
      </c>
      <c r="Y40" s="3">
        <f t="shared" si="47"/>
        <v>174.75519871339202</v>
      </c>
      <c r="Z40" s="3">
        <f t="shared" si="48"/>
        <v>174.75519871339202</v>
      </c>
      <c r="AA40" s="3">
        <f t="shared" si="49"/>
        <v>0</v>
      </c>
      <c r="AC40">
        <f t="shared" si="50"/>
        <v>9999</v>
      </c>
      <c r="AD40">
        <f t="shared" si="51"/>
        <v>9999</v>
      </c>
      <c r="AE40">
        <f t="shared" si="52"/>
        <v>9999</v>
      </c>
      <c r="AF40">
        <f t="shared" si="53"/>
        <v>5</v>
      </c>
      <c r="AG40">
        <f t="shared" si="54"/>
        <v>9999</v>
      </c>
      <c r="AH40">
        <f t="shared" si="55"/>
        <v>9999</v>
      </c>
      <c r="AI40">
        <f t="shared" si="56"/>
        <v>9999</v>
      </c>
      <c r="AJ40">
        <f t="shared" si="57"/>
        <v>9999</v>
      </c>
      <c r="AK40">
        <f t="shared" si="58"/>
        <v>9999</v>
      </c>
      <c r="AL40">
        <f t="shared" si="59"/>
        <v>12</v>
      </c>
      <c r="AM40">
        <f t="shared" si="60"/>
        <v>12</v>
      </c>
      <c r="AN40">
        <f t="shared" si="61"/>
        <v>9999</v>
      </c>
      <c r="AP40" s="3">
        <v>31.024607172439573</v>
      </c>
      <c r="AQ40" s="3">
        <v>28.20149241713807</v>
      </c>
      <c r="AR40" s="3">
        <v>21.210597727331333</v>
      </c>
      <c r="AS40" s="3">
        <v>15.503236530348659</v>
      </c>
      <c r="AT40" s="3">
        <v>29.702226887166034</v>
      </c>
      <c r="AU40" s="3">
        <v>35.856172720086761</v>
      </c>
      <c r="AV40" s="3">
        <v>22.400898918276653</v>
      </c>
      <c r="AW40" s="3">
        <v>36.281816240516491</v>
      </c>
      <c r="AX40" s="3">
        <v>35.010847416997422</v>
      </c>
      <c r="AY40" s="3">
        <v>27.337190507096238</v>
      </c>
      <c r="AZ40" s="3">
        <v>26.440337781677954</v>
      </c>
      <c r="BA40" s="3">
        <v>28.308271642599721</v>
      </c>
      <c r="BC40" s="4">
        <f t="shared" si="62"/>
        <v>68.975392827560427</v>
      </c>
      <c r="BD40" s="4">
        <f t="shared" si="63"/>
        <v>40.773900410422357</v>
      </c>
      <c r="BE40" s="4">
        <f t="shared" si="64"/>
        <v>19.563302683091024</v>
      </c>
      <c r="BF40" s="4">
        <f t="shared" si="65"/>
        <v>4.0600661527423654</v>
      </c>
      <c r="BG40" s="4">
        <f t="shared" si="66"/>
        <v>144.79453658248531</v>
      </c>
      <c r="BH40" s="4">
        <f t="shared" si="67"/>
        <v>108.93836386239855</v>
      </c>
      <c r="BI40" s="4">
        <f t="shared" si="68"/>
        <v>86.537464944121893</v>
      </c>
      <c r="BJ40" s="4">
        <f t="shared" si="69"/>
        <v>50.255648703605402</v>
      </c>
      <c r="BK40" s="4">
        <f t="shared" si="70"/>
        <v>15.244801286607981</v>
      </c>
      <c r="BL40" s="4">
        <f t="shared" si="71"/>
        <v>-12.092389220488258</v>
      </c>
      <c r="BM40" s="4">
        <f t="shared" si="72"/>
        <v>-38.532727002166212</v>
      </c>
      <c r="BN40" s="4">
        <f t="shared" si="73"/>
        <v>107.91420006862609</v>
      </c>
      <c r="BP40" s="1">
        <f t="shared" si="16"/>
        <v>206.92617848268128</v>
      </c>
      <c r="BQ40">
        <f t="shared" si="17"/>
        <v>122.32170123126707</v>
      </c>
      <c r="BR40" s="3">
        <f t="shared" si="18"/>
        <v>58.689908049273072</v>
      </c>
      <c r="BS40" s="3">
        <f t="shared" si="19"/>
        <v>216.1801984582271</v>
      </c>
      <c r="BT40" s="3">
        <f t="shared" si="20"/>
        <v>434.38360974745592</v>
      </c>
      <c r="BU40" s="3">
        <f t="shared" si="21"/>
        <v>326.81509158719564</v>
      </c>
      <c r="BV40" s="3">
        <f t="shared" si="22"/>
        <v>259.61239483236568</v>
      </c>
      <c r="BW40" s="3">
        <f t="shared" si="23"/>
        <v>150.76694611081621</v>
      </c>
      <c r="BX40" s="3">
        <f t="shared" si="24"/>
        <v>45.734403859823942</v>
      </c>
      <c r="BY40" s="3">
        <f t="shared" si="25"/>
        <v>324.92389220488258</v>
      </c>
      <c r="BZ40" s="3">
        <f t="shared" si="26"/>
        <v>385.32727002166212</v>
      </c>
      <c r="CA40" s="3">
        <f t="shared" si="27"/>
        <v>323.74260020587826</v>
      </c>
      <c r="CB40" s="1">
        <f t="shared" si="74"/>
        <v>237.95201623262741</v>
      </c>
    </row>
    <row r="41" spans="2:80" x14ac:dyDescent="0.2">
      <c r="B41">
        <f t="shared" si="28"/>
        <v>33</v>
      </c>
      <c r="C41">
        <f t="shared" ref="C41:C72" si="75">init_inv</f>
        <v>100</v>
      </c>
      <c r="D41" s="4">
        <f t="shared" si="29"/>
        <v>59.373263815650716</v>
      </c>
      <c r="E41" s="4">
        <f t="shared" si="30"/>
        <v>26.624070515972562</v>
      </c>
      <c r="F41" s="4">
        <f t="shared" si="31"/>
        <v>164.19848220190033</v>
      </c>
      <c r="G41" s="4">
        <f t="shared" si="32"/>
        <v>126.91528500989079</v>
      </c>
      <c r="H41" s="4">
        <f t="shared" si="33"/>
        <v>111.17696228902787</v>
      </c>
      <c r="I41" s="4">
        <f t="shared" si="34"/>
        <v>77.656631169083994</v>
      </c>
      <c r="J41" s="4">
        <f t="shared" si="35"/>
        <v>55.109567357285414</v>
      </c>
      <c r="K41" s="4">
        <f t="shared" si="36"/>
        <v>23.198878150433302</v>
      </c>
      <c r="L41" s="4">
        <f t="shared" si="37"/>
        <v>-12.047437444853131</v>
      </c>
      <c r="M41" s="4">
        <f t="shared" si="38"/>
        <v>-38.080958246428054</v>
      </c>
      <c r="N41" s="4">
        <f t="shared" si="39"/>
        <v>93.790816006367095</v>
      </c>
      <c r="P41">
        <f t="shared" ref="P41:P72" si="76">IF(C41&lt;rop,Q-C41,0)</f>
        <v>0</v>
      </c>
      <c r="Q41">
        <f t="shared" ref="Q41:Q72" si="77">IF(AND(P41&gt;0, AC41&gt;AD$6), P41, IF(D41&lt;rop,Q-D41,0))</f>
        <v>0</v>
      </c>
      <c r="R41" s="3">
        <f t="shared" si="40"/>
        <v>163.37592948402744</v>
      </c>
      <c r="S41" s="3">
        <f t="shared" si="41"/>
        <v>0</v>
      </c>
      <c r="T41" s="3">
        <f t="shared" si="42"/>
        <v>0</v>
      </c>
      <c r="U41" s="3">
        <f t="shared" si="43"/>
        <v>0</v>
      </c>
      <c r="V41" s="3">
        <f t="shared" si="44"/>
        <v>0</v>
      </c>
      <c r="W41" s="3">
        <f t="shared" si="45"/>
        <v>0</v>
      </c>
      <c r="X41" s="3">
        <f t="shared" si="46"/>
        <v>166.8011218495667</v>
      </c>
      <c r="Y41" s="3">
        <f t="shared" si="47"/>
        <v>166.8011218495667</v>
      </c>
      <c r="Z41" s="3">
        <f t="shared" si="48"/>
        <v>166.8011218495667</v>
      </c>
      <c r="AA41" s="3">
        <f t="shared" si="49"/>
        <v>0</v>
      </c>
      <c r="AC41">
        <f t="shared" si="50"/>
        <v>9999</v>
      </c>
      <c r="AD41">
        <f t="shared" si="51"/>
        <v>9999</v>
      </c>
      <c r="AE41">
        <f t="shared" si="52"/>
        <v>4</v>
      </c>
      <c r="AF41">
        <f t="shared" si="53"/>
        <v>9999</v>
      </c>
      <c r="AG41">
        <f t="shared" si="54"/>
        <v>9999</v>
      </c>
      <c r="AH41">
        <f t="shared" si="55"/>
        <v>9999</v>
      </c>
      <c r="AI41">
        <f t="shared" si="56"/>
        <v>9999</v>
      </c>
      <c r="AJ41">
        <f t="shared" si="57"/>
        <v>9999</v>
      </c>
      <c r="AK41">
        <f t="shared" si="58"/>
        <v>12</v>
      </c>
      <c r="AL41">
        <f t="shared" si="59"/>
        <v>12</v>
      </c>
      <c r="AM41">
        <f t="shared" si="60"/>
        <v>12</v>
      </c>
      <c r="AN41">
        <f t="shared" si="61"/>
        <v>9999</v>
      </c>
      <c r="AP41" s="3">
        <v>40.626736184349284</v>
      </c>
      <c r="AQ41" s="3">
        <v>32.749193299678154</v>
      </c>
      <c r="AR41" s="3">
        <v>25.801517798099667</v>
      </c>
      <c r="AS41" s="3">
        <v>37.283197192009538</v>
      </c>
      <c r="AT41" s="3">
        <v>15.738322720862925</v>
      </c>
      <c r="AU41" s="3">
        <v>33.520331119943876</v>
      </c>
      <c r="AV41" s="3">
        <v>22.54706381179858</v>
      </c>
      <c r="AW41" s="3">
        <v>31.910689206852112</v>
      </c>
      <c r="AX41" s="3">
        <v>35.246315595286433</v>
      </c>
      <c r="AY41" s="3">
        <v>26.033520801574923</v>
      </c>
      <c r="AZ41" s="3">
        <v>34.929347596771549</v>
      </c>
      <c r="BA41" s="3">
        <v>29.108351858012611</v>
      </c>
      <c r="BC41" s="4">
        <f t="shared" si="62"/>
        <v>59.373263815650716</v>
      </c>
      <c r="BD41" s="4">
        <f t="shared" si="63"/>
        <v>26.624070515972562</v>
      </c>
      <c r="BE41" s="4">
        <f t="shared" si="64"/>
        <v>0.8225527178728953</v>
      </c>
      <c r="BF41" s="4">
        <f t="shared" si="65"/>
        <v>126.91528500989079</v>
      </c>
      <c r="BG41" s="4">
        <f t="shared" si="66"/>
        <v>111.17696228902787</v>
      </c>
      <c r="BH41" s="4">
        <f t="shared" si="67"/>
        <v>77.656631169083994</v>
      </c>
      <c r="BI41" s="4">
        <f t="shared" si="68"/>
        <v>55.109567357285414</v>
      </c>
      <c r="BJ41" s="4">
        <f t="shared" si="69"/>
        <v>23.198878150433302</v>
      </c>
      <c r="BK41" s="4">
        <f t="shared" si="70"/>
        <v>-12.047437444853131</v>
      </c>
      <c r="BL41" s="4">
        <f t="shared" si="71"/>
        <v>-38.080958246428054</v>
      </c>
      <c r="BM41" s="4">
        <f t="shared" si="72"/>
        <v>-73.010305843199603</v>
      </c>
      <c r="BN41" s="4">
        <f t="shared" si="73"/>
        <v>64.682464148354484</v>
      </c>
      <c r="BP41" s="1">
        <f t="shared" ref="BP41:BP72" si="78">IF(P41&gt;0, OrderingC,0) + P41*unitC + holdingC * MAX(BC41,0) +shortageC*MAX(-BC41,0)</f>
        <v>178.11979144695215</v>
      </c>
      <c r="BQ41">
        <f t="shared" ref="BQ41:BQ72" si="79">IF(AND(Q41&gt;0,P41=0),OrderingC,0)+IF(AND(Q41&gt;0,P41=0),unitC,0)+holdingC*MAX(BD41,0)+shortageC*MAX(-BD41,0)</f>
        <v>79.872211547917686</v>
      </c>
      <c r="BR41" s="3">
        <f t="shared" ref="BR41:BR72" si="80">IF(AND(R41&gt;0,Q41=0),OrderingC,0)+IF(AND(R41&gt;0,Q41=0),unitC,0)+holdingC*MAX(BE41,0)+shortageC*MAX(-BE41,0)</f>
        <v>206.46765815361869</v>
      </c>
      <c r="BS41" s="3">
        <f t="shared" ref="BS41:BS72" si="81">IF(AND(S41&gt;0,R41=0),OrderingC,0)+IF(AND(S41&gt;0,R41=0),unitC,0)+holdingC*MAX(BF41,0)+shortageC*MAX(-BF41,0)</f>
        <v>380.74585502967238</v>
      </c>
      <c r="BT41" s="3">
        <f t="shared" ref="BT41:BT72" si="82">IF(AND(T41&gt;0,S41=0),OrderingC,0)+IF(AND(T41&gt;0,S41=0),unitC,0)+holdingC*MAX(BG41,0)+shortageC*MAX(-BG41,0)</f>
        <v>333.53088686708361</v>
      </c>
      <c r="BU41" s="3">
        <f t="shared" ref="BU41:BU72" si="83">IF(AND(U41&gt;0,T41=0),OrderingC,0)+IF(AND(U41&gt;0,T41=0),unitC,0)+holdingC*MAX(BH41,0)+shortageC*MAX(-BH41,0)</f>
        <v>232.96989350725198</v>
      </c>
      <c r="BV41" s="3">
        <f t="shared" ref="BV41:BV72" si="84">IF(AND(V41&gt;0,U41=0),OrderingC,0)+IF(AND(V41&gt;0,U41=0),unitC,0)+holdingC*MAX(BI41,0)+shortageC*MAX(-BI41,0)</f>
        <v>165.32870207185624</v>
      </c>
      <c r="BW41" s="3">
        <f t="shared" ref="BW41:BW72" si="85">IF(AND(W41&gt;0,V41=0),OrderingC,0)+IF(AND(W41&gt;0,V41=0),unitC,0)+holdingC*MAX(BJ41,0)+shortageC*MAX(-BJ41,0)</f>
        <v>69.596634451299906</v>
      </c>
      <c r="BX41" s="3">
        <f t="shared" ref="BX41:BX72" si="86">IF(AND(X41&gt;0,W41=0),OrderingC,0)+IF(AND(X41&gt;0,W41=0),unitC,0)+holdingC*MAX(BK41,0)+shortageC*MAX(-BK41,0)</f>
        <v>324.47437444853131</v>
      </c>
      <c r="BY41" s="3">
        <f t="shared" ref="BY41:BY72" si="87">IF(AND(Y41&gt;0,X41=0),OrderingC,0)+IF(AND(Y41&gt;0,X41=0),unitC,0)+holdingC*MAX(BL41,0)+shortageC*MAX(-BL41,0)</f>
        <v>380.80958246428054</v>
      </c>
      <c r="BZ41" s="3">
        <f t="shared" ref="BZ41:BZ72" si="88">IF(AND(Z41&gt;0,Y41=0),OrderingC,0)+IF(AND(Z41&gt;0,Y41=0),unitC,0)+holdingC*MAX(BM41,0)+shortageC*MAX(-BM41,0)</f>
        <v>730.10305843199603</v>
      </c>
      <c r="CA41" s="3">
        <f t="shared" ref="CA41:CA72" si="89">IF(AND(AA41&gt;0,Z41=0),OrderingC,0)+IF(AND(AA41&gt;0,Z41=0),unitC,0)+holdingC*MAX(BN41,0)+shortageC*MAX(-BN41,0)</f>
        <v>194.04739244506345</v>
      </c>
      <c r="CB41" s="1">
        <f t="shared" si="74"/>
        <v>273.00550340546033</v>
      </c>
    </row>
    <row r="42" spans="2:80" x14ac:dyDescent="0.2">
      <c r="B42">
        <f t="shared" si="28"/>
        <v>34</v>
      </c>
      <c r="C42">
        <f t="shared" si="75"/>
        <v>100</v>
      </c>
      <c r="D42" s="4">
        <f t="shared" si="29"/>
        <v>69.715091689722613</v>
      </c>
      <c r="E42" s="4">
        <f t="shared" si="30"/>
        <v>43.252339411119465</v>
      </c>
      <c r="F42" s="4">
        <f t="shared" si="31"/>
        <v>15.028780378779629</v>
      </c>
      <c r="G42" s="4">
        <f t="shared" si="32"/>
        <v>-12.442474194831448</v>
      </c>
      <c r="H42" s="4">
        <f t="shared" si="33"/>
        <v>124.37112364830682</v>
      </c>
      <c r="I42" s="4">
        <f t="shared" si="34"/>
        <v>92.308669334306614</v>
      </c>
      <c r="J42" s="4">
        <f t="shared" si="35"/>
        <v>64.66884219145868</v>
      </c>
      <c r="K42" s="4">
        <f t="shared" si="36"/>
        <v>36.274295881448779</v>
      </c>
      <c r="L42" s="4">
        <f t="shared" si="37"/>
        <v>2.2476467872911599</v>
      </c>
      <c r="M42" s="4">
        <f t="shared" si="38"/>
        <v>-28.329045613209018</v>
      </c>
      <c r="N42" s="4">
        <f t="shared" si="39"/>
        <v>103.71927171727293</v>
      </c>
      <c r="P42">
        <f t="shared" si="76"/>
        <v>0</v>
      </c>
      <c r="Q42">
        <f t="shared" si="77"/>
        <v>0</v>
      </c>
      <c r="R42" s="3">
        <f t="shared" si="40"/>
        <v>0</v>
      </c>
      <c r="S42" s="3">
        <f t="shared" si="41"/>
        <v>174.97121962122037</v>
      </c>
      <c r="T42" s="3">
        <f t="shared" si="42"/>
        <v>174.97121962122037</v>
      </c>
      <c r="U42" s="3">
        <f t="shared" si="43"/>
        <v>0</v>
      </c>
      <c r="V42" s="3">
        <f t="shared" si="44"/>
        <v>0</v>
      </c>
      <c r="W42" s="3">
        <f t="shared" si="45"/>
        <v>0</v>
      </c>
      <c r="X42" s="3">
        <f t="shared" si="46"/>
        <v>153.72570411855122</v>
      </c>
      <c r="Y42" s="3">
        <f t="shared" si="47"/>
        <v>153.72570411855122</v>
      </c>
      <c r="Z42" s="3">
        <f t="shared" si="48"/>
        <v>153.72570411855122</v>
      </c>
      <c r="AA42" s="3">
        <f t="shared" si="49"/>
        <v>0</v>
      </c>
      <c r="AC42">
        <f t="shared" si="50"/>
        <v>9999</v>
      </c>
      <c r="AD42">
        <f t="shared" si="51"/>
        <v>9999</v>
      </c>
      <c r="AE42">
        <f t="shared" si="52"/>
        <v>9999</v>
      </c>
      <c r="AF42">
        <f t="shared" si="53"/>
        <v>6</v>
      </c>
      <c r="AG42">
        <f t="shared" si="54"/>
        <v>6</v>
      </c>
      <c r="AH42">
        <f t="shared" si="55"/>
        <v>9999</v>
      </c>
      <c r="AI42">
        <f t="shared" si="56"/>
        <v>9999</v>
      </c>
      <c r="AJ42">
        <f t="shared" si="57"/>
        <v>9999</v>
      </c>
      <c r="AK42">
        <f t="shared" si="58"/>
        <v>12</v>
      </c>
      <c r="AL42">
        <f t="shared" si="59"/>
        <v>12</v>
      </c>
      <c r="AM42">
        <f t="shared" si="60"/>
        <v>12</v>
      </c>
      <c r="AN42">
        <f t="shared" si="61"/>
        <v>9999</v>
      </c>
      <c r="AP42" s="3">
        <v>30.284908310277387</v>
      </c>
      <c r="AQ42" s="3">
        <v>26.462752278603148</v>
      </c>
      <c r="AR42" s="3">
        <v>28.223559032339836</v>
      </c>
      <c r="AS42" s="3">
        <v>27.471254573611077</v>
      </c>
      <c r="AT42" s="3">
        <v>38.157621778082103</v>
      </c>
      <c r="AU42" s="3">
        <v>32.062454314000206</v>
      </c>
      <c r="AV42" s="3">
        <v>27.639827142847935</v>
      </c>
      <c r="AW42" s="3">
        <v>28.3945463100099</v>
      </c>
      <c r="AX42" s="3">
        <v>34.026649094157619</v>
      </c>
      <c r="AY42" s="3">
        <v>30.576692400500178</v>
      </c>
      <c r="AZ42" s="3">
        <v>21.677386788069271</v>
      </c>
      <c r="BA42" s="3">
        <v>35.077517926110886</v>
      </c>
      <c r="BC42" s="4">
        <f t="shared" si="62"/>
        <v>69.715091689722613</v>
      </c>
      <c r="BD42" s="4">
        <f t="shared" si="63"/>
        <v>43.252339411119465</v>
      </c>
      <c r="BE42" s="4">
        <f t="shared" si="64"/>
        <v>15.028780378779629</v>
      </c>
      <c r="BF42" s="4">
        <f t="shared" si="65"/>
        <v>-12.442474194831448</v>
      </c>
      <c r="BG42" s="4">
        <f t="shared" si="66"/>
        <v>-50.60009597291355</v>
      </c>
      <c r="BH42" s="4">
        <f t="shared" si="67"/>
        <v>92.308669334306614</v>
      </c>
      <c r="BI42" s="4">
        <f t="shared" si="68"/>
        <v>64.66884219145868</v>
      </c>
      <c r="BJ42" s="4">
        <f t="shared" si="69"/>
        <v>36.274295881448779</v>
      </c>
      <c r="BK42" s="4">
        <f t="shared" si="70"/>
        <v>2.2476467872911599</v>
      </c>
      <c r="BL42" s="4">
        <f t="shared" si="71"/>
        <v>-28.329045613209018</v>
      </c>
      <c r="BM42" s="4">
        <f t="shared" si="72"/>
        <v>-50.006432401278289</v>
      </c>
      <c r="BN42" s="4">
        <f t="shared" si="73"/>
        <v>68.641753791162046</v>
      </c>
      <c r="BP42" s="1">
        <f t="shared" si="78"/>
        <v>209.14527506916784</v>
      </c>
      <c r="BQ42">
        <f t="shared" si="79"/>
        <v>129.75701823335839</v>
      </c>
      <c r="BR42" s="3">
        <f t="shared" si="80"/>
        <v>45.086341136338888</v>
      </c>
      <c r="BS42" s="3">
        <f t="shared" si="81"/>
        <v>328.42474194831448</v>
      </c>
      <c r="BT42" s="3">
        <f t="shared" si="82"/>
        <v>506.0009597291355</v>
      </c>
      <c r="BU42" s="3">
        <f t="shared" si="83"/>
        <v>276.92600800291984</v>
      </c>
      <c r="BV42" s="3">
        <f t="shared" si="84"/>
        <v>194.00652657437604</v>
      </c>
      <c r="BW42" s="3">
        <f t="shared" si="85"/>
        <v>108.82288764434634</v>
      </c>
      <c r="BX42" s="3">
        <f t="shared" si="86"/>
        <v>210.74294036187348</v>
      </c>
      <c r="BY42" s="3">
        <f t="shared" si="87"/>
        <v>283.29045613209018</v>
      </c>
      <c r="BZ42" s="3">
        <f t="shared" si="88"/>
        <v>500.06432401278289</v>
      </c>
      <c r="CA42" s="3">
        <f t="shared" si="89"/>
        <v>205.92526137348614</v>
      </c>
      <c r="CB42" s="1">
        <f t="shared" si="74"/>
        <v>249.84939501818249</v>
      </c>
    </row>
    <row r="43" spans="2:80" x14ac:dyDescent="0.2">
      <c r="B43">
        <f t="shared" si="28"/>
        <v>35</v>
      </c>
      <c r="C43">
        <f t="shared" si="75"/>
        <v>100</v>
      </c>
      <c r="D43" s="4">
        <f t="shared" si="29"/>
        <v>64.467166288814042</v>
      </c>
      <c r="E43" s="4">
        <f t="shared" si="30"/>
        <v>45.263286766421515</v>
      </c>
      <c r="F43" s="4">
        <f t="shared" si="31"/>
        <v>12.890215000661556</v>
      </c>
      <c r="G43" s="4">
        <f t="shared" si="32"/>
        <v>163.91523144571693</v>
      </c>
      <c r="H43" s="4">
        <f t="shared" si="33"/>
        <v>127.32164496890618</v>
      </c>
      <c r="I43" s="4">
        <f t="shared" si="34"/>
        <v>88.355327786848648</v>
      </c>
      <c r="J43" s="4">
        <f t="shared" si="35"/>
        <v>64.882994087674888</v>
      </c>
      <c r="K43" s="4">
        <f t="shared" si="36"/>
        <v>34.142838204425061</v>
      </c>
      <c r="L43" s="4">
        <f t="shared" si="37"/>
        <v>-5.6029523168399464</v>
      </c>
      <c r="M43" s="4">
        <f t="shared" si="38"/>
        <v>-30.754204140539514</v>
      </c>
      <c r="N43" s="4">
        <f t="shared" si="39"/>
        <v>95.139451129944064</v>
      </c>
      <c r="P43">
        <f t="shared" si="76"/>
        <v>0</v>
      </c>
      <c r="Q43">
        <f t="shared" si="77"/>
        <v>0</v>
      </c>
      <c r="R43" s="3">
        <f t="shared" si="40"/>
        <v>0</v>
      </c>
      <c r="S43" s="3">
        <f t="shared" si="41"/>
        <v>177.10978499933844</v>
      </c>
      <c r="T43" s="3">
        <f t="shared" si="42"/>
        <v>0</v>
      </c>
      <c r="U43" s="3">
        <f t="shared" si="43"/>
        <v>0</v>
      </c>
      <c r="V43" s="3">
        <f t="shared" si="44"/>
        <v>0</v>
      </c>
      <c r="W43" s="3">
        <f t="shared" si="45"/>
        <v>0</v>
      </c>
      <c r="X43" s="3">
        <f t="shared" si="46"/>
        <v>155.85716179557494</v>
      </c>
      <c r="Y43" s="3">
        <f t="shared" si="47"/>
        <v>155.85716179557494</v>
      </c>
      <c r="Z43" s="3">
        <f t="shared" si="48"/>
        <v>155.85716179557494</v>
      </c>
      <c r="AA43" s="3">
        <f t="shared" si="49"/>
        <v>0</v>
      </c>
      <c r="AC43">
        <f t="shared" si="50"/>
        <v>9999</v>
      </c>
      <c r="AD43">
        <f t="shared" si="51"/>
        <v>9999</v>
      </c>
      <c r="AE43">
        <f t="shared" si="52"/>
        <v>9999</v>
      </c>
      <c r="AF43">
        <f t="shared" si="53"/>
        <v>5</v>
      </c>
      <c r="AG43">
        <f t="shared" si="54"/>
        <v>9999</v>
      </c>
      <c r="AH43">
        <f t="shared" si="55"/>
        <v>9999</v>
      </c>
      <c r="AI43">
        <f t="shared" si="56"/>
        <v>9999</v>
      </c>
      <c r="AJ43">
        <f t="shared" si="57"/>
        <v>9999</v>
      </c>
      <c r="AK43">
        <f t="shared" si="58"/>
        <v>12</v>
      </c>
      <c r="AL43">
        <f t="shared" si="59"/>
        <v>12</v>
      </c>
      <c r="AM43">
        <f t="shared" si="60"/>
        <v>12</v>
      </c>
      <c r="AN43">
        <f t="shared" si="61"/>
        <v>9999</v>
      </c>
      <c r="AP43" s="3">
        <v>35.532833711185958</v>
      </c>
      <c r="AQ43" s="3">
        <v>19.203879522392526</v>
      </c>
      <c r="AR43" s="3">
        <v>32.37307176575996</v>
      </c>
      <c r="AS43" s="3">
        <v>26.084768554283073</v>
      </c>
      <c r="AT43" s="3">
        <v>36.593586476810742</v>
      </c>
      <c r="AU43" s="3">
        <v>38.966317182057537</v>
      </c>
      <c r="AV43" s="3">
        <v>23.47233369917376</v>
      </c>
      <c r="AW43" s="3">
        <v>30.740155883249827</v>
      </c>
      <c r="AX43" s="3">
        <v>39.745790521265008</v>
      </c>
      <c r="AY43" s="3">
        <v>25.151251823699567</v>
      </c>
      <c r="AZ43" s="3">
        <v>29.963506525091361</v>
      </c>
      <c r="BA43" s="3">
        <v>31.117416559281992</v>
      </c>
      <c r="BC43" s="4">
        <f t="shared" si="62"/>
        <v>64.467166288814042</v>
      </c>
      <c r="BD43" s="4">
        <f t="shared" si="63"/>
        <v>45.263286766421515</v>
      </c>
      <c r="BE43" s="4">
        <f t="shared" si="64"/>
        <v>12.890215000661556</v>
      </c>
      <c r="BF43" s="4">
        <f t="shared" si="65"/>
        <v>-13.194553553621517</v>
      </c>
      <c r="BG43" s="4">
        <f t="shared" si="66"/>
        <v>127.32164496890618</v>
      </c>
      <c r="BH43" s="4">
        <f t="shared" si="67"/>
        <v>88.355327786848648</v>
      </c>
      <c r="BI43" s="4">
        <f t="shared" si="68"/>
        <v>64.882994087674888</v>
      </c>
      <c r="BJ43" s="4">
        <f t="shared" si="69"/>
        <v>34.142838204425061</v>
      </c>
      <c r="BK43" s="4">
        <f t="shared" si="70"/>
        <v>-5.6029523168399464</v>
      </c>
      <c r="BL43" s="4">
        <f t="shared" si="71"/>
        <v>-30.754204140539514</v>
      </c>
      <c r="BM43" s="4">
        <f t="shared" si="72"/>
        <v>-60.717710665630875</v>
      </c>
      <c r="BN43" s="4">
        <f t="shared" si="73"/>
        <v>64.022034570662072</v>
      </c>
      <c r="BP43" s="1">
        <f t="shared" si="78"/>
        <v>193.40149886644213</v>
      </c>
      <c r="BQ43">
        <f t="shared" si="79"/>
        <v>135.78986029926455</v>
      </c>
      <c r="BR43" s="3">
        <f t="shared" si="80"/>
        <v>38.670645001984667</v>
      </c>
      <c r="BS43" s="3">
        <f t="shared" si="81"/>
        <v>335.94553553621517</v>
      </c>
      <c r="BT43" s="3">
        <f t="shared" si="82"/>
        <v>381.96493490671855</v>
      </c>
      <c r="BU43" s="3">
        <f t="shared" si="83"/>
        <v>265.06598336054594</v>
      </c>
      <c r="BV43" s="3">
        <f t="shared" si="84"/>
        <v>194.64898226302466</v>
      </c>
      <c r="BW43" s="3">
        <f t="shared" si="85"/>
        <v>102.42851461327518</v>
      </c>
      <c r="BX43" s="3">
        <f t="shared" si="86"/>
        <v>260.02952316839946</v>
      </c>
      <c r="BY43" s="3">
        <f t="shared" si="87"/>
        <v>307.54204140539514</v>
      </c>
      <c r="BZ43" s="3">
        <f t="shared" si="88"/>
        <v>607.17710665630875</v>
      </c>
      <c r="CA43" s="3">
        <f t="shared" si="89"/>
        <v>192.06610371198622</v>
      </c>
      <c r="CB43" s="1">
        <f t="shared" si="74"/>
        <v>251.22756081579669</v>
      </c>
    </row>
    <row r="44" spans="2:80" x14ac:dyDescent="0.2">
      <c r="B44">
        <f t="shared" si="28"/>
        <v>36</v>
      </c>
      <c r="C44">
        <f t="shared" si="75"/>
        <v>100</v>
      </c>
      <c r="D44" s="4">
        <f t="shared" si="29"/>
        <v>69.328247213270515</v>
      </c>
      <c r="E44" s="4">
        <f t="shared" si="30"/>
        <v>39.771346210764023</v>
      </c>
      <c r="F44" s="4">
        <f t="shared" si="31"/>
        <v>11.807525222830009</v>
      </c>
      <c r="G44" s="4">
        <f t="shared" si="32"/>
        <v>130.7205721885839</v>
      </c>
      <c r="H44" s="4">
        <f t="shared" si="33"/>
        <v>93.026356150949141</v>
      </c>
      <c r="I44" s="4">
        <f t="shared" si="34"/>
        <v>63.908720625768183</v>
      </c>
      <c r="J44" s="4">
        <f t="shared" si="35"/>
        <v>31.116117143974407</v>
      </c>
      <c r="K44" s="4">
        <f t="shared" si="36"/>
        <v>-9.5571669792116154</v>
      </c>
      <c r="L44" s="4">
        <f t="shared" si="37"/>
        <v>-46.604377580952132</v>
      </c>
      <c r="M44" s="4">
        <f t="shared" si="38"/>
        <v>91.609720382257365</v>
      </c>
      <c r="N44" s="4">
        <f t="shared" si="39"/>
        <v>61.311483427125495</v>
      </c>
      <c r="P44">
        <f t="shared" si="76"/>
        <v>0</v>
      </c>
      <c r="Q44">
        <f t="shared" si="77"/>
        <v>0</v>
      </c>
      <c r="R44" s="3">
        <f t="shared" si="40"/>
        <v>150.22865378923598</v>
      </c>
      <c r="S44" s="3">
        <f t="shared" si="41"/>
        <v>150.22865378923598</v>
      </c>
      <c r="T44" s="3">
        <f t="shared" si="42"/>
        <v>0</v>
      </c>
      <c r="U44" s="3">
        <f t="shared" si="43"/>
        <v>0</v>
      </c>
      <c r="V44" s="3">
        <f t="shared" si="44"/>
        <v>0</v>
      </c>
      <c r="W44" s="3">
        <f t="shared" si="45"/>
        <v>158.88388285602559</v>
      </c>
      <c r="X44" s="3">
        <f t="shared" si="46"/>
        <v>158.88388285602559</v>
      </c>
      <c r="Y44" s="3">
        <f t="shared" si="47"/>
        <v>158.88388285602559</v>
      </c>
      <c r="Z44" s="3">
        <f t="shared" si="48"/>
        <v>0</v>
      </c>
      <c r="AA44" s="3">
        <f t="shared" si="49"/>
        <v>0</v>
      </c>
      <c r="AC44">
        <f t="shared" si="50"/>
        <v>9999</v>
      </c>
      <c r="AD44">
        <f t="shared" si="51"/>
        <v>9999</v>
      </c>
      <c r="AE44">
        <f t="shared" si="52"/>
        <v>5</v>
      </c>
      <c r="AF44">
        <f t="shared" si="53"/>
        <v>5</v>
      </c>
      <c r="AG44">
        <f t="shared" si="54"/>
        <v>9999</v>
      </c>
      <c r="AH44">
        <f t="shared" si="55"/>
        <v>9999</v>
      </c>
      <c r="AI44">
        <f t="shared" si="56"/>
        <v>9999</v>
      </c>
      <c r="AJ44">
        <f t="shared" si="57"/>
        <v>11</v>
      </c>
      <c r="AK44">
        <f t="shared" si="58"/>
        <v>11</v>
      </c>
      <c r="AL44">
        <f t="shared" si="59"/>
        <v>11</v>
      </c>
      <c r="AM44">
        <f t="shared" si="60"/>
        <v>9999</v>
      </c>
      <c r="AN44">
        <f t="shared" si="61"/>
        <v>9999</v>
      </c>
      <c r="AP44" s="3">
        <v>30.671752786729485</v>
      </c>
      <c r="AQ44" s="3">
        <v>29.556901002506493</v>
      </c>
      <c r="AR44" s="3">
        <v>27.963820987934014</v>
      </c>
      <c r="AS44" s="3">
        <v>31.315606823482085</v>
      </c>
      <c r="AT44" s="3">
        <v>37.69421603763476</v>
      </c>
      <c r="AU44" s="3">
        <v>29.117635525180958</v>
      </c>
      <c r="AV44" s="3">
        <v>32.792603481793776</v>
      </c>
      <c r="AW44" s="3">
        <v>40.673284123186022</v>
      </c>
      <c r="AX44" s="3">
        <v>37.047210601740517</v>
      </c>
      <c r="AY44" s="3">
        <v>20.669784892816097</v>
      </c>
      <c r="AZ44" s="3">
        <v>30.29823695513187</v>
      </c>
      <c r="BA44" s="3">
        <v>25.855869201477617</v>
      </c>
      <c r="BC44" s="4">
        <f t="shared" si="62"/>
        <v>69.328247213270515</v>
      </c>
      <c r="BD44" s="4">
        <f t="shared" si="63"/>
        <v>39.771346210764023</v>
      </c>
      <c r="BE44" s="4">
        <f t="shared" si="64"/>
        <v>11.807525222830009</v>
      </c>
      <c r="BF44" s="4">
        <f t="shared" si="65"/>
        <v>-19.508081600652076</v>
      </c>
      <c r="BG44" s="4">
        <f t="shared" si="66"/>
        <v>93.026356150949141</v>
      </c>
      <c r="BH44" s="4">
        <f t="shared" si="67"/>
        <v>63.908720625768183</v>
      </c>
      <c r="BI44" s="4">
        <f t="shared" si="68"/>
        <v>31.116117143974407</v>
      </c>
      <c r="BJ44" s="4">
        <f t="shared" si="69"/>
        <v>-9.5571669792116154</v>
      </c>
      <c r="BK44" s="4">
        <f t="shared" si="70"/>
        <v>-46.604377580952132</v>
      </c>
      <c r="BL44" s="4">
        <f t="shared" si="71"/>
        <v>-67.274162473768229</v>
      </c>
      <c r="BM44" s="4">
        <f t="shared" si="72"/>
        <v>61.311483427125495</v>
      </c>
      <c r="BN44" s="4">
        <f t="shared" si="73"/>
        <v>35.455614225647878</v>
      </c>
      <c r="BP44" s="1">
        <f t="shared" si="78"/>
        <v>207.98474163981155</v>
      </c>
      <c r="BQ44">
        <f t="shared" si="79"/>
        <v>119.31403863229207</v>
      </c>
      <c r="BR44" s="3">
        <f t="shared" si="80"/>
        <v>239.42257566849003</v>
      </c>
      <c r="BS44" s="3">
        <f t="shared" si="81"/>
        <v>195.08081600652076</v>
      </c>
      <c r="BT44" s="3">
        <f t="shared" si="82"/>
        <v>279.07906845284742</v>
      </c>
      <c r="BU44" s="3">
        <f t="shared" si="83"/>
        <v>191.72616187730455</v>
      </c>
      <c r="BV44" s="3">
        <f t="shared" si="84"/>
        <v>93.34835143192322</v>
      </c>
      <c r="BW44" s="3">
        <f t="shared" si="85"/>
        <v>299.57166979211615</v>
      </c>
      <c r="BX44" s="3">
        <f t="shared" si="86"/>
        <v>466.04377580952132</v>
      </c>
      <c r="BY44" s="3">
        <f t="shared" si="87"/>
        <v>672.74162473768229</v>
      </c>
      <c r="BZ44" s="3">
        <f t="shared" si="88"/>
        <v>183.93445028137648</v>
      </c>
      <c r="CA44" s="3">
        <f t="shared" si="89"/>
        <v>106.36684267694363</v>
      </c>
      <c r="CB44" s="1">
        <f t="shared" si="74"/>
        <v>254.55117641723578</v>
      </c>
    </row>
    <row r="45" spans="2:80" x14ac:dyDescent="0.2">
      <c r="B45">
        <f t="shared" si="28"/>
        <v>37</v>
      </c>
      <c r="C45">
        <f t="shared" si="75"/>
        <v>100</v>
      </c>
      <c r="D45" s="4">
        <f t="shared" si="29"/>
        <v>60.615597198484465</v>
      </c>
      <c r="E45" s="4">
        <f t="shared" si="30"/>
        <v>36.034966898150742</v>
      </c>
      <c r="F45" s="4">
        <f t="shared" si="31"/>
        <v>166.74945113132708</v>
      </c>
      <c r="G45" s="4">
        <f t="shared" si="32"/>
        <v>132.27925283979857</v>
      </c>
      <c r="H45" s="4">
        <f t="shared" si="33"/>
        <v>103.98197698814329</v>
      </c>
      <c r="I45" s="4">
        <f t="shared" si="34"/>
        <v>74.786934368894435</v>
      </c>
      <c r="J45" s="4">
        <f t="shared" si="35"/>
        <v>45.446217983262613</v>
      </c>
      <c r="K45" s="4">
        <f t="shared" si="36"/>
        <v>13.127647687506396</v>
      </c>
      <c r="L45" s="4">
        <f t="shared" si="37"/>
        <v>-17.907211763958912</v>
      </c>
      <c r="M45" s="4">
        <f t="shared" si="38"/>
        <v>132.03862782655051</v>
      </c>
      <c r="N45" s="4">
        <f t="shared" si="39"/>
        <v>108.20644800114678</v>
      </c>
      <c r="P45">
        <f t="shared" si="76"/>
        <v>0</v>
      </c>
      <c r="Q45">
        <f t="shared" si="77"/>
        <v>0</v>
      </c>
      <c r="R45" s="3">
        <f t="shared" si="40"/>
        <v>153.96503310184926</v>
      </c>
      <c r="S45" s="3">
        <f t="shared" si="41"/>
        <v>0</v>
      </c>
      <c r="T45" s="3">
        <f t="shared" si="42"/>
        <v>0</v>
      </c>
      <c r="U45" s="3">
        <f t="shared" si="43"/>
        <v>0</v>
      </c>
      <c r="V45" s="3">
        <f t="shared" si="44"/>
        <v>0</v>
      </c>
      <c r="W45" s="3">
        <f t="shared" si="45"/>
        <v>0</v>
      </c>
      <c r="X45" s="3">
        <f t="shared" si="46"/>
        <v>176.8723523124936</v>
      </c>
      <c r="Y45" s="3">
        <f t="shared" si="47"/>
        <v>176.8723523124936</v>
      </c>
      <c r="Z45" s="3">
        <f t="shared" si="48"/>
        <v>0</v>
      </c>
      <c r="AA45" s="3">
        <f t="shared" si="49"/>
        <v>0</v>
      </c>
      <c r="AC45">
        <f t="shared" si="50"/>
        <v>9999</v>
      </c>
      <c r="AD45">
        <f t="shared" si="51"/>
        <v>9999</v>
      </c>
      <c r="AE45">
        <f t="shared" si="52"/>
        <v>4</v>
      </c>
      <c r="AF45">
        <f t="shared" si="53"/>
        <v>9999</v>
      </c>
      <c r="AG45">
        <f t="shared" si="54"/>
        <v>9999</v>
      </c>
      <c r="AH45">
        <f t="shared" si="55"/>
        <v>9999</v>
      </c>
      <c r="AI45">
        <f t="shared" si="56"/>
        <v>9999</v>
      </c>
      <c r="AJ45">
        <f t="shared" si="57"/>
        <v>9999</v>
      </c>
      <c r="AK45">
        <f t="shared" si="58"/>
        <v>11</v>
      </c>
      <c r="AL45">
        <f t="shared" si="59"/>
        <v>11</v>
      </c>
      <c r="AM45">
        <f t="shared" si="60"/>
        <v>9999</v>
      </c>
      <c r="AN45">
        <f t="shared" si="61"/>
        <v>9999</v>
      </c>
      <c r="AP45" s="3">
        <v>39.384402801515535</v>
      </c>
      <c r="AQ45" s="3">
        <v>24.580630300333723</v>
      </c>
      <c r="AR45" s="3">
        <v>23.250548868672922</v>
      </c>
      <c r="AS45" s="3">
        <v>34.470198291528504</v>
      </c>
      <c r="AT45" s="3">
        <v>28.297275851655286</v>
      </c>
      <c r="AU45" s="3">
        <v>29.195042619248852</v>
      </c>
      <c r="AV45" s="3">
        <v>29.340716385631822</v>
      </c>
      <c r="AW45" s="3">
        <v>32.318570295756217</v>
      </c>
      <c r="AX45" s="3">
        <v>31.034859451465309</v>
      </c>
      <c r="AY45" s="3">
        <v>26.926512721984182</v>
      </c>
      <c r="AZ45" s="3">
        <v>23.832179825403728</v>
      </c>
      <c r="BA45" s="3">
        <v>27.991999407531694</v>
      </c>
      <c r="BC45" s="4">
        <f t="shared" si="62"/>
        <v>60.615597198484465</v>
      </c>
      <c r="BD45" s="4">
        <f t="shared" si="63"/>
        <v>36.034966898150742</v>
      </c>
      <c r="BE45" s="4">
        <f t="shared" si="64"/>
        <v>12.78441802947782</v>
      </c>
      <c r="BF45" s="4">
        <f t="shared" si="65"/>
        <v>132.27925283979857</v>
      </c>
      <c r="BG45" s="4">
        <f t="shared" si="66"/>
        <v>103.98197698814329</v>
      </c>
      <c r="BH45" s="4">
        <f t="shared" si="67"/>
        <v>74.786934368894435</v>
      </c>
      <c r="BI45" s="4">
        <f t="shared" si="68"/>
        <v>45.446217983262613</v>
      </c>
      <c r="BJ45" s="4">
        <f t="shared" si="69"/>
        <v>13.127647687506396</v>
      </c>
      <c r="BK45" s="4">
        <f t="shared" si="70"/>
        <v>-17.907211763958912</v>
      </c>
      <c r="BL45" s="4">
        <f t="shared" si="71"/>
        <v>-44.833724485943094</v>
      </c>
      <c r="BM45" s="4">
        <f t="shared" si="72"/>
        <v>108.20644800114678</v>
      </c>
      <c r="BN45" s="4">
        <f t="shared" si="73"/>
        <v>80.214448593615089</v>
      </c>
      <c r="BP45" s="1">
        <f t="shared" si="78"/>
        <v>181.8467915954534</v>
      </c>
      <c r="BQ45">
        <f t="shared" si="79"/>
        <v>108.10490069445223</v>
      </c>
      <c r="BR45" s="3">
        <f t="shared" si="80"/>
        <v>242.35325408843346</v>
      </c>
      <c r="BS45" s="3">
        <f t="shared" si="81"/>
        <v>396.83775851939572</v>
      </c>
      <c r="BT45" s="3">
        <f t="shared" si="82"/>
        <v>311.94593096442986</v>
      </c>
      <c r="BU45" s="3">
        <f t="shared" si="83"/>
        <v>224.36080310668331</v>
      </c>
      <c r="BV45" s="3">
        <f t="shared" si="84"/>
        <v>136.33865394978784</v>
      </c>
      <c r="BW45" s="3">
        <f t="shared" si="85"/>
        <v>39.382943062519189</v>
      </c>
      <c r="BX45" s="3">
        <f t="shared" si="86"/>
        <v>383.07211763958912</v>
      </c>
      <c r="BY45" s="3">
        <f t="shared" si="87"/>
        <v>448.33724485943094</v>
      </c>
      <c r="BZ45" s="3">
        <f t="shared" si="88"/>
        <v>324.61934400344035</v>
      </c>
      <c r="CA45" s="3">
        <f t="shared" si="89"/>
        <v>240.64334578084527</v>
      </c>
      <c r="CB45" s="1">
        <f t="shared" si="74"/>
        <v>253.15359068870507</v>
      </c>
    </row>
    <row r="46" spans="2:80" x14ac:dyDescent="0.2">
      <c r="B46">
        <f t="shared" si="28"/>
        <v>38</v>
      </c>
      <c r="C46">
        <f t="shared" si="75"/>
        <v>100</v>
      </c>
      <c r="D46" s="4">
        <f t="shared" si="29"/>
        <v>75.930523911956698</v>
      </c>
      <c r="E46" s="4">
        <f t="shared" si="30"/>
        <v>41.27088696899591</v>
      </c>
      <c r="F46" s="4">
        <f t="shared" si="31"/>
        <v>12.074452822853345</v>
      </c>
      <c r="G46" s="4">
        <f t="shared" si="32"/>
        <v>-23.52259576175129</v>
      </c>
      <c r="H46" s="4">
        <f t="shared" si="33"/>
        <v>-48.944444996595848</v>
      </c>
      <c r="I46" s="4">
        <f t="shared" si="34"/>
        <v>87.527744451654144</v>
      </c>
      <c r="J46" s="4">
        <f t="shared" si="35"/>
        <v>52.940985319146421</v>
      </c>
      <c r="K46" s="4">
        <f t="shared" si="36"/>
        <v>32.953785294957925</v>
      </c>
      <c r="L46" s="4">
        <f t="shared" si="37"/>
        <v>166.64673734718235</v>
      </c>
      <c r="M46" s="4">
        <f t="shared" si="38"/>
        <v>131.35521077027079</v>
      </c>
      <c r="N46" s="4">
        <f t="shared" si="39"/>
        <v>99.872163698455552</v>
      </c>
      <c r="P46">
        <f t="shared" si="76"/>
        <v>0</v>
      </c>
      <c r="Q46">
        <f t="shared" si="77"/>
        <v>0</v>
      </c>
      <c r="R46" s="3">
        <f t="shared" si="40"/>
        <v>0</v>
      </c>
      <c r="S46" s="3">
        <f t="shared" si="41"/>
        <v>177.92554717714665</v>
      </c>
      <c r="T46" s="3">
        <f t="shared" si="42"/>
        <v>177.92554717714665</v>
      </c>
      <c r="U46" s="3">
        <f t="shared" si="43"/>
        <v>177.92554717714665</v>
      </c>
      <c r="V46" s="3">
        <f t="shared" si="44"/>
        <v>0</v>
      </c>
      <c r="W46" s="3">
        <f t="shared" si="45"/>
        <v>0</v>
      </c>
      <c r="X46" s="3">
        <f t="shared" si="46"/>
        <v>157.04621470504208</v>
      </c>
      <c r="Y46" s="3">
        <f t="shared" si="47"/>
        <v>0</v>
      </c>
      <c r="Z46" s="3">
        <f t="shared" si="48"/>
        <v>0</v>
      </c>
      <c r="AA46" s="3">
        <f t="shared" si="49"/>
        <v>0</v>
      </c>
      <c r="AC46">
        <f t="shared" si="50"/>
        <v>9999</v>
      </c>
      <c r="AD46">
        <f t="shared" si="51"/>
        <v>9999</v>
      </c>
      <c r="AE46">
        <f t="shared" si="52"/>
        <v>9999</v>
      </c>
      <c r="AF46">
        <f t="shared" si="53"/>
        <v>7</v>
      </c>
      <c r="AG46">
        <f t="shared" si="54"/>
        <v>7</v>
      </c>
      <c r="AH46">
        <f t="shared" si="55"/>
        <v>7</v>
      </c>
      <c r="AI46">
        <f t="shared" si="56"/>
        <v>9999</v>
      </c>
      <c r="AJ46">
        <f t="shared" si="57"/>
        <v>9999</v>
      </c>
      <c r="AK46">
        <f t="shared" si="58"/>
        <v>10</v>
      </c>
      <c r="AL46">
        <f t="shared" si="59"/>
        <v>9999</v>
      </c>
      <c r="AM46">
        <f t="shared" si="60"/>
        <v>9999</v>
      </c>
      <c r="AN46">
        <f t="shared" si="61"/>
        <v>9999</v>
      </c>
      <c r="AP46" s="3">
        <v>24.069476088043302</v>
      </c>
      <c r="AQ46" s="3">
        <v>34.659636942960788</v>
      </c>
      <c r="AR46" s="3">
        <v>29.196434146142565</v>
      </c>
      <c r="AS46" s="3">
        <v>35.597048584604636</v>
      </c>
      <c r="AT46" s="3">
        <v>25.421849234844558</v>
      </c>
      <c r="AU46" s="3">
        <v>41.453357728896663</v>
      </c>
      <c r="AV46" s="3">
        <v>34.586759132507723</v>
      </c>
      <c r="AW46" s="3">
        <v>19.987200024188496</v>
      </c>
      <c r="AX46" s="3">
        <v>23.353262652817648</v>
      </c>
      <c r="AY46" s="3">
        <v>35.291526576911565</v>
      </c>
      <c r="AZ46" s="3">
        <v>31.483047071815236</v>
      </c>
      <c r="BA46" s="3">
        <v>28.561393113050144</v>
      </c>
      <c r="BC46" s="4">
        <f t="shared" si="62"/>
        <v>75.930523911956698</v>
      </c>
      <c r="BD46" s="4">
        <f t="shared" si="63"/>
        <v>41.27088696899591</v>
      </c>
      <c r="BE46" s="4">
        <f t="shared" si="64"/>
        <v>12.074452822853345</v>
      </c>
      <c r="BF46" s="4">
        <f t="shared" si="65"/>
        <v>-23.52259576175129</v>
      </c>
      <c r="BG46" s="4">
        <f t="shared" si="66"/>
        <v>-48.944444996595848</v>
      </c>
      <c r="BH46" s="4">
        <f t="shared" si="67"/>
        <v>-90.397802725492511</v>
      </c>
      <c r="BI46" s="4">
        <f t="shared" si="68"/>
        <v>52.940985319146421</v>
      </c>
      <c r="BJ46" s="4">
        <f t="shared" si="69"/>
        <v>32.953785294957925</v>
      </c>
      <c r="BK46" s="4">
        <f t="shared" si="70"/>
        <v>9.6005226421402767</v>
      </c>
      <c r="BL46" s="4">
        <f t="shared" si="71"/>
        <v>131.35521077027079</v>
      </c>
      <c r="BM46" s="4">
        <f t="shared" si="72"/>
        <v>99.872163698455552</v>
      </c>
      <c r="BN46" s="4">
        <f t="shared" si="73"/>
        <v>71.310770585405407</v>
      </c>
      <c r="BP46" s="1">
        <f t="shared" si="78"/>
        <v>227.79157173587009</v>
      </c>
      <c r="BQ46">
        <f t="shared" si="79"/>
        <v>123.81266090698773</v>
      </c>
      <c r="BR46" s="3">
        <f t="shared" si="80"/>
        <v>36.223358468560036</v>
      </c>
      <c r="BS46" s="3">
        <f t="shared" si="81"/>
        <v>439.2259576175129</v>
      </c>
      <c r="BT46" s="3">
        <f t="shared" si="82"/>
        <v>489.44444996595848</v>
      </c>
      <c r="BU46" s="3">
        <f t="shared" si="83"/>
        <v>903.97802725492511</v>
      </c>
      <c r="BV46" s="3">
        <f t="shared" si="84"/>
        <v>158.82295595743926</v>
      </c>
      <c r="BW46" s="3">
        <f t="shared" si="85"/>
        <v>98.861355884873774</v>
      </c>
      <c r="BX46" s="3">
        <f t="shared" si="86"/>
        <v>232.80156792642083</v>
      </c>
      <c r="BY46" s="3">
        <f t="shared" si="87"/>
        <v>394.06563231081236</v>
      </c>
      <c r="BZ46" s="3">
        <f t="shared" si="88"/>
        <v>299.61649109536665</v>
      </c>
      <c r="CA46" s="3">
        <f t="shared" si="89"/>
        <v>213.93231175621622</v>
      </c>
      <c r="CB46" s="1">
        <f t="shared" si="74"/>
        <v>301.54802840674529</v>
      </c>
    </row>
    <row r="47" spans="2:80" x14ac:dyDescent="0.2">
      <c r="B47">
        <f t="shared" si="28"/>
        <v>39</v>
      </c>
      <c r="C47">
        <f t="shared" si="75"/>
        <v>100</v>
      </c>
      <c r="D47" s="4">
        <f t="shared" si="29"/>
        <v>77.089474820531905</v>
      </c>
      <c r="E47" s="4">
        <f t="shared" si="30"/>
        <v>53.189942364988383</v>
      </c>
      <c r="F47" s="4">
        <f t="shared" si="31"/>
        <v>27.017002846841933</v>
      </c>
      <c r="G47" s="4">
        <f t="shared" si="32"/>
        <v>-3.9540851098718122</v>
      </c>
      <c r="H47" s="4">
        <f t="shared" si="33"/>
        <v>129.36300127956201</v>
      </c>
      <c r="I47" s="4">
        <f t="shared" si="34"/>
        <v>96.289514001546195</v>
      </c>
      <c r="J47" s="4">
        <f t="shared" si="35"/>
        <v>67.777765656792326</v>
      </c>
      <c r="K47" s="4">
        <f t="shared" si="36"/>
        <v>22.286524300434394</v>
      </c>
      <c r="L47" s="4">
        <f t="shared" si="37"/>
        <v>164.98941517435014</v>
      </c>
      <c r="M47" s="4">
        <f t="shared" si="38"/>
        <v>130.91376932687126</v>
      </c>
      <c r="N47" s="4">
        <f t="shared" si="39"/>
        <v>97.89146158946096</v>
      </c>
      <c r="P47">
        <f t="shared" si="76"/>
        <v>0</v>
      </c>
      <c r="Q47">
        <f t="shared" si="77"/>
        <v>0</v>
      </c>
      <c r="R47" s="3">
        <f t="shared" si="40"/>
        <v>0</v>
      </c>
      <c r="S47" s="3">
        <f t="shared" si="41"/>
        <v>162.98299715315807</v>
      </c>
      <c r="T47" s="3">
        <f t="shared" si="42"/>
        <v>162.98299715315807</v>
      </c>
      <c r="U47" s="3">
        <f t="shared" si="43"/>
        <v>0</v>
      </c>
      <c r="V47" s="3">
        <f t="shared" si="44"/>
        <v>0</v>
      </c>
      <c r="W47" s="3">
        <f t="shared" si="45"/>
        <v>0</v>
      </c>
      <c r="X47" s="3">
        <f t="shared" si="46"/>
        <v>167.71347569956561</v>
      </c>
      <c r="Y47" s="3">
        <f t="shared" si="47"/>
        <v>0</v>
      </c>
      <c r="Z47" s="3">
        <f t="shared" si="48"/>
        <v>0</v>
      </c>
      <c r="AA47" s="3">
        <f t="shared" si="49"/>
        <v>0</v>
      </c>
      <c r="AC47">
        <f t="shared" si="50"/>
        <v>9999</v>
      </c>
      <c r="AD47">
        <f t="shared" si="51"/>
        <v>9999</v>
      </c>
      <c r="AE47">
        <f t="shared" si="52"/>
        <v>9999</v>
      </c>
      <c r="AF47">
        <f t="shared" si="53"/>
        <v>6</v>
      </c>
      <c r="AG47">
        <f t="shared" si="54"/>
        <v>6</v>
      </c>
      <c r="AH47">
        <f t="shared" si="55"/>
        <v>9999</v>
      </c>
      <c r="AI47">
        <f t="shared" si="56"/>
        <v>9999</v>
      </c>
      <c r="AJ47">
        <f t="shared" si="57"/>
        <v>9999</v>
      </c>
      <c r="AK47">
        <f t="shared" si="58"/>
        <v>10</v>
      </c>
      <c r="AL47">
        <f t="shared" si="59"/>
        <v>9999</v>
      </c>
      <c r="AM47">
        <f t="shared" si="60"/>
        <v>9999</v>
      </c>
      <c r="AN47">
        <f t="shared" si="61"/>
        <v>9999</v>
      </c>
      <c r="AP47" s="3">
        <v>22.910525179468095</v>
      </c>
      <c r="AQ47" s="3">
        <v>23.899532455543522</v>
      </c>
      <c r="AR47" s="3">
        <v>26.17293951814645</v>
      </c>
      <c r="AS47" s="3">
        <v>30.971087956713745</v>
      </c>
      <c r="AT47" s="3">
        <v>29.665910763724241</v>
      </c>
      <c r="AU47" s="3">
        <v>33.073487278015818</v>
      </c>
      <c r="AV47" s="3">
        <v>28.511748344753869</v>
      </c>
      <c r="AW47" s="3">
        <v>45.491241356357932</v>
      </c>
      <c r="AX47" s="3">
        <v>25.010584825649858</v>
      </c>
      <c r="AY47" s="3">
        <v>34.075645847478881</v>
      </c>
      <c r="AZ47" s="3">
        <v>33.022307737410301</v>
      </c>
      <c r="BA47" s="3">
        <v>26.820845353795448</v>
      </c>
      <c r="BC47" s="4">
        <f t="shared" si="62"/>
        <v>77.089474820531905</v>
      </c>
      <c r="BD47" s="4">
        <f t="shared" si="63"/>
        <v>53.189942364988383</v>
      </c>
      <c r="BE47" s="4">
        <f t="shared" si="64"/>
        <v>27.017002846841933</v>
      </c>
      <c r="BF47" s="4">
        <f t="shared" si="65"/>
        <v>-3.9540851098718122</v>
      </c>
      <c r="BG47" s="4">
        <f t="shared" si="66"/>
        <v>-33.619995873596054</v>
      </c>
      <c r="BH47" s="4">
        <f t="shared" si="67"/>
        <v>96.289514001546195</v>
      </c>
      <c r="BI47" s="4">
        <f t="shared" si="68"/>
        <v>67.777765656792326</v>
      </c>
      <c r="BJ47" s="4">
        <f t="shared" si="69"/>
        <v>22.286524300434394</v>
      </c>
      <c r="BK47" s="4">
        <f t="shared" si="70"/>
        <v>-2.7240605252154637</v>
      </c>
      <c r="BL47" s="4">
        <f t="shared" si="71"/>
        <v>130.91376932687126</v>
      </c>
      <c r="BM47" s="4">
        <f t="shared" si="72"/>
        <v>97.89146158946096</v>
      </c>
      <c r="BN47" s="4">
        <f t="shared" si="73"/>
        <v>71.070616235665511</v>
      </c>
      <c r="BP47" s="1">
        <f t="shared" si="78"/>
        <v>231.26842446159571</v>
      </c>
      <c r="BQ47">
        <f t="shared" si="79"/>
        <v>159.56982709496515</v>
      </c>
      <c r="BR47" s="3">
        <f t="shared" si="80"/>
        <v>81.0510085405258</v>
      </c>
      <c r="BS47" s="3">
        <f t="shared" si="81"/>
        <v>243.54085109871812</v>
      </c>
      <c r="BT47" s="3">
        <f t="shared" si="82"/>
        <v>336.19995873596054</v>
      </c>
      <c r="BU47" s="3">
        <f t="shared" si="83"/>
        <v>288.86854200463858</v>
      </c>
      <c r="BV47" s="3">
        <f t="shared" si="84"/>
        <v>203.33329697037698</v>
      </c>
      <c r="BW47" s="3">
        <f t="shared" si="85"/>
        <v>66.859572901303181</v>
      </c>
      <c r="BX47" s="3">
        <f t="shared" si="86"/>
        <v>231.24060525215464</v>
      </c>
      <c r="BY47" s="3">
        <f t="shared" si="87"/>
        <v>392.74130798061378</v>
      </c>
      <c r="BZ47" s="3">
        <f t="shared" si="88"/>
        <v>293.67438476838288</v>
      </c>
      <c r="CA47" s="3">
        <f t="shared" si="89"/>
        <v>213.21184870699653</v>
      </c>
      <c r="CB47" s="1">
        <f t="shared" si="74"/>
        <v>228.46330237635266</v>
      </c>
    </row>
    <row r="48" spans="2:80" x14ac:dyDescent="0.2">
      <c r="B48">
        <f t="shared" si="28"/>
        <v>40</v>
      </c>
      <c r="C48">
        <f t="shared" si="75"/>
        <v>100</v>
      </c>
      <c r="D48" s="4">
        <f t="shared" si="29"/>
        <v>76.994428076723125</v>
      </c>
      <c r="E48" s="4">
        <f t="shared" si="30"/>
        <v>47.758185347483959</v>
      </c>
      <c r="F48" s="4">
        <f t="shared" si="31"/>
        <v>19.031978152052034</v>
      </c>
      <c r="G48" s="4">
        <f t="shared" si="32"/>
        <v>166.65692823531572</v>
      </c>
      <c r="H48" s="4">
        <f t="shared" si="33"/>
        <v>140.98718257708242</v>
      </c>
      <c r="I48" s="4">
        <f t="shared" si="34"/>
        <v>113.37118192168418</v>
      </c>
      <c r="J48" s="4">
        <f t="shared" si="35"/>
        <v>79.668192433309741</v>
      </c>
      <c r="K48" s="4">
        <f t="shared" si="36"/>
        <v>60.452744138310663</v>
      </c>
      <c r="L48" s="4">
        <f t="shared" si="37"/>
        <v>32.0249239646364</v>
      </c>
      <c r="M48" s="4">
        <f t="shared" si="38"/>
        <v>174.97370249126107</v>
      </c>
      <c r="N48" s="4">
        <f t="shared" si="39"/>
        <v>154.38473529764451</v>
      </c>
      <c r="P48">
        <f t="shared" si="76"/>
        <v>0</v>
      </c>
      <c r="Q48">
        <f t="shared" si="77"/>
        <v>0</v>
      </c>
      <c r="R48" s="3">
        <f t="shared" si="40"/>
        <v>0</v>
      </c>
      <c r="S48" s="3">
        <f t="shared" si="41"/>
        <v>170.96802184794797</v>
      </c>
      <c r="T48" s="3">
        <f t="shared" si="42"/>
        <v>0</v>
      </c>
      <c r="U48" s="3">
        <f t="shared" si="43"/>
        <v>0</v>
      </c>
      <c r="V48" s="3">
        <f t="shared" si="44"/>
        <v>0</v>
      </c>
      <c r="W48" s="3">
        <f t="shared" si="45"/>
        <v>0</v>
      </c>
      <c r="X48" s="3">
        <f t="shared" si="46"/>
        <v>0</v>
      </c>
      <c r="Y48" s="3">
        <f t="shared" si="47"/>
        <v>157.9750760353636</v>
      </c>
      <c r="Z48" s="3">
        <f t="shared" si="48"/>
        <v>0</v>
      </c>
      <c r="AA48" s="3">
        <f t="shared" si="49"/>
        <v>0</v>
      </c>
      <c r="AC48">
        <f t="shared" si="50"/>
        <v>9999</v>
      </c>
      <c r="AD48">
        <f t="shared" si="51"/>
        <v>9999</v>
      </c>
      <c r="AE48">
        <f t="shared" si="52"/>
        <v>9999</v>
      </c>
      <c r="AF48">
        <f t="shared" si="53"/>
        <v>5</v>
      </c>
      <c r="AG48">
        <f t="shared" si="54"/>
        <v>9999</v>
      </c>
      <c r="AH48">
        <f t="shared" si="55"/>
        <v>9999</v>
      </c>
      <c r="AI48">
        <f t="shared" si="56"/>
        <v>9999</v>
      </c>
      <c r="AJ48">
        <f t="shared" si="57"/>
        <v>9999</v>
      </c>
      <c r="AK48">
        <f t="shared" si="58"/>
        <v>9999</v>
      </c>
      <c r="AL48">
        <f t="shared" si="59"/>
        <v>11</v>
      </c>
      <c r="AM48">
        <f t="shared" si="60"/>
        <v>9999</v>
      </c>
      <c r="AN48">
        <f t="shared" si="61"/>
        <v>9999</v>
      </c>
      <c r="AP48" s="3">
        <v>23.005571923276875</v>
      </c>
      <c r="AQ48" s="3">
        <v>29.236242729239166</v>
      </c>
      <c r="AR48" s="3">
        <v>28.726207195431925</v>
      </c>
      <c r="AS48" s="3">
        <v>23.343071764684282</v>
      </c>
      <c r="AT48" s="3">
        <v>25.669745658233296</v>
      </c>
      <c r="AU48" s="3">
        <v>27.616000655398238</v>
      </c>
      <c r="AV48" s="3">
        <v>33.702989488374442</v>
      </c>
      <c r="AW48" s="3">
        <v>19.215448294999078</v>
      </c>
      <c r="AX48" s="3">
        <v>28.427820173674263</v>
      </c>
      <c r="AY48" s="3">
        <v>15.026297508738935</v>
      </c>
      <c r="AZ48" s="3">
        <v>20.588967193616554</v>
      </c>
      <c r="BA48" s="3">
        <v>37.529988579335622</v>
      </c>
      <c r="BC48" s="4">
        <f t="shared" si="62"/>
        <v>76.994428076723125</v>
      </c>
      <c r="BD48" s="4">
        <f t="shared" si="63"/>
        <v>47.758185347483959</v>
      </c>
      <c r="BE48" s="4">
        <f t="shared" si="64"/>
        <v>19.031978152052034</v>
      </c>
      <c r="BF48" s="4">
        <f t="shared" si="65"/>
        <v>-4.3110936126322486</v>
      </c>
      <c r="BG48" s="4">
        <f t="shared" si="66"/>
        <v>140.98718257708242</v>
      </c>
      <c r="BH48" s="4">
        <f t="shared" si="67"/>
        <v>113.37118192168418</v>
      </c>
      <c r="BI48" s="4">
        <f t="shared" si="68"/>
        <v>79.668192433309741</v>
      </c>
      <c r="BJ48" s="4">
        <f t="shared" si="69"/>
        <v>60.452744138310663</v>
      </c>
      <c r="BK48" s="4">
        <f t="shared" si="70"/>
        <v>32.0249239646364</v>
      </c>
      <c r="BL48" s="4">
        <f t="shared" si="71"/>
        <v>16.998626455897465</v>
      </c>
      <c r="BM48" s="4">
        <f t="shared" si="72"/>
        <v>154.38473529764451</v>
      </c>
      <c r="BN48" s="4">
        <f t="shared" si="73"/>
        <v>116.85474671830889</v>
      </c>
      <c r="BP48" s="1">
        <f t="shared" si="78"/>
        <v>230.98328423016937</v>
      </c>
      <c r="BQ48">
        <f t="shared" si="79"/>
        <v>143.27455604245188</v>
      </c>
      <c r="BR48" s="3">
        <f t="shared" si="80"/>
        <v>57.095934456156101</v>
      </c>
      <c r="BS48" s="3">
        <f t="shared" si="81"/>
        <v>247.11093612632249</v>
      </c>
      <c r="BT48" s="3">
        <f t="shared" si="82"/>
        <v>422.96154773124726</v>
      </c>
      <c r="BU48" s="3">
        <f t="shared" si="83"/>
        <v>340.11354576505255</v>
      </c>
      <c r="BV48" s="3">
        <f t="shared" si="84"/>
        <v>239.00457729992922</v>
      </c>
      <c r="BW48" s="3">
        <f t="shared" si="85"/>
        <v>181.35823241493199</v>
      </c>
      <c r="BX48" s="3">
        <f t="shared" si="86"/>
        <v>96.074771893909201</v>
      </c>
      <c r="BY48" s="3">
        <f t="shared" si="87"/>
        <v>254.9958793676924</v>
      </c>
      <c r="BZ48" s="3">
        <f t="shared" si="88"/>
        <v>463.15420589293353</v>
      </c>
      <c r="CA48" s="3">
        <f t="shared" si="89"/>
        <v>350.56424015492667</v>
      </c>
      <c r="CB48" s="1">
        <f t="shared" si="74"/>
        <v>252.22430928131021</v>
      </c>
    </row>
    <row r="49" spans="2:80" x14ac:dyDescent="0.2">
      <c r="B49">
        <f t="shared" ref="B49:B108" si="90">B48+1</f>
        <v>41</v>
      </c>
      <c r="C49">
        <f t="shared" si="75"/>
        <v>100</v>
      </c>
      <c r="D49" s="4">
        <f t="shared" si="29"/>
        <v>53.771631377749145</v>
      </c>
      <c r="E49" s="4">
        <f t="shared" si="30"/>
        <v>22.514264047495089</v>
      </c>
      <c r="F49" s="4">
        <f t="shared" si="31"/>
        <v>-7.0987686942680739</v>
      </c>
      <c r="G49" s="4">
        <f t="shared" si="32"/>
        <v>132.1682035367121</v>
      </c>
      <c r="H49" s="4">
        <f t="shared" si="33"/>
        <v>97.041927599639166</v>
      </c>
      <c r="I49" s="4">
        <f t="shared" si="34"/>
        <v>58.88315985823283</v>
      </c>
      <c r="J49" s="4">
        <f t="shared" si="35"/>
        <v>28.313384164939635</v>
      </c>
      <c r="K49" s="4">
        <f t="shared" si="36"/>
        <v>167.30145075067412</v>
      </c>
      <c r="L49" s="4">
        <f t="shared" si="37"/>
        <v>135.46545379620511</v>
      </c>
      <c r="M49" s="4">
        <f t="shared" si="38"/>
        <v>111.02572241507005</v>
      </c>
      <c r="N49" s="4">
        <f t="shared" si="39"/>
        <v>81.903448466910049</v>
      </c>
      <c r="P49">
        <f t="shared" si="76"/>
        <v>0</v>
      </c>
      <c r="Q49">
        <f t="shared" si="77"/>
        <v>0</v>
      </c>
      <c r="R49" s="3">
        <f t="shared" si="40"/>
        <v>167.48573595250491</v>
      </c>
      <c r="S49" s="3">
        <f t="shared" si="41"/>
        <v>167.48573595250491</v>
      </c>
      <c r="T49" s="3">
        <f t="shared" si="42"/>
        <v>0</v>
      </c>
      <c r="U49" s="3">
        <f t="shared" si="43"/>
        <v>0</v>
      </c>
      <c r="V49" s="3">
        <f t="shared" si="44"/>
        <v>0</v>
      </c>
      <c r="W49" s="3">
        <f t="shared" si="45"/>
        <v>161.68661583506037</v>
      </c>
      <c r="X49" s="3">
        <f t="shared" si="46"/>
        <v>0</v>
      </c>
      <c r="Y49" s="3">
        <f t="shared" si="47"/>
        <v>0</v>
      </c>
      <c r="Z49" s="3">
        <f t="shared" si="48"/>
        <v>0</v>
      </c>
      <c r="AA49" s="3">
        <f t="shared" si="49"/>
        <v>0</v>
      </c>
      <c r="AC49">
        <f t="shared" si="50"/>
        <v>9999</v>
      </c>
      <c r="AD49">
        <f t="shared" si="51"/>
        <v>9999</v>
      </c>
      <c r="AE49">
        <f t="shared" si="52"/>
        <v>5</v>
      </c>
      <c r="AF49">
        <f t="shared" si="53"/>
        <v>5</v>
      </c>
      <c r="AG49">
        <f t="shared" si="54"/>
        <v>9999</v>
      </c>
      <c r="AH49">
        <f t="shared" si="55"/>
        <v>9999</v>
      </c>
      <c r="AI49">
        <f t="shared" si="56"/>
        <v>9999</v>
      </c>
      <c r="AJ49">
        <f t="shared" si="57"/>
        <v>9</v>
      </c>
      <c r="AK49">
        <f t="shared" si="58"/>
        <v>9999</v>
      </c>
      <c r="AL49">
        <f t="shared" si="59"/>
        <v>9999</v>
      </c>
      <c r="AM49">
        <f t="shared" si="60"/>
        <v>9999</v>
      </c>
      <c r="AN49">
        <f t="shared" si="61"/>
        <v>9999</v>
      </c>
      <c r="AP49" s="3">
        <v>46.228368622250855</v>
      </c>
      <c r="AQ49" s="3">
        <v>31.257367330254056</v>
      </c>
      <c r="AR49" s="3">
        <v>29.613032741763163</v>
      </c>
      <c r="AS49" s="3">
        <v>28.218763721524738</v>
      </c>
      <c r="AT49" s="3">
        <v>35.126275937072933</v>
      </c>
      <c r="AU49" s="3">
        <v>38.158767741406336</v>
      </c>
      <c r="AV49" s="3">
        <v>30.569775693293195</v>
      </c>
      <c r="AW49" s="3">
        <v>22.698549249325879</v>
      </c>
      <c r="AX49" s="3">
        <v>31.83599695446901</v>
      </c>
      <c r="AY49" s="3">
        <v>24.439731381135061</v>
      </c>
      <c r="AZ49" s="3">
        <v>29.12227394816</v>
      </c>
      <c r="BA49" s="3">
        <v>35.001747922506183</v>
      </c>
      <c r="BC49" s="4">
        <f t="shared" si="62"/>
        <v>53.771631377749145</v>
      </c>
      <c r="BD49" s="4">
        <f t="shared" si="63"/>
        <v>22.514264047495089</v>
      </c>
      <c r="BE49" s="4">
        <f t="shared" si="64"/>
        <v>-7.0987686942680739</v>
      </c>
      <c r="BF49" s="4">
        <f t="shared" si="65"/>
        <v>-35.317532415792812</v>
      </c>
      <c r="BG49" s="4">
        <f t="shared" si="66"/>
        <v>97.041927599639166</v>
      </c>
      <c r="BH49" s="4">
        <f t="shared" si="67"/>
        <v>58.88315985823283</v>
      </c>
      <c r="BI49" s="4">
        <f t="shared" si="68"/>
        <v>28.313384164939635</v>
      </c>
      <c r="BJ49" s="4">
        <f t="shared" si="69"/>
        <v>5.6148349156137556</v>
      </c>
      <c r="BK49" s="4">
        <f t="shared" si="70"/>
        <v>135.46545379620511</v>
      </c>
      <c r="BL49" s="4">
        <f t="shared" si="71"/>
        <v>111.02572241507005</v>
      </c>
      <c r="BM49" s="4">
        <f t="shared" si="72"/>
        <v>81.903448466910049</v>
      </c>
      <c r="BN49" s="4">
        <f t="shared" si="73"/>
        <v>46.901700544403866</v>
      </c>
      <c r="BP49" s="1">
        <f t="shared" si="78"/>
        <v>161.31489413324744</v>
      </c>
      <c r="BQ49">
        <f t="shared" si="79"/>
        <v>67.542792142485268</v>
      </c>
      <c r="BR49" s="3">
        <f t="shared" si="80"/>
        <v>274.98768694268074</v>
      </c>
      <c r="BS49" s="3">
        <f t="shared" si="81"/>
        <v>353.17532415792812</v>
      </c>
      <c r="BT49" s="3">
        <f t="shared" si="82"/>
        <v>291.1257827989175</v>
      </c>
      <c r="BU49" s="3">
        <f t="shared" si="83"/>
        <v>176.64947957469849</v>
      </c>
      <c r="BV49" s="3">
        <f t="shared" si="84"/>
        <v>84.940152494818904</v>
      </c>
      <c r="BW49" s="3">
        <f t="shared" si="85"/>
        <v>220.84450474684127</v>
      </c>
      <c r="BX49" s="3">
        <f t="shared" si="86"/>
        <v>406.39636138861533</v>
      </c>
      <c r="BY49" s="3">
        <f t="shared" si="87"/>
        <v>333.07716724521015</v>
      </c>
      <c r="BZ49" s="3">
        <f t="shared" si="88"/>
        <v>245.71034540073015</v>
      </c>
      <c r="CA49" s="3">
        <f t="shared" si="89"/>
        <v>140.7051016332116</v>
      </c>
      <c r="CB49" s="1">
        <f t="shared" si="74"/>
        <v>229.70579938828209</v>
      </c>
    </row>
    <row r="50" spans="2:80" x14ac:dyDescent="0.2">
      <c r="B50">
        <f t="shared" si="90"/>
        <v>42</v>
      </c>
      <c r="C50">
        <f t="shared" si="75"/>
        <v>100</v>
      </c>
      <c r="D50" s="4">
        <f t="shared" si="29"/>
        <v>61.968952599563636</v>
      </c>
      <c r="E50" s="4">
        <f t="shared" si="30"/>
        <v>29.748982898163376</v>
      </c>
      <c r="F50" s="4">
        <f t="shared" si="31"/>
        <v>-8.0316715159278829</v>
      </c>
      <c r="G50" s="4">
        <f t="shared" si="32"/>
        <v>-33.405472145677777</v>
      </c>
      <c r="H50" s="4">
        <f t="shared" si="33"/>
        <v>106.76535819366109</v>
      </c>
      <c r="I50" s="4">
        <f t="shared" si="34"/>
        <v>76.209415914781857</v>
      </c>
      <c r="J50" s="4">
        <f t="shared" si="35"/>
        <v>43.20377239404479</v>
      </c>
      <c r="K50" s="4">
        <f t="shared" si="36"/>
        <v>17.233293217723258</v>
      </c>
      <c r="L50" s="4">
        <f t="shared" si="37"/>
        <v>-10.726155374431983</v>
      </c>
      <c r="M50" s="4">
        <f t="shared" si="38"/>
        <v>131.36740709422156</v>
      </c>
      <c r="N50" s="4">
        <f t="shared" si="39"/>
        <v>106.06374214839889</v>
      </c>
      <c r="P50">
        <f t="shared" si="76"/>
        <v>0</v>
      </c>
      <c r="Q50">
        <f t="shared" si="77"/>
        <v>0</v>
      </c>
      <c r="R50" s="3">
        <f t="shared" si="40"/>
        <v>160.25101710183662</v>
      </c>
      <c r="S50" s="3">
        <f t="shared" si="41"/>
        <v>160.25101710183662</v>
      </c>
      <c r="T50" s="3">
        <f t="shared" si="42"/>
        <v>160.25101710183662</v>
      </c>
      <c r="U50" s="3">
        <f t="shared" si="43"/>
        <v>0</v>
      </c>
      <c r="V50" s="3">
        <f t="shared" si="44"/>
        <v>0</v>
      </c>
      <c r="W50" s="3">
        <f t="shared" si="45"/>
        <v>0</v>
      </c>
      <c r="X50" s="3">
        <f t="shared" si="46"/>
        <v>172.76670678227674</v>
      </c>
      <c r="Y50" s="3">
        <f t="shared" si="47"/>
        <v>172.76670678227674</v>
      </c>
      <c r="Z50" s="3">
        <f t="shared" si="48"/>
        <v>0</v>
      </c>
      <c r="AA50" s="3">
        <f t="shared" si="49"/>
        <v>0</v>
      </c>
      <c r="AC50">
        <f t="shared" si="50"/>
        <v>9999</v>
      </c>
      <c r="AD50">
        <f t="shared" si="51"/>
        <v>9999</v>
      </c>
      <c r="AE50">
        <f t="shared" si="52"/>
        <v>6</v>
      </c>
      <c r="AF50">
        <f t="shared" si="53"/>
        <v>6</v>
      </c>
      <c r="AG50">
        <f t="shared" si="54"/>
        <v>6</v>
      </c>
      <c r="AH50">
        <f t="shared" si="55"/>
        <v>9999</v>
      </c>
      <c r="AI50">
        <f t="shared" si="56"/>
        <v>9999</v>
      </c>
      <c r="AJ50">
        <f t="shared" si="57"/>
        <v>9999</v>
      </c>
      <c r="AK50">
        <f t="shared" si="58"/>
        <v>11</v>
      </c>
      <c r="AL50">
        <f t="shared" si="59"/>
        <v>11</v>
      </c>
      <c r="AM50">
        <f t="shared" si="60"/>
        <v>9999</v>
      </c>
      <c r="AN50">
        <f t="shared" si="61"/>
        <v>9999</v>
      </c>
      <c r="AP50" s="3">
        <v>38.031047400436364</v>
      </c>
      <c r="AQ50" s="3">
        <v>32.21996970140026</v>
      </c>
      <c r="AR50" s="3">
        <v>37.780654414091259</v>
      </c>
      <c r="AS50" s="3">
        <v>25.373800629749894</v>
      </c>
      <c r="AT50" s="3">
        <v>20.08018676249776</v>
      </c>
      <c r="AU50" s="3">
        <v>30.555942278879229</v>
      </c>
      <c r="AV50" s="3">
        <v>33.005643520737067</v>
      </c>
      <c r="AW50" s="3">
        <v>25.970479176321533</v>
      </c>
      <c r="AX50" s="3">
        <v>27.95944859215524</v>
      </c>
      <c r="AY50" s="3">
        <v>30.673144313623197</v>
      </c>
      <c r="AZ50" s="3">
        <v>25.303664945822675</v>
      </c>
      <c r="BA50" s="3">
        <v>33.777122401515953</v>
      </c>
      <c r="BC50" s="4">
        <f t="shared" si="62"/>
        <v>61.968952599563636</v>
      </c>
      <c r="BD50" s="4">
        <f t="shared" si="63"/>
        <v>29.748982898163376</v>
      </c>
      <c r="BE50" s="4">
        <f t="shared" si="64"/>
        <v>-8.0316715159278829</v>
      </c>
      <c r="BF50" s="4">
        <f t="shared" si="65"/>
        <v>-33.405472145677777</v>
      </c>
      <c r="BG50" s="4">
        <f t="shared" si="66"/>
        <v>-53.485658908175537</v>
      </c>
      <c r="BH50" s="4">
        <f t="shared" si="67"/>
        <v>76.209415914781857</v>
      </c>
      <c r="BI50" s="4">
        <f t="shared" si="68"/>
        <v>43.20377239404479</v>
      </c>
      <c r="BJ50" s="4">
        <f t="shared" si="69"/>
        <v>17.233293217723258</v>
      </c>
      <c r="BK50" s="4">
        <f t="shared" si="70"/>
        <v>-10.726155374431983</v>
      </c>
      <c r="BL50" s="4">
        <f t="shared" si="71"/>
        <v>-41.39929968805518</v>
      </c>
      <c r="BM50" s="4">
        <f t="shared" si="72"/>
        <v>106.06374214839889</v>
      </c>
      <c r="BN50" s="4">
        <f t="shared" si="73"/>
        <v>72.286619746882934</v>
      </c>
      <c r="BP50" s="1">
        <f t="shared" si="78"/>
        <v>185.90685779869091</v>
      </c>
      <c r="BQ50">
        <f t="shared" si="79"/>
        <v>89.246948694490129</v>
      </c>
      <c r="BR50" s="3">
        <f t="shared" si="80"/>
        <v>284.31671515927883</v>
      </c>
      <c r="BS50" s="3">
        <f t="shared" si="81"/>
        <v>334.05472145677777</v>
      </c>
      <c r="BT50" s="3">
        <f t="shared" si="82"/>
        <v>534.85658908175537</v>
      </c>
      <c r="BU50" s="3">
        <f t="shared" si="83"/>
        <v>228.62824774434557</v>
      </c>
      <c r="BV50" s="3">
        <f t="shared" si="84"/>
        <v>129.61131718213437</v>
      </c>
      <c r="BW50" s="3">
        <f t="shared" si="85"/>
        <v>51.699879653169774</v>
      </c>
      <c r="BX50" s="3">
        <f t="shared" si="86"/>
        <v>311.26155374431983</v>
      </c>
      <c r="BY50" s="3">
        <f t="shared" si="87"/>
        <v>413.9929968805518</v>
      </c>
      <c r="BZ50" s="3">
        <f t="shared" si="88"/>
        <v>318.19122644519666</v>
      </c>
      <c r="CA50" s="3">
        <f t="shared" si="89"/>
        <v>216.8598592406488</v>
      </c>
      <c r="CB50" s="1">
        <f t="shared" si="74"/>
        <v>258.21890942344663</v>
      </c>
    </row>
    <row r="51" spans="2:80" x14ac:dyDescent="0.2">
      <c r="B51">
        <f t="shared" si="90"/>
        <v>43</v>
      </c>
      <c r="C51">
        <f t="shared" si="75"/>
        <v>100</v>
      </c>
      <c r="D51" s="4">
        <f t="shared" si="29"/>
        <v>68.195728494465584</v>
      </c>
      <c r="E51" s="4">
        <f t="shared" si="30"/>
        <v>50.339720120100537</v>
      </c>
      <c r="F51" s="4">
        <f t="shared" si="31"/>
        <v>29.806113868980901</v>
      </c>
      <c r="G51" s="4">
        <f t="shared" si="32"/>
        <v>-0.38508465469931252</v>
      </c>
      <c r="H51" s="4">
        <f t="shared" si="33"/>
        <v>139.28477220440982</v>
      </c>
      <c r="I51" s="4">
        <f t="shared" si="34"/>
        <v>110.88642648028326</v>
      </c>
      <c r="J51" s="4">
        <f t="shared" si="35"/>
        <v>74.370356236904627</v>
      </c>
      <c r="K51" s="4">
        <f t="shared" si="36"/>
        <v>46.724580998707097</v>
      </c>
      <c r="L51" s="4">
        <f t="shared" si="37"/>
        <v>12.470205799909309</v>
      </c>
      <c r="M51" s="4">
        <f t="shared" si="38"/>
        <v>-22.99000930681359</v>
      </c>
      <c r="N51" s="4">
        <f t="shared" si="39"/>
        <v>-53.147231382172322</v>
      </c>
      <c r="P51">
        <f t="shared" si="76"/>
        <v>0</v>
      </c>
      <c r="Q51">
        <f t="shared" si="77"/>
        <v>0</v>
      </c>
      <c r="R51" s="3">
        <f t="shared" si="40"/>
        <v>0</v>
      </c>
      <c r="S51" s="3">
        <f t="shared" si="41"/>
        <v>160.1938861310191</v>
      </c>
      <c r="T51" s="3">
        <f t="shared" si="42"/>
        <v>160.1938861310191</v>
      </c>
      <c r="U51" s="3">
        <f t="shared" si="43"/>
        <v>0</v>
      </c>
      <c r="V51" s="3">
        <f t="shared" si="44"/>
        <v>0</v>
      </c>
      <c r="W51" s="3">
        <f t="shared" si="45"/>
        <v>0</v>
      </c>
      <c r="X51" s="3">
        <f t="shared" si="46"/>
        <v>0</v>
      </c>
      <c r="Y51" s="3">
        <f t="shared" si="47"/>
        <v>177.52979420009069</v>
      </c>
      <c r="Z51" s="3">
        <f t="shared" si="48"/>
        <v>177.52979420009069</v>
      </c>
      <c r="AA51" s="3">
        <f t="shared" si="49"/>
        <v>177.52979420009069</v>
      </c>
      <c r="AC51">
        <f t="shared" si="50"/>
        <v>9999</v>
      </c>
      <c r="AD51">
        <f t="shared" si="51"/>
        <v>9999</v>
      </c>
      <c r="AE51">
        <f t="shared" si="52"/>
        <v>9999</v>
      </c>
      <c r="AF51">
        <f t="shared" si="53"/>
        <v>6</v>
      </c>
      <c r="AG51">
        <f t="shared" si="54"/>
        <v>6</v>
      </c>
      <c r="AH51">
        <f t="shared" si="55"/>
        <v>9999</v>
      </c>
      <c r="AI51">
        <f t="shared" si="56"/>
        <v>9999</v>
      </c>
      <c r="AJ51">
        <f t="shared" si="57"/>
        <v>9999</v>
      </c>
      <c r="AK51">
        <f t="shared" si="58"/>
        <v>9999</v>
      </c>
      <c r="AL51">
        <f t="shared" si="59"/>
        <v>13</v>
      </c>
      <c r="AM51">
        <f t="shared" si="60"/>
        <v>13</v>
      </c>
      <c r="AN51">
        <f t="shared" si="61"/>
        <v>13</v>
      </c>
      <c r="AP51" s="3">
        <v>31.804271505534416</v>
      </c>
      <c r="AQ51" s="3">
        <v>17.856008374365047</v>
      </c>
      <c r="AR51" s="3">
        <v>20.533606251119636</v>
      </c>
      <c r="AS51" s="3">
        <v>30.191198523680214</v>
      </c>
      <c r="AT51" s="3">
        <v>20.524029271909967</v>
      </c>
      <c r="AU51" s="3">
        <v>28.398345724126557</v>
      </c>
      <c r="AV51" s="3">
        <v>36.516070243378635</v>
      </c>
      <c r="AW51" s="3">
        <v>27.64577523819753</v>
      </c>
      <c r="AX51" s="3">
        <v>34.254375198797788</v>
      </c>
      <c r="AY51" s="3">
        <v>35.460215106722899</v>
      </c>
      <c r="AZ51" s="3">
        <v>30.157222075358732</v>
      </c>
      <c r="BA51" s="3">
        <v>20.753467500326224</v>
      </c>
      <c r="BC51" s="4">
        <f t="shared" si="62"/>
        <v>68.195728494465584</v>
      </c>
      <c r="BD51" s="4">
        <f t="shared" si="63"/>
        <v>50.339720120100537</v>
      </c>
      <c r="BE51" s="4">
        <f t="shared" si="64"/>
        <v>29.806113868980901</v>
      </c>
      <c r="BF51" s="4">
        <f t="shared" si="65"/>
        <v>-0.38508465469931252</v>
      </c>
      <c r="BG51" s="4">
        <f t="shared" si="66"/>
        <v>-20.90911392660928</v>
      </c>
      <c r="BH51" s="4">
        <f t="shared" si="67"/>
        <v>110.88642648028326</v>
      </c>
      <c r="BI51" s="4">
        <f t="shared" si="68"/>
        <v>74.370356236904627</v>
      </c>
      <c r="BJ51" s="4">
        <f t="shared" si="69"/>
        <v>46.724580998707097</v>
      </c>
      <c r="BK51" s="4">
        <f t="shared" si="70"/>
        <v>12.470205799909309</v>
      </c>
      <c r="BL51" s="4">
        <f t="shared" si="71"/>
        <v>-22.99000930681359</v>
      </c>
      <c r="BM51" s="4">
        <f t="shared" si="72"/>
        <v>-53.147231382172322</v>
      </c>
      <c r="BN51" s="4">
        <f t="shared" si="73"/>
        <v>-73.900698882498546</v>
      </c>
      <c r="BP51" s="1">
        <f t="shared" si="78"/>
        <v>204.58718548339675</v>
      </c>
      <c r="BQ51">
        <f t="shared" si="79"/>
        <v>151.01916036030161</v>
      </c>
      <c r="BR51" s="3">
        <f t="shared" si="80"/>
        <v>89.418341606942704</v>
      </c>
      <c r="BS51" s="3">
        <f t="shared" si="81"/>
        <v>207.85084654699313</v>
      </c>
      <c r="BT51" s="3">
        <f t="shared" si="82"/>
        <v>209.0911392660928</v>
      </c>
      <c r="BU51" s="3">
        <f t="shared" si="83"/>
        <v>332.65927944084979</v>
      </c>
      <c r="BV51" s="3">
        <f t="shared" si="84"/>
        <v>223.11106871071388</v>
      </c>
      <c r="BW51" s="3">
        <f t="shared" si="85"/>
        <v>140.17374299612129</v>
      </c>
      <c r="BX51" s="3">
        <f t="shared" si="86"/>
        <v>37.410617399727926</v>
      </c>
      <c r="BY51" s="3">
        <f t="shared" si="87"/>
        <v>433.9000930681359</v>
      </c>
      <c r="BZ51" s="3">
        <f t="shared" si="88"/>
        <v>531.47231382172322</v>
      </c>
      <c r="CA51" s="3">
        <f t="shared" si="89"/>
        <v>739.00698882498546</v>
      </c>
      <c r="CB51" s="1">
        <f t="shared" si="74"/>
        <v>274.97506479383202</v>
      </c>
    </row>
    <row r="52" spans="2:80" x14ac:dyDescent="0.2">
      <c r="B52">
        <f t="shared" si="90"/>
        <v>44</v>
      </c>
      <c r="C52">
        <f t="shared" si="75"/>
        <v>100</v>
      </c>
      <c r="D52" s="4">
        <f t="shared" si="29"/>
        <v>72.132221652573207</v>
      </c>
      <c r="E52" s="4">
        <f t="shared" si="30"/>
        <v>40.568111317988951</v>
      </c>
      <c r="F52" s="4">
        <f t="shared" si="31"/>
        <v>0.1548517300398089</v>
      </c>
      <c r="G52" s="4">
        <f t="shared" si="32"/>
        <v>-32.064626844221493</v>
      </c>
      <c r="H52" s="4">
        <f t="shared" si="33"/>
        <v>121.77851123022265</v>
      </c>
      <c r="I52" s="4">
        <f t="shared" si="34"/>
        <v>92.555221979273483</v>
      </c>
      <c r="J52" s="4">
        <f t="shared" si="35"/>
        <v>60.23912096163258</v>
      </c>
      <c r="K52" s="4">
        <f t="shared" si="36"/>
        <v>28.405531894386513</v>
      </c>
      <c r="L52" s="4">
        <f t="shared" si="37"/>
        <v>-2.4012740343459882</v>
      </c>
      <c r="M52" s="4">
        <f t="shared" si="38"/>
        <v>141.3838427751034</v>
      </c>
      <c r="N52" s="4">
        <f t="shared" si="39"/>
        <v>102.74079638984404</v>
      </c>
      <c r="P52">
        <f t="shared" si="76"/>
        <v>0</v>
      </c>
      <c r="Q52">
        <f t="shared" si="77"/>
        <v>0</v>
      </c>
      <c r="R52" s="3">
        <f t="shared" si="40"/>
        <v>0</v>
      </c>
      <c r="S52" s="3">
        <f t="shared" si="41"/>
        <v>189.84514826996019</v>
      </c>
      <c r="T52" s="3">
        <f t="shared" si="42"/>
        <v>189.84514826996019</v>
      </c>
      <c r="U52" s="3">
        <f t="shared" si="43"/>
        <v>0</v>
      </c>
      <c r="V52" s="3">
        <f t="shared" si="44"/>
        <v>0</v>
      </c>
      <c r="W52" s="3">
        <f t="shared" si="45"/>
        <v>0</v>
      </c>
      <c r="X52" s="3">
        <f t="shared" si="46"/>
        <v>161.59446810561349</v>
      </c>
      <c r="Y52" s="3">
        <f t="shared" si="47"/>
        <v>161.59446810561349</v>
      </c>
      <c r="Z52" s="3">
        <f t="shared" si="48"/>
        <v>0</v>
      </c>
      <c r="AA52" s="3">
        <f t="shared" si="49"/>
        <v>0</v>
      </c>
      <c r="AC52">
        <f t="shared" si="50"/>
        <v>9999</v>
      </c>
      <c r="AD52">
        <f t="shared" si="51"/>
        <v>9999</v>
      </c>
      <c r="AE52">
        <f t="shared" si="52"/>
        <v>9999</v>
      </c>
      <c r="AF52">
        <f t="shared" si="53"/>
        <v>6</v>
      </c>
      <c r="AG52">
        <f t="shared" si="54"/>
        <v>6</v>
      </c>
      <c r="AH52">
        <f t="shared" si="55"/>
        <v>9999</v>
      </c>
      <c r="AI52">
        <f t="shared" si="56"/>
        <v>9999</v>
      </c>
      <c r="AJ52">
        <f t="shared" si="57"/>
        <v>9999</v>
      </c>
      <c r="AK52">
        <f t="shared" si="58"/>
        <v>11</v>
      </c>
      <c r="AL52">
        <f t="shared" si="59"/>
        <v>11</v>
      </c>
      <c r="AM52">
        <f t="shared" si="60"/>
        <v>9999</v>
      </c>
      <c r="AN52">
        <f t="shared" si="61"/>
        <v>9999</v>
      </c>
      <c r="AP52" s="3">
        <v>27.867778347426793</v>
      </c>
      <c r="AQ52" s="3">
        <v>31.564110334584257</v>
      </c>
      <c r="AR52" s="3">
        <v>40.413259587949142</v>
      </c>
      <c r="AS52" s="3">
        <v>32.219478574261302</v>
      </c>
      <c r="AT52" s="3">
        <v>36.00201019551605</v>
      </c>
      <c r="AU52" s="3">
        <v>29.223289250949165</v>
      </c>
      <c r="AV52" s="3">
        <v>32.316101017640904</v>
      </c>
      <c r="AW52" s="3">
        <v>31.833589067246066</v>
      </c>
      <c r="AX52" s="3">
        <v>30.806805928732501</v>
      </c>
      <c r="AY52" s="3">
        <v>17.809351296164095</v>
      </c>
      <c r="AZ52" s="3">
        <v>38.643046385259368</v>
      </c>
      <c r="BA52" s="3">
        <v>29.397482497442979</v>
      </c>
      <c r="BC52" s="4">
        <f t="shared" si="62"/>
        <v>72.132221652573207</v>
      </c>
      <c r="BD52" s="4">
        <f t="shared" si="63"/>
        <v>40.568111317988951</v>
      </c>
      <c r="BE52" s="4">
        <f t="shared" si="64"/>
        <v>0.1548517300398089</v>
      </c>
      <c r="BF52" s="4">
        <f t="shared" si="65"/>
        <v>-32.064626844221493</v>
      </c>
      <c r="BG52" s="4">
        <f t="shared" si="66"/>
        <v>-68.066637039737543</v>
      </c>
      <c r="BH52" s="4">
        <f t="shared" si="67"/>
        <v>92.555221979273483</v>
      </c>
      <c r="BI52" s="4">
        <f t="shared" si="68"/>
        <v>60.23912096163258</v>
      </c>
      <c r="BJ52" s="4">
        <f t="shared" si="69"/>
        <v>28.405531894386513</v>
      </c>
      <c r="BK52" s="4">
        <f t="shared" si="70"/>
        <v>-2.4012740343459882</v>
      </c>
      <c r="BL52" s="4">
        <f t="shared" si="71"/>
        <v>-20.210625330510084</v>
      </c>
      <c r="BM52" s="4">
        <f t="shared" si="72"/>
        <v>102.74079638984404</v>
      </c>
      <c r="BN52" s="4">
        <f t="shared" si="73"/>
        <v>73.343313892401056</v>
      </c>
      <c r="BP52" s="1">
        <f t="shared" si="78"/>
        <v>216.39666495771962</v>
      </c>
      <c r="BQ52">
        <f t="shared" si="79"/>
        <v>121.70433395396685</v>
      </c>
      <c r="BR52" s="3">
        <f t="shared" si="80"/>
        <v>0.4645551901194267</v>
      </c>
      <c r="BS52" s="3">
        <f t="shared" si="81"/>
        <v>524.64626844221493</v>
      </c>
      <c r="BT52" s="3">
        <f t="shared" si="82"/>
        <v>680.66637039737543</v>
      </c>
      <c r="BU52" s="3">
        <f t="shared" si="83"/>
        <v>277.66566593782045</v>
      </c>
      <c r="BV52" s="3">
        <f t="shared" si="84"/>
        <v>180.71736288489774</v>
      </c>
      <c r="BW52" s="3">
        <f t="shared" si="85"/>
        <v>85.216595683159539</v>
      </c>
      <c r="BX52" s="3">
        <f t="shared" si="86"/>
        <v>228.01274034345988</v>
      </c>
      <c r="BY52" s="3">
        <f t="shared" si="87"/>
        <v>202.10625330510084</v>
      </c>
      <c r="BZ52" s="3">
        <f t="shared" si="88"/>
        <v>308.22238916953211</v>
      </c>
      <c r="CA52" s="3">
        <f t="shared" si="89"/>
        <v>220.02994167720317</v>
      </c>
      <c r="CB52" s="1">
        <f t="shared" si="74"/>
        <v>253.82076182854749</v>
      </c>
    </row>
    <row r="53" spans="2:80" x14ac:dyDescent="0.2">
      <c r="B53">
        <f t="shared" si="90"/>
        <v>45</v>
      </c>
      <c r="C53">
        <f t="shared" si="75"/>
        <v>100</v>
      </c>
      <c r="D53" s="4">
        <f t="shared" si="29"/>
        <v>77.294711394933984</v>
      </c>
      <c r="E53" s="4">
        <f t="shared" si="30"/>
        <v>39.832825778867118</v>
      </c>
      <c r="F53" s="4">
        <f t="shared" si="31"/>
        <v>12.703927748370916</v>
      </c>
      <c r="G53" s="4">
        <f t="shared" si="32"/>
        <v>135.77725131734041</v>
      </c>
      <c r="H53" s="4">
        <f t="shared" si="33"/>
        <v>108.55196276461356</v>
      </c>
      <c r="I53" s="4">
        <f t="shared" si="34"/>
        <v>80.272844974679174</v>
      </c>
      <c r="J53" s="4">
        <f t="shared" si="35"/>
        <v>56.607307316007791</v>
      </c>
      <c r="K53" s="4">
        <f t="shared" si="36"/>
        <v>20.46667648552102</v>
      </c>
      <c r="L53" s="4">
        <f t="shared" si="37"/>
        <v>-14.470392721268581</v>
      </c>
      <c r="M53" s="4">
        <f t="shared" si="38"/>
        <v>-42.157258930092212</v>
      </c>
      <c r="N53" s="4">
        <f t="shared" si="39"/>
        <v>100.07793232725817</v>
      </c>
      <c r="P53">
        <f t="shared" si="76"/>
        <v>0</v>
      </c>
      <c r="Q53">
        <f t="shared" si="77"/>
        <v>0</v>
      </c>
      <c r="R53" s="3">
        <f t="shared" si="40"/>
        <v>150.16717422113288</v>
      </c>
      <c r="S53" s="3">
        <f t="shared" si="41"/>
        <v>150.16717422113288</v>
      </c>
      <c r="T53" s="3">
        <f t="shared" si="42"/>
        <v>0</v>
      </c>
      <c r="U53" s="3">
        <f t="shared" si="43"/>
        <v>0</v>
      </c>
      <c r="V53" s="3">
        <f t="shared" si="44"/>
        <v>0</v>
      </c>
      <c r="W53" s="3">
        <f t="shared" si="45"/>
        <v>0</v>
      </c>
      <c r="X53" s="3">
        <f t="shared" si="46"/>
        <v>169.53332351447898</v>
      </c>
      <c r="Y53" s="3">
        <f t="shared" si="47"/>
        <v>169.53332351447898</v>
      </c>
      <c r="Z53" s="3">
        <f t="shared" si="48"/>
        <v>169.53332351447898</v>
      </c>
      <c r="AA53" s="3">
        <f t="shared" si="49"/>
        <v>0</v>
      </c>
      <c r="AC53">
        <f t="shared" si="50"/>
        <v>9999</v>
      </c>
      <c r="AD53">
        <f t="shared" si="51"/>
        <v>9999</v>
      </c>
      <c r="AE53">
        <f t="shared" si="52"/>
        <v>5</v>
      </c>
      <c r="AF53">
        <f t="shared" si="53"/>
        <v>5</v>
      </c>
      <c r="AG53">
        <f t="shared" si="54"/>
        <v>9999</v>
      </c>
      <c r="AH53">
        <f t="shared" si="55"/>
        <v>9999</v>
      </c>
      <c r="AI53">
        <f t="shared" si="56"/>
        <v>9999</v>
      </c>
      <c r="AJ53">
        <f t="shared" si="57"/>
        <v>9999</v>
      </c>
      <c r="AK53">
        <f t="shared" si="58"/>
        <v>12</v>
      </c>
      <c r="AL53">
        <f t="shared" si="59"/>
        <v>12</v>
      </c>
      <c r="AM53">
        <f t="shared" si="60"/>
        <v>12</v>
      </c>
      <c r="AN53">
        <f t="shared" si="61"/>
        <v>9999</v>
      </c>
      <c r="AP53" s="3">
        <v>22.705288605066016</v>
      </c>
      <c r="AQ53" s="3">
        <v>37.461885616066866</v>
      </c>
      <c r="AR53" s="3">
        <v>27.128898030496202</v>
      </c>
      <c r="AS53" s="3">
        <v>27.093850652163383</v>
      </c>
      <c r="AT53" s="3">
        <v>27.225288552726852</v>
      </c>
      <c r="AU53" s="3">
        <v>28.279117789934389</v>
      </c>
      <c r="AV53" s="3">
        <v>23.665537658671383</v>
      </c>
      <c r="AW53" s="3">
        <v>36.140630830486771</v>
      </c>
      <c r="AX53" s="3">
        <v>34.937069206789602</v>
      </c>
      <c r="AY53" s="3">
        <v>27.686866208823631</v>
      </c>
      <c r="AZ53" s="3">
        <v>27.2981322571286</v>
      </c>
      <c r="BA53" s="3">
        <v>29.38364226181875</v>
      </c>
      <c r="BC53" s="4">
        <f t="shared" si="62"/>
        <v>77.294711394933984</v>
      </c>
      <c r="BD53" s="4">
        <f t="shared" si="63"/>
        <v>39.832825778867118</v>
      </c>
      <c r="BE53" s="4">
        <f t="shared" si="64"/>
        <v>12.703927748370916</v>
      </c>
      <c r="BF53" s="4">
        <f t="shared" si="65"/>
        <v>-14.389922903792467</v>
      </c>
      <c r="BG53" s="4">
        <f t="shared" si="66"/>
        <v>108.55196276461356</v>
      </c>
      <c r="BH53" s="4">
        <f t="shared" si="67"/>
        <v>80.272844974679174</v>
      </c>
      <c r="BI53" s="4">
        <f t="shared" si="68"/>
        <v>56.607307316007791</v>
      </c>
      <c r="BJ53" s="4">
        <f t="shared" si="69"/>
        <v>20.46667648552102</v>
      </c>
      <c r="BK53" s="4">
        <f t="shared" si="70"/>
        <v>-14.470392721268581</v>
      </c>
      <c r="BL53" s="4">
        <f t="shared" si="71"/>
        <v>-42.157258930092212</v>
      </c>
      <c r="BM53" s="4">
        <f t="shared" si="72"/>
        <v>-69.455391187220812</v>
      </c>
      <c r="BN53" s="4">
        <f t="shared" si="73"/>
        <v>70.694290065439418</v>
      </c>
      <c r="BP53" s="1">
        <f t="shared" si="78"/>
        <v>231.88413418480195</v>
      </c>
      <c r="BQ53">
        <f t="shared" si="79"/>
        <v>119.49847733660135</v>
      </c>
      <c r="BR53" s="3">
        <f t="shared" si="80"/>
        <v>242.11178324511275</v>
      </c>
      <c r="BS53" s="3">
        <f t="shared" si="81"/>
        <v>143.89922903792467</v>
      </c>
      <c r="BT53" s="3">
        <f t="shared" si="82"/>
        <v>325.65588829384069</v>
      </c>
      <c r="BU53" s="3">
        <f t="shared" si="83"/>
        <v>240.81853492403752</v>
      </c>
      <c r="BV53" s="3">
        <f t="shared" si="84"/>
        <v>169.82192194802337</v>
      </c>
      <c r="BW53" s="3">
        <f t="shared" si="85"/>
        <v>61.400029456563061</v>
      </c>
      <c r="BX53" s="3">
        <f t="shared" si="86"/>
        <v>348.70392721268581</v>
      </c>
      <c r="BY53" s="3">
        <f t="shared" si="87"/>
        <v>421.57258930092212</v>
      </c>
      <c r="BZ53" s="3">
        <f t="shared" si="88"/>
        <v>694.55391187220812</v>
      </c>
      <c r="CA53" s="3">
        <f t="shared" si="89"/>
        <v>212.08287019631825</v>
      </c>
      <c r="CB53" s="1">
        <f t="shared" si="74"/>
        <v>267.66694141741999</v>
      </c>
    </row>
    <row r="54" spans="2:80" x14ac:dyDescent="0.2">
      <c r="B54">
        <f t="shared" si="90"/>
        <v>46</v>
      </c>
      <c r="C54">
        <f t="shared" si="75"/>
        <v>100</v>
      </c>
      <c r="D54" s="4">
        <f t="shared" si="29"/>
        <v>71.338185029453598</v>
      </c>
      <c r="E54" s="4">
        <f t="shared" si="30"/>
        <v>43.009388365171617</v>
      </c>
      <c r="F54" s="4">
        <f t="shared" si="31"/>
        <v>8.4856981427583378</v>
      </c>
      <c r="G54" s="4">
        <f t="shared" si="32"/>
        <v>-24.211094619677169</v>
      </c>
      <c r="H54" s="4">
        <f t="shared" si="33"/>
        <v>-50.859486135595944</v>
      </c>
      <c r="I54" s="4">
        <f t="shared" si="34"/>
        <v>98.970727119740332</v>
      </c>
      <c r="J54" s="4">
        <f t="shared" si="35"/>
        <v>71.437399532733252</v>
      </c>
      <c r="K54" s="4">
        <f t="shared" si="36"/>
        <v>30.184749094623839</v>
      </c>
      <c r="L54" s="4">
        <f t="shared" si="37"/>
        <v>1.7683339845098089</v>
      </c>
      <c r="M54" s="4">
        <f t="shared" si="38"/>
        <v>133.68356950275484</v>
      </c>
      <c r="N54" s="4">
        <f t="shared" si="39"/>
        <v>101.17487843454001</v>
      </c>
      <c r="P54">
        <f t="shared" si="76"/>
        <v>0</v>
      </c>
      <c r="Q54">
        <f t="shared" si="77"/>
        <v>0</v>
      </c>
      <c r="R54" s="3">
        <f t="shared" si="40"/>
        <v>0</v>
      </c>
      <c r="S54" s="3">
        <f t="shared" si="41"/>
        <v>181.51430185724166</v>
      </c>
      <c r="T54" s="3">
        <f t="shared" si="42"/>
        <v>181.51430185724166</v>
      </c>
      <c r="U54" s="3">
        <f t="shared" si="43"/>
        <v>181.51430185724166</v>
      </c>
      <c r="V54" s="3">
        <f t="shared" si="44"/>
        <v>0</v>
      </c>
      <c r="W54" s="3">
        <f t="shared" si="45"/>
        <v>0</v>
      </c>
      <c r="X54" s="3">
        <f t="shared" si="46"/>
        <v>159.81525090537616</v>
      </c>
      <c r="Y54" s="3">
        <f t="shared" si="47"/>
        <v>159.81525090537616</v>
      </c>
      <c r="Z54" s="3">
        <f t="shared" si="48"/>
        <v>0</v>
      </c>
      <c r="AA54" s="3">
        <f t="shared" si="49"/>
        <v>0</v>
      </c>
      <c r="AC54">
        <f t="shared" si="50"/>
        <v>9999</v>
      </c>
      <c r="AD54">
        <f t="shared" si="51"/>
        <v>9999</v>
      </c>
      <c r="AE54">
        <f t="shared" si="52"/>
        <v>9999</v>
      </c>
      <c r="AF54">
        <f t="shared" si="53"/>
        <v>7</v>
      </c>
      <c r="AG54">
        <f t="shared" si="54"/>
        <v>7</v>
      </c>
      <c r="AH54">
        <f t="shared" si="55"/>
        <v>7</v>
      </c>
      <c r="AI54">
        <f t="shared" si="56"/>
        <v>9999</v>
      </c>
      <c r="AJ54">
        <f t="shared" si="57"/>
        <v>9999</v>
      </c>
      <c r="AK54">
        <f t="shared" si="58"/>
        <v>11</v>
      </c>
      <c r="AL54">
        <f t="shared" si="59"/>
        <v>11</v>
      </c>
      <c r="AM54">
        <f t="shared" si="60"/>
        <v>9999</v>
      </c>
      <c r="AN54">
        <f t="shared" si="61"/>
        <v>9999</v>
      </c>
      <c r="AP54" s="3">
        <v>28.661814970546402</v>
      </c>
      <c r="AQ54" s="3">
        <v>28.328796664281981</v>
      </c>
      <c r="AR54" s="3">
        <v>34.523690222413279</v>
      </c>
      <c r="AS54" s="3">
        <v>32.696792762435507</v>
      </c>
      <c r="AT54" s="3">
        <v>26.648391515918775</v>
      </c>
      <c r="AU54" s="3">
        <v>31.684088601905387</v>
      </c>
      <c r="AV54" s="3">
        <v>27.533327587007079</v>
      </c>
      <c r="AW54" s="3">
        <v>41.252650438109413</v>
      </c>
      <c r="AX54" s="3">
        <v>28.416415110114031</v>
      </c>
      <c r="AY54" s="3">
        <v>27.900015387131134</v>
      </c>
      <c r="AZ54" s="3">
        <v>32.50869106821483</v>
      </c>
      <c r="BA54" s="3">
        <v>36.129785106168129</v>
      </c>
      <c r="BC54" s="4">
        <f t="shared" si="62"/>
        <v>71.338185029453598</v>
      </c>
      <c r="BD54" s="4">
        <f t="shared" si="63"/>
        <v>43.009388365171617</v>
      </c>
      <c r="BE54" s="4">
        <f t="shared" si="64"/>
        <v>8.4856981427583378</v>
      </c>
      <c r="BF54" s="4">
        <f t="shared" si="65"/>
        <v>-24.211094619677169</v>
      </c>
      <c r="BG54" s="4">
        <f t="shared" si="66"/>
        <v>-50.859486135595944</v>
      </c>
      <c r="BH54" s="4">
        <f t="shared" si="67"/>
        <v>-82.543574737501331</v>
      </c>
      <c r="BI54" s="4">
        <f t="shared" si="68"/>
        <v>71.437399532733252</v>
      </c>
      <c r="BJ54" s="4">
        <f t="shared" si="69"/>
        <v>30.184749094623839</v>
      </c>
      <c r="BK54" s="4">
        <f t="shared" si="70"/>
        <v>1.7683339845098089</v>
      </c>
      <c r="BL54" s="4">
        <f t="shared" si="71"/>
        <v>-26.131681402621325</v>
      </c>
      <c r="BM54" s="4">
        <f t="shared" si="72"/>
        <v>101.17487843454001</v>
      </c>
      <c r="BN54" s="4">
        <f t="shared" si="73"/>
        <v>65.045093328371877</v>
      </c>
      <c r="BP54" s="1">
        <f t="shared" si="78"/>
        <v>214.01455508836079</v>
      </c>
      <c r="BQ54">
        <f t="shared" si="79"/>
        <v>129.02816509551485</v>
      </c>
      <c r="BR54" s="3">
        <f t="shared" si="80"/>
        <v>25.457094428275013</v>
      </c>
      <c r="BS54" s="3">
        <f t="shared" si="81"/>
        <v>446.11094619677169</v>
      </c>
      <c r="BT54" s="3">
        <f t="shared" si="82"/>
        <v>508.59486135595944</v>
      </c>
      <c r="BU54" s="3">
        <f t="shared" si="83"/>
        <v>825.43574737501331</v>
      </c>
      <c r="BV54" s="3">
        <f t="shared" si="84"/>
        <v>214.31219859819976</v>
      </c>
      <c r="BW54" s="3">
        <f t="shared" si="85"/>
        <v>90.554247283871518</v>
      </c>
      <c r="BX54" s="3">
        <f t="shared" si="86"/>
        <v>209.30500195352943</v>
      </c>
      <c r="BY54" s="3">
        <f t="shared" si="87"/>
        <v>261.31681402621325</v>
      </c>
      <c r="BZ54" s="3">
        <f t="shared" si="88"/>
        <v>303.52463530362002</v>
      </c>
      <c r="CA54" s="3">
        <f t="shared" si="89"/>
        <v>195.13527998511563</v>
      </c>
      <c r="CB54" s="1">
        <f t="shared" si="74"/>
        <v>285.23246222420374</v>
      </c>
    </row>
    <row r="55" spans="2:80" x14ac:dyDescent="0.2">
      <c r="B55">
        <f t="shared" si="90"/>
        <v>47</v>
      </c>
      <c r="C55">
        <f t="shared" si="75"/>
        <v>100</v>
      </c>
      <c r="D55" s="4">
        <f t="shared" si="29"/>
        <v>69.994263362168567</v>
      </c>
      <c r="E55" s="4">
        <f t="shared" si="30"/>
        <v>49.083007626031758</v>
      </c>
      <c r="F55" s="4">
        <f t="shared" si="31"/>
        <v>12.886320089601213</v>
      </c>
      <c r="G55" s="4">
        <f t="shared" si="32"/>
        <v>-15.510600001580315</v>
      </c>
      <c r="H55" s="4">
        <f t="shared" si="33"/>
        <v>130.56217004384962</v>
      </c>
      <c r="I55" s="4">
        <f t="shared" si="34"/>
        <v>99.075337200338254</v>
      </c>
      <c r="J55" s="4">
        <f t="shared" si="35"/>
        <v>70.528589225723408</v>
      </c>
      <c r="K55" s="4">
        <f t="shared" si="36"/>
        <v>46.505674718937371</v>
      </c>
      <c r="L55" s="4">
        <f t="shared" si="37"/>
        <v>19.567647794028744</v>
      </c>
      <c r="M55" s="4">
        <f t="shared" si="38"/>
        <v>-7.7973664297314826</v>
      </c>
      <c r="N55" s="4">
        <f t="shared" si="39"/>
        <v>136.02906311542029</v>
      </c>
      <c r="P55">
        <f t="shared" si="76"/>
        <v>0</v>
      </c>
      <c r="Q55">
        <f t="shared" si="77"/>
        <v>0</v>
      </c>
      <c r="R55" s="3">
        <f t="shared" si="40"/>
        <v>0</v>
      </c>
      <c r="S55" s="3">
        <f t="shared" si="41"/>
        <v>177.11367991039879</v>
      </c>
      <c r="T55" s="3">
        <f t="shared" si="42"/>
        <v>177.11367991039879</v>
      </c>
      <c r="U55" s="3">
        <f t="shared" si="43"/>
        <v>0</v>
      </c>
      <c r="V55" s="3">
        <f t="shared" si="44"/>
        <v>0</v>
      </c>
      <c r="W55" s="3">
        <f t="shared" si="45"/>
        <v>0</v>
      </c>
      <c r="X55" s="3">
        <f t="shared" si="46"/>
        <v>0</v>
      </c>
      <c r="Y55" s="3">
        <f t="shared" si="47"/>
        <v>170.43235220597126</v>
      </c>
      <c r="Z55" s="3">
        <f t="shared" si="48"/>
        <v>170.43235220597126</v>
      </c>
      <c r="AA55" s="3">
        <f t="shared" si="49"/>
        <v>0</v>
      </c>
      <c r="AC55">
        <f t="shared" si="50"/>
        <v>9999</v>
      </c>
      <c r="AD55">
        <f t="shared" si="51"/>
        <v>9999</v>
      </c>
      <c r="AE55">
        <f t="shared" si="52"/>
        <v>9999</v>
      </c>
      <c r="AF55">
        <f t="shared" si="53"/>
        <v>6</v>
      </c>
      <c r="AG55">
        <f t="shared" si="54"/>
        <v>6</v>
      </c>
      <c r="AH55">
        <f t="shared" si="55"/>
        <v>9999</v>
      </c>
      <c r="AI55">
        <f t="shared" si="56"/>
        <v>9999</v>
      </c>
      <c r="AJ55">
        <f t="shared" si="57"/>
        <v>9999</v>
      </c>
      <c r="AK55">
        <f t="shared" si="58"/>
        <v>9999</v>
      </c>
      <c r="AL55">
        <f t="shared" si="59"/>
        <v>12</v>
      </c>
      <c r="AM55">
        <f t="shared" si="60"/>
        <v>12</v>
      </c>
      <c r="AN55">
        <f t="shared" si="61"/>
        <v>9999</v>
      </c>
      <c r="AP55" s="3">
        <v>30.005736637831433</v>
      </c>
      <c r="AQ55" s="3">
        <v>20.911255736136809</v>
      </c>
      <c r="AR55" s="3">
        <v>36.196687536430545</v>
      </c>
      <c r="AS55" s="3">
        <v>28.396920091181528</v>
      </c>
      <c r="AT55" s="3">
        <v>31.040909864968853</v>
      </c>
      <c r="AU55" s="3">
        <v>31.486832843511365</v>
      </c>
      <c r="AV55" s="3">
        <v>28.546747974614846</v>
      </c>
      <c r="AW55" s="3">
        <v>24.022914506786037</v>
      </c>
      <c r="AX55" s="3">
        <v>26.938026924908627</v>
      </c>
      <c r="AY55" s="3">
        <v>27.365014223760227</v>
      </c>
      <c r="AZ55" s="3">
        <v>26.605922660819488</v>
      </c>
      <c r="BA55" s="3">
        <v>31.175847046397394</v>
      </c>
      <c r="BC55" s="4">
        <f t="shared" si="62"/>
        <v>69.994263362168567</v>
      </c>
      <c r="BD55" s="4">
        <f t="shared" si="63"/>
        <v>49.083007626031758</v>
      </c>
      <c r="BE55" s="4">
        <f t="shared" si="64"/>
        <v>12.886320089601213</v>
      </c>
      <c r="BF55" s="4">
        <f t="shared" si="65"/>
        <v>-15.510600001580315</v>
      </c>
      <c r="BG55" s="4">
        <f t="shared" si="66"/>
        <v>-46.551509866549168</v>
      </c>
      <c r="BH55" s="4">
        <f t="shared" si="67"/>
        <v>99.075337200338254</v>
      </c>
      <c r="BI55" s="4">
        <f t="shared" si="68"/>
        <v>70.528589225723408</v>
      </c>
      <c r="BJ55" s="4">
        <f t="shared" si="69"/>
        <v>46.505674718937371</v>
      </c>
      <c r="BK55" s="4">
        <f t="shared" si="70"/>
        <v>19.567647794028744</v>
      </c>
      <c r="BL55" s="4">
        <f t="shared" si="71"/>
        <v>-7.7973664297314826</v>
      </c>
      <c r="BM55" s="4">
        <f t="shared" si="72"/>
        <v>-34.40328909055097</v>
      </c>
      <c r="BN55" s="4">
        <f t="shared" si="73"/>
        <v>104.85321606902289</v>
      </c>
      <c r="BP55" s="1">
        <f t="shared" si="78"/>
        <v>209.9827900865057</v>
      </c>
      <c r="BQ55">
        <f t="shared" si="79"/>
        <v>147.24902287809527</v>
      </c>
      <c r="BR55" s="3">
        <f t="shared" si="80"/>
        <v>38.658960268803639</v>
      </c>
      <c r="BS55" s="3">
        <f t="shared" si="81"/>
        <v>359.10600001580315</v>
      </c>
      <c r="BT55" s="3">
        <f t="shared" si="82"/>
        <v>465.51509866549168</v>
      </c>
      <c r="BU55" s="3">
        <f t="shared" si="83"/>
        <v>297.22601160101476</v>
      </c>
      <c r="BV55" s="3">
        <f t="shared" si="84"/>
        <v>211.58576767717022</v>
      </c>
      <c r="BW55" s="3">
        <f t="shared" si="85"/>
        <v>139.51702415681211</v>
      </c>
      <c r="BX55" s="3">
        <f t="shared" si="86"/>
        <v>58.702943382086232</v>
      </c>
      <c r="BY55" s="3">
        <f t="shared" si="87"/>
        <v>281.97366429731483</v>
      </c>
      <c r="BZ55" s="3">
        <f t="shared" si="88"/>
        <v>344.0328909055097</v>
      </c>
      <c r="CA55" s="3">
        <f t="shared" si="89"/>
        <v>314.55964820706868</v>
      </c>
      <c r="CB55" s="1">
        <f t="shared" si="74"/>
        <v>239.00915184513966</v>
      </c>
    </row>
    <row r="56" spans="2:80" x14ac:dyDescent="0.2">
      <c r="B56">
        <f t="shared" si="90"/>
        <v>48</v>
      </c>
      <c r="C56">
        <f t="shared" si="75"/>
        <v>100</v>
      </c>
      <c r="D56" s="4">
        <f t="shared" si="29"/>
        <v>59.008247212041169</v>
      </c>
      <c r="E56" s="4">
        <f t="shared" si="30"/>
        <v>32.371663211088162</v>
      </c>
      <c r="F56" s="4">
        <f t="shared" si="31"/>
        <v>2.0780237516737543</v>
      </c>
      <c r="G56" s="4">
        <f t="shared" si="32"/>
        <v>125.36955783696612</v>
      </c>
      <c r="H56" s="4">
        <f t="shared" si="33"/>
        <v>102.31711055675987</v>
      </c>
      <c r="I56" s="4">
        <f t="shared" si="34"/>
        <v>72.243898507003905</v>
      </c>
      <c r="J56" s="4">
        <f t="shared" si="35"/>
        <v>45.994759249006165</v>
      </c>
      <c r="K56" s="4">
        <f t="shared" si="36"/>
        <v>6.5680103741760831</v>
      </c>
      <c r="L56" s="4">
        <f t="shared" si="37"/>
        <v>-23.590589585655835</v>
      </c>
      <c r="M56" s="4">
        <f t="shared" si="38"/>
        <v>137.78450839789002</v>
      </c>
      <c r="N56" s="4">
        <f t="shared" si="39"/>
        <v>103.76246362066013</v>
      </c>
      <c r="P56">
        <f t="shared" si="76"/>
        <v>0</v>
      </c>
      <c r="Q56">
        <f t="shared" si="77"/>
        <v>0</v>
      </c>
      <c r="R56" s="3">
        <f t="shared" si="40"/>
        <v>157.62833678891184</v>
      </c>
      <c r="S56" s="3">
        <f t="shared" si="41"/>
        <v>157.62833678891184</v>
      </c>
      <c r="T56" s="3">
        <f t="shared" si="42"/>
        <v>0</v>
      </c>
      <c r="U56" s="3">
        <f t="shared" si="43"/>
        <v>0</v>
      </c>
      <c r="V56" s="3">
        <f t="shared" si="44"/>
        <v>0</v>
      </c>
      <c r="W56" s="3">
        <f t="shared" si="45"/>
        <v>0</v>
      </c>
      <c r="X56" s="3">
        <f t="shared" si="46"/>
        <v>183.43198962582392</v>
      </c>
      <c r="Y56" s="3">
        <f t="shared" si="47"/>
        <v>183.43198962582392</v>
      </c>
      <c r="Z56" s="3">
        <f t="shared" si="48"/>
        <v>0</v>
      </c>
      <c r="AA56" s="3">
        <f t="shared" si="49"/>
        <v>0</v>
      </c>
      <c r="AC56">
        <f t="shared" si="50"/>
        <v>9999</v>
      </c>
      <c r="AD56">
        <f t="shared" si="51"/>
        <v>9999</v>
      </c>
      <c r="AE56">
        <f t="shared" si="52"/>
        <v>5</v>
      </c>
      <c r="AF56">
        <f t="shared" si="53"/>
        <v>5</v>
      </c>
      <c r="AG56">
        <f t="shared" si="54"/>
        <v>9999</v>
      </c>
      <c r="AH56">
        <f t="shared" si="55"/>
        <v>9999</v>
      </c>
      <c r="AI56">
        <f t="shared" si="56"/>
        <v>9999</v>
      </c>
      <c r="AJ56">
        <f t="shared" si="57"/>
        <v>9999</v>
      </c>
      <c r="AK56">
        <f t="shared" si="58"/>
        <v>11</v>
      </c>
      <c r="AL56">
        <f t="shared" si="59"/>
        <v>11</v>
      </c>
      <c r="AM56">
        <f t="shared" si="60"/>
        <v>9999</v>
      </c>
      <c r="AN56">
        <f t="shared" si="61"/>
        <v>9999</v>
      </c>
      <c r="AP56" s="3">
        <v>40.991752787958831</v>
      </c>
      <c r="AQ56" s="3">
        <v>26.636584000953007</v>
      </c>
      <c r="AR56" s="3">
        <v>30.293639459414408</v>
      </c>
      <c r="AS56" s="3">
        <v>34.336802703619469</v>
      </c>
      <c r="AT56" s="3">
        <v>23.052447280206252</v>
      </c>
      <c r="AU56" s="3">
        <v>30.073212049755966</v>
      </c>
      <c r="AV56" s="3">
        <v>26.24913925799774</v>
      </c>
      <c r="AW56" s="3">
        <v>39.426748874830082</v>
      </c>
      <c r="AX56" s="3">
        <v>30.158599959831918</v>
      </c>
      <c r="AY56" s="3">
        <v>22.05689164227806</v>
      </c>
      <c r="AZ56" s="3">
        <v>34.022044777229894</v>
      </c>
      <c r="BA56" s="3">
        <v>26.360106706561055</v>
      </c>
      <c r="BC56" s="4">
        <f t="shared" si="62"/>
        <v>59.008247212041169</v>
      </c>
      <c r="BD56" s="4">
        <f t="shared" si="63"/>
        <v>32.371663211088162</v>
      </c>
      <c r="BE56" s="4">
        <f t="shared" si="64"/>
        <v>2.0780237516737543</v>
      </c>
      <c r="BF56" s="4">
        <f t="shared" si="65"/>
        <v>-32.258778951945715</v>
      </c>
      <c r="BG56" s="4">
        <f t="shared" si="66"/>
        <v>102.31711055675987</v>
      </c>
      <c r="BH56" s="4">
        <f t="shared" si="67"/>
        <v>72.243898507003905</v>
      </c>
      <c r="BI56" s="4">
        <f t="shared" si="68"/>
        <v>45.994759249006165</v>
      </c>
      <c r="BJ56" s="4">
        <f t="shared" si="69"/>
        <v>6.5680103741760831</v>
      </c>
      <c r="BK56" s="4">
        <f t="shared" si="70"/>
        <v>-23.590589585655835</v>
      </c>
      <c r="BL56" s="4">
        <f t="shared" si="71"/>
        <v>-45.647481227933895</v>
      </c>
      <c r="BM56" s="4">
        <f t="shared" si="72"/>
        <v>103.76246362066013</v>
      </c>
      <c r="BN56" s="4">
        <f t="shared" si="73"/>
        <v>77.402356914099073</v>
      </c>
      <c r="BP56" s="1">
        <f t="shared" si="78"/>
        <v>177.02474163612351</v>
      </c>
      <c r="BQ56">
        <f t="shared" si="79"/>
        <v>97.114989633264486</v>
      </c>
      <c r="BR56" s="3">
        <f t="shared" si="80"/>
        <v>210.23407125502126</v>
      </c>
      <c r="BS56" s="3">
        <f t="shared" si="81"/>
        <v>322.58778951945715</v>
      </c>
      <c r="BT56" s="3">
        <f t="shared" si="82"/>
        <v>306.95133167027961</v>
      </c>
      <c r="BU56" s="3">
        <f t="shared" si="83"/>
        <v>216.73169552101172</v>
      </c>
      <c r="BV56" s="3">
        <f t="shared" si="84"/>
        <v>137.9842777470185</v>
      </c>
      <c r="BW56" s="3">
        <f t="shared" si="85"/>
        <v>19.704031122528249</v>
      </c>
      <c r="BX56" s="3">
        <f t="shared" si="86"/>
        <v>439.90589585655835</v>
      </c>
      <c r="BY56" s="3">
        <f t="shared" si="87"/>
        <v>456.47481227933895</v>
      </c>
      <c r="BZ56" s="3">
        <f t="shared" si="88"/>
        <v>311.28739086198038</v>
      </c>
      <c r="CA56" s="3">
        <f t="shared" si="89"/>
        <v>232.20707074229722</v>
      </c>
      <c r="CB56" s="1">
        <f t="shared" si="74"/>
        <v>244.01734148707328</v>
      </c>
    </row>
    <row r="57" spans="2:80" x14ac:dyDescent="0.2">
      <c r="B57">
        <f t="shared" si="90"/>
        <v>49</v>
      </c>
      <c r="C57">
        <f t="shared" si="75"/>
        <v>100</v>
      </c>
      <c r="D57" s="4">
        <f t="shared" si="29"/>
        <v>67.965765032859053</v>
      </c>
      <c r="E57" s="4">
        <f t="shared" si="30"/>
        <v>48.021320354600903</v>
      </c>
      <c r="F57" s="4">
        <f t="shared" si="31"/>
        <v>8.1480277710943483</v>
      </c>
      <c r="G57" s="4">
        <f t="shared" si="32"/>
        <v>-20.338618519890588</v>
      </c>
      <c r="H57" s="4">
        <f t="shared" si="33"/>
        <v>135.04350737173809</v>
      </c>
      <c r="I57" s="4">
        <f t="shared" si="34"/>
        <v>107.63458501751302</v>
      </c>
      <c r="J57" s="4">
        <f t="shared" si="35"/>
        <v>77.916280537756393</v>
      </c>
      <c r="K57" s="4">
        <f t="shared" si="36"/>
        <v>48.385156888834899</v>
      </c>
      <c r="L57" s="4">
        <f t="shared" si="37"/>
        <v>16.92103185429005</v>
      </c>
      <c r="M57" s="4">
        <f t="shared" si="38"/>
        <v>163.52415099769132</v>
      </c>
      <c r="N57" s="4">
        <f t="shared" si="39"/>
        <v>133.04330342260073</v>
      </c>
      <c r="P57">
        <f t="shared" si="76"/>
        <v>0</v>
      </c>
      <c r="Q57">
        <f t="shared" si="77"/>
        <v>0</v>
      </c>
      <c r="R57" s="3">
        <f t="shared" si="40"/>
        <v>0</v>
      </c>
      <c r="S57" s="3">
        <f t="shared" si="41"/>
        <v>181.85197222890565</v>
      </c>
      <c r="T57" s="3">
        <f t="shared" si="42"/>
        <v>181.85197222890565</v>
      </c>
      <c r="U57" s="3">
        <f t="shared" si="43"/>
        <v>0</v>
      </c>
      <c r="V57" s="3">
        <f t="shared" si="44"/>
        <v>0</v>
      </c>
      <c r="W57" s="3">
        <f t="shared" si="45"/>
        <v>0</v>
      </c>
      <c r="X57" s="3">
        <f t="shared" si="46"/>
        <v>0</v>
      </c>
      <c r="Y57" s="3">
        <f t="shared" si="47"/>
        <v>173.07896814570995</v>
      </c>
      <c r="Z57" s="3">
        <f t="shared" si="48"/>
        <v>0</v>
      </c>
      <c r="AA57" s="3">
        <f t="shared" si="49"/>
        <v>0</v>
      </c>
      <c r="AC57">
        <f t="shared" si="50"/>
        <v>9999</v>
      </c>
      <c r="AD57">
        <f t="shared" si="51"/>
        <v>9999</v>
      </c>
      <c r="AE57">
        <f t="shared" si="52"/>
        <v>9999</v>
      </c>
      <c r="AF57">
        <f t="shared" si="53"/>
        <v>6</v>
      </c>
      <c r="AG57">
        <f t="shared" si="54"/>
        <v>6</v>
      </c>
      <c r="AH57">
        <f t="shared" si="55"/>
        <v>9999</v>
      </c>
      <c r="AI57">
        <f t="shared" si="56"/>
        <v>9999</v>
      </c>
      <c r="AJ57">
        <f t="shared" si="57"/>
        <v>9999</v>
      </c>
      <c r="AK57">
        <f t="shared" si="58"/>
        <v>9999</v>
      </c>
      <c r="AL57">
        <f t="shared" si="59"/>
        <v>11</v>
      </c>
      <c r="AM57">
        <f t="shared" si="60"/>
        <v>9999</v>
      </c>
      <c r="AN57">
        <f t="shared" si="61"/>
        <v>9999</v>
      </c>
      <c r="AP57" s="3">
        <v>32.034234967140947</v>
      </c>
      <c r="AQ57" s="3">
        <v>19.944444678258151</v>
      </c>
      <c r="AR57" s="3">
        <v>39.873292583506554</v>
      </c>
      <c r="AS57" s="3">
        <v>28.486646290984936</v>
      </c>
      <c r="AT57" s="3">
        <v>26.469846337276977</v>
      </c>
      <c r="AU57" s="3">
        <v>27.408922354225069</v>
      </c>
      <c r="AV57" s="3">
        <v>29.718304479756625</v>
      </c>
      <c r="AW57" s="3">
        <v>29.531123648921493</v>
      </c>
      <c r="AX57" s="3">
        <v>31.46412503454485</v>
      </c>
      <c r="AY57" s="3">
        <v>26.475849002308678</v>
      </c>
      <c r="AZ57" s="3">
        <v>30.480847575090593</v>
      </c>
      <c r="BA57" s="3">
        <v>37.404532880173065</v>
      </c>
      <c r="BC57" s="4">
        <f t="shared" si="62"/>
        <v>67.965765032859053</v>
      </c>
      <c r="BD57" s="4">
        <f t="shared" si="63"/>
        <v>48.021320354600903</v>
      </c>
      <c r="BE57" s="4">
        <f t="shared" si="64"/>
        <v>8.1480277710943483</v>
      </c>
      <c r="BF57" s="4">
        <f t="shared" si="65"/>
        <v>-20.338618519890588</v>
      </c>
      <c r="BG57" s="4">
        <f t="shared" si="66"/>
        <v>-46.808464857167564</v>
      </c>
      <c r="BH57" s="4">
        <f t="shared" si="67"/>
        <v>107.63458501751302</v>
      </c>
      <c r="BI57" s="4">
        <f t="shared" si="68"/>
        <v>77.916280537756393</v>
      </c>
      <c r="BJ57" s="4">
        <f t="shared" si="69"/>
        <v>48.385156888834899</v>
      </c>
      <c r="BK57" s="4">
        <f t="shared" si="70"/>
        <v>16.92103185429005</v>
      </c>
      <c r="BL57" s="4">
        <f t="shared" si="71"/>
        <v>-9.5548171480186284</v>
      </c>
      <c r="BM57" s="4">
        <f t="shared" si="72"/>
        <v>133.04330342260073</v>
      </c>
      <c r="BN57" s="4">
        <f t="shared" si="73"/>
        <v>95.638770542427665</v>
      </c>
      <c r="BP57" s="1">
        <f t="shared" si="78"/>
        <v>203.89729509857716</v>
      </c>
      <c r="BQ57">
        <f t="shared" si="79"/>
        <v>144.06396106380271</v>
      </c>
      <c r="BR57" s="3">
        <f t="shared" si="80"/>
        <v>24.444083313283045</v>
      </c>
      <c r="BS57" s="3">
        <f t="shared" si="81"/>
        <v>407.38618519890588</v>
      </c>
      <c r="BT57" s="3">
        <f t="shared" si="82"/>
        <v>468.08464857167564</v>
      </c>
      <c r="BU57" s="3">
        <f t="shared" si="83"/>
        <v>322.90375505253905</v>
      </c>
      <c r="BV57" s="3">
        <f t="shared" si="84"/>
        <v>233.74884161326918</v>
      </c>
      <c r="BW57" s="3">
        <f t="shared" si="85"/>
        <v>145.1554706665047</v>
      </c>
      <c r="BX57" s="3">
        <f t="shared" si="86"/>
        <v>50.763095562870149</v>
      </c>
      <c r="BY57" s="3">
        <f t="shared" si="87"/>
        <v>299.54817148018628</v>
      </c>
      <c r="BZ57" s="3">
        <f t="shared" si="88"/>
        <v>399.12991026780219</v>
      </c>
      <c r="CA57" s="3">
        <f t="shared" si="89"/>
        <v>286.91631162728299</v>
      </c>
      <c r="CB57" s="1">
        <f t="shared" si="74"/>
        <v>248.83681079305825</v>
      </c>
    </row>
    <row r="58" spans="2:80" x14ac:dyDescent="0.2">
      <c r="B58">
        <f t="shared" si="90"/>
        <v>50</v>
      </c>
      <c r="C58">
        <f t="shared" si="75"/>
        <v>100</v>
      </c>
      <c r="D58" s="4">
        <f t="shared" si="29"/>
        <v>62.431512509938329</v>
      </c>
      <c r="E58" s="4">
        <f t="shared" si="30"/>
        <v>27.325713846075814</v>
      </c>
      <c r="F58" s="4">
        <f t="shared" si="31"/>
        <v>0.36418103059986606</v>
      </c>
      <c r="G58" s="4">
        <f t="shared" si="32"/>
        <v>130.38324969864334</v>
      </c>
      <c r="H58" s="4">
        <f t="shared" si="33"/>
        <v>94.838465227076085</v>
      </c>
      <c r="I58" s="4">
        <f t="shared" si="34"/>
        <v>64.619709013932152</v>
      </c>
      <c r="J58" s="4">
        <f t="shared" si="35"/>
        <v>28.34978896411485</v>
      </c>
      <c r="K58" s="4">
        <f t="shared" si="36"/>
        <v>-2.2236701827205252</v>
      </c>
      <c r="L58" s="4">
        <f t="shared" si="37"/>
        <v>138.6670706878067</v>
      </c>
      <c r="M58" s="4">
        <f t="shared" si="38"/>
        <v>113.44426436844515</v>
      </c>
      <c r="N58" s="4">
        <f t="shared" si="39"/>
        <v>80.509179446671624</v>
      </c>
      <c r="P58">
        <f t="shared" si="76"/>
        <v>0</v>
      </c>
      <c r="Q58">
        <f t="shared" si="77"/>
        <v>0</v>
      </c>
      <c r="R58" s="3">
        <f t="shared" si="40"/>
        <v>162.67428615392419</v>
      </c>
      <c r="S58" s="3">
        <f t="shared" si="41"/>
        <v>162.67428615392419</v>
      </c>
      <c r="T58" s="3">
        <f t="shared" si="42"/>
        <v>0</v>
      </c>
      <c r="U58" s="3">
        <f t="shared" si="43"/>
        <v>0</v>
      </c>
      <c r="V58" s="3">
        <f t="shared" si="44"/>
        <v>0</v>
      </c>
      <c r="W58" s="3">
        <f t="shared" si="45"/>
        <v>161.65021103588515</v>
      </c>
      <c r="X58" s="3">
        <f t="shared" si="46"/>
        <v>161.65021103588515</v>
      </c>
      <c r="Y58" s="3">
        <f t="shared" si="47"/>
        <v>0</v>
      </c>
      <c r="Z58" s="3">
        <f t="shared" si="48"/>
        <v>0</v>
      </c>
      <c r="AA58" s="3">
        <f t="shared" si="49"/>
        <v>0</v>
      </c>
      <c r="AC58">
        <f t="shared" si="50"/>
        <v>9999</v>
      </c>
      <c r="AD58">
        <f t="shared" si="51"/>
        <v>9999</v>
      </c>
      <c r="AE58">
        <f t="shared" si="52"/>
        <v>5</v>
      </c>
      <c r="AF58">
        <f t="shared" si="53"/>
        <v>5</v>
      </c>
      <c r="AG58">
        <f t="shared" si="54"/>
        <v>9999</v>
      </c>
      <c r="AH58">
        <f t="shared" si="55"/>
        <v>9999</v>
      </c>
      <c r="AI58">
        <f t="shared" si="56"/>
        <v>9999</v>
      </c>
      <c r="AJ58">
        <f t="shared" si="57"/>
        <v>10</v>
      </c>
      <c r="AK58">
        <f t="shared" si="58"/>
        <v>10</v>
      </c>
      <c r="AL58">
        <f t="shared" si="59"/>
        <v>9999</v>
      </c>
      <c r="AM58">
        <f t="shared" si="60"/>
        <v>9999</v>
      </c>
      <c r="AN58">
        <f t="shared" si="61"/>
        <v>9999</v>
      </c>
      <c r="AP58" s="3">
        <v>37.568487490061671</v>
      </c>
      <c r="AQ58" s="3">
        <v>35.105798663862515</v>
      </c>
      <c r="AR58" s="3">
        <v>26.961532815475948</v>
      </c>
      <c r="AS58" s="3">
        <v>32.655217485880712</v>
      </c>
      <c r="AT58" s="3">
        <v>35.544784471567255</v>
      </c>
      <c r="AU58" s="3">
        <v>30.218756213143934</v>
      </c>
      <c r="AV58" s="3">
        <v>36.269920049817301</v>
      </c>
      <c r="AW58" s="3">
        <v>30.573459146835376</v>
      </c>
      <c r="AX58" s="3">
        <v>20.759470165357925</v>
      </c>
      <c r="AY58" s="3">
        <v>25.222806319361553</v>
      </c>
      <c r="AZ58" s="3">
        <v>32.935084921773523</v>
      </c>
      <c r="BA58" s="3">
        <v>33.030650077562314</v>
      </c>
      <c r="BC58" s="4">
        <f t="shared" si="62"/>
        <v>62.431512509938329</v>
      </c>
      <c r="BD58" s="4">
        <f t="shared" si="63"/>
        <v>27.325713846075814</v>
      </c>
      <c r="BE58" s="4">
        <f t="shared" si="64"/>
        <v>0.36418103059986606</v>
      </c>
      <c r="BF58" s="4">
        <f t="shared" si="65"/>
        <v>-32.291036455280846</v>
      </c>
      <c r="BG58" s="4">
        <f t="shared" si="66"/>
        <v>94.838465227076085</v>
      </c>
      <c r="BH58" s="4">
        <f t="shared" si="67"/>
        <v>64.619709013932152</v>
      </c>
      <c r="BI58" s="4">
        <f t="shared" si="68"/>
        <v>28.34978896411485</v>
      </c>
      <c r="BJ58" s="4">
        <f t="shared" si="69"/>
        <v>-2.2236701827205252</v>
      </c>
      <c r="BK58" s="4">
        <f t="shared" si="70"/>
        <v>-22.98314034807845</v>
      </c>
      <c r="BL58" s="4">
        <f t="shared" si="71"/>
        <v>113.44426436844515</v>
      </c>
      <c r="BM58" s="4">
        <f t="shared" si="72"/>
        <v>80.509179446671624</v>
      </c>
      <c r="BN58" s="4">
        <f t="shared" si="73"/>
        <v>47.47852936910931</v>
      </c>
      <c r="BP58" s="1">
        <f t="shared" si="78"/>
        <v>187.29453752981499</v>
      </c>
      <c r="BQ58">
        <f t="shared" si="79"/>
        <v>81.977141538227443</v>
      </c>
      <c r="BR58" s="3">
        <f t="shared" si="80"/>
        <v>205.0925430917996</v>
      </c>
      <c r="BS58" s="3">
        <f t="shared" si="81"/>
        <v>322.91036455280846</v>
      </c>
      <c r="BT58" s="3">
        <f t="shared" si="82"/>
        <v>284.51539568122826</v>
      </c>
      <c r="BU58" s="3">
        <f t="shared" si="83"/>
        <v>193.85912704179646</v>
      </c>
      <c r="BV58" s="3">
        <f t="shared" si="84"/>
        <v>85.049366892344551</v>
      </c>
      <c r="BW58" s="3">
        <f t="shared" si="85"/>
        <v>226.23670182720525</v>
      </c>
      <c r="BX58" s="3">
        <f t="shared" si="86"/>
        <v>229.8314034807845</v>
      </c>
      <c r="BY58" s="3">
        <f t="shared" si="87"/>
        <v>340.33279310533544</v>
      </c>
      <c r="BZ58" s="3">
        <f t="shared" si="88"/>
        <v>241.52753834001487</v>
      </c>
      <c r="CA58" s="3">
        <f t="shared" si="89"/>
        <v>142.43558810732793</v>
      </c>
      <c r="CB58" s="1">
        <f t="shared" si="74"/>
        <v>211.75520843239065</v>
      </c>
    </row>
    <row r="59" spans="2:80" x14ac:dyDescent="0.2">
      <c r="B59">
        <f t="shared" si="90"/>
        <v>51</v>
      </c>
      <c r="C59">
        <f t="shared" si="75"/>
        <v>100</v>
      </c>
      <c r="D59" s="4">
        <f t="shared" si="29"/>
        <v>74.155208443989977</v>
      </c>
      <c r="E59" s="4">
        <f t="shared" si="30"/>
        <v>38.738608155690599</v>
      </c>
      <c r="F59" s="4">
        <f t="shared" si="31"/>
        <v>166.60451405565254</v>
      </c>
      <c r="G59" s="4">
        <f t="shared" si="32"/>
        <v>137.60072452976601</v>
      </c>
      <c r="H59" s="4">
        <f t="shared" si="33"/>
        <v>112.98361439694418</v>
      </c>
      <c r="I59" s="4">
        <f t="shared" si="34"/>
        <v>86.875019355211407</v>
      </c>
      <c r="J59" s="4">
        <f t="shared" si="35"/>
        <v>52.5340420709108</v>
      </c>
      <c r="K59" s="4">
        <f t="shared" si="36"/>
        <v>23.316312106326222</v>
      </c>
      <c r="L59" s="4">
        <f t="shared" si="37"/>
        <v>166.77370735502336</v>
      </c>
      <c r="M59" s="4">
        <f t="shared" si="38"/>
        <v>138.73080807650695</v>
      </c>
      <c r="N59" s="4">
        <f t="shared" si="39"/>
        <v>102.35614152188646</v>
      </c>
      <c r="P59">
        <f t="shared" si="76"/>
        <v>0</v>
      </c>
      <c r="Q59">
        <f t="shared" si="77"/>
        <v>0</v>
      </c>
      <c r="R59" s="3">
        <f t="shared" si="40"/>
        <v>151.2613918443094</v>
      </c>
      <c r="S59" s="3">
        <f t="shared" si="41"/>
        <v>0</v>
      </c>
      <c r="T59" s="3">
        <f t="shared" si="42"/>
        <v>0</v>
      </c>
      <c r="U59" s="3">
        <f t="shared" si="43"/>
        <v>0</v>
      </c>
      <c r="V59" s="3">
        <f t="shared" si="44"/>
        <v>0</v>
      </c>
      <c r="W59" s="3">
        <f t="shared" si="45"/>
        <v>0</v>
      </c>
      <c r="X59" s="3">
        <f t="shared" si="46"/>
        <v>166.68368789367378</v>
      </c>
      <c r="Y59" s="3">
        <f t="shared" si="47"/>
        <v>0</v>
      </c>
      <c r="Z59" s="3">
        <f t="shared" si="48"/>
        <v>0</v>
      </c>
      <c r="AA59" s="3">
        <f t="shared" si="49"/>
        <v>0</v>
      </c>
      <c r="AC59">
        <f t="shared" si="50"/>
        <v>9999</v>
      </c>
      <c r="AD59">
        <f t="shared" si="51"/>
        <v>9999</v>
      </c>
      <c r="AE59">
        <f t="shared" si="52"/>
        <v>4</v>
      </c>
      <c r="AF59">
        <f t="shared" si="53"/>
        <v>9999</v>
      </c>
      <c r="AG59">
        <f t="shared" si="54"/>
        <v>9999</v>
      </c>
      <c r="AH59">
        <f t="shared" si="55"/>
        <v>9999</v>
      </c>
      <c r="AI59">
        <f t="shared" si="56"/>
        <v>9999</v>
      </c>
      <c r="AJ59">
        <f t="shared" si="57"/>
        <v>9999</v>
      </c>
      <c r="AK59">
        <f t="shared" si="58"/>
        <v>10</v>
      </c>
      <c r="AL59">
        <f t="shared" si="59"/>
        <v>9999</v>
      </c>
      <c r="AM59">
        <f t="shared" si="60"/>
        <v>9999</v>
      </c>
      <c r="AN59">
        <f t="shared" si="61"/>
        <v>9999</v>
      </c>
      <c r="AP59" s="3">
        <v>25.844791556010023</v>
      </c>
      <c r="AQ59" s="3">
        <v>35.416600288299378</v>
      </c>
      <c r="AR59" s="3">
        <v>23.395485944347456</v>
      </c>
      <c r="AS59" s="3">
        <v>29.003789525886532</v>
      </c>
      <c r="AT59" s="3">
        <v>24.617110132821836</v>
      </c>
      <c r="AU59" s="3">
        <v>26.108595041732769</v>
      </c>
      <c r="AV59" s="3">
        <v>34.340977284300607</v>
      </c>
      <c r="AW59" s="3">
        <v>29.217729964584578</v>
      </c>
      <c r="AX59" s="3">
        <v>23.226292644976638</v>
      </c>
      <c r="AY59" s="3">
        <v>28.042899278516416</v>
      </c>
      <c r="AZ59" s="3">
        <v>36.374666554620489</v>
      </c>
      <c r="BA59" s="3">
        <v>20.330688888207078</v>
      </c>
      <c r="BC59" s="4">
        <f t="shared" si="62"/>
        <v>74.155208443989977</v>
      </c>
      <c r="BD59" s="4">
        <f t="shared" si="63"/>
        <v>38.738608155690599</v>
      </c>
      <c r="BE59" s="4">
        <f t="shared" si="64"/>
        <v>15.343122211343143</v>
      </c>
      <c r="BF59" s="4">
        <f t="shared" si="65"/>
        <v>137.60072452976601</v>
      </c>
      <c r="BG59" s="4">
        <f t="shared" si="66"/>
        <v>112.98361439694418</v>
      </c>
      <c r="BH59" s="4">
        <f t="shared" si="67"/>
        <v>86.875019355211407</v>
      </c>
      <c r="BI59" s="4">
        <f t="shared" si="68"/>
        <v>52.5340420709108</v>
      </c>
      <c r="BJ59" s="4">
        <f t="shared" si="69"/>
        <v>23.316312106326222</v>
      </c>
      <c r="BK59" s="4">
        <f t="shared" si="70"/>
        <v>9.0019461349584162E-2</v>
      </c>
      <c r="BL59" s="4">
        <f t="shared" si="71"/>
        <v>138.73080807650695</v>
      </c>
      <c r="BM59" s="4">
        <f t="shared" si="72"/>
        <v>102.35614152188646</v>
      </c>
      <c r="BN59" s="4">
        <f t="shared" si="73"/>
        <v>82.025452633679379</v>
      </c>
      <c r="BP59" s="1">
        <f t="shared" si="78"/>
        <v>222.46562533196993</v>
      </c>
      <c r="BQ59">
        <f t="shared" si="79"/>
        <v>116.2158244670718</v>
      </c>
      <c r="BR59" s="3">
        <f t="shared" si="80"/>
        <v>250.02936663402943</v>
      </c>
      <c r="BS59" s="3">
        <f t="shared" si="81"/>
        <v>412.80217358929804</v>
      </c>
      <c r="BT59" s="3">
        <f t="shared" si="82"/>
        <v>338.95084319083253</v>
      </c>
      <c r="BU59" s="3">
        <f t="shared" si="83"/>
        <v>260.62505806563422</v>
      </c>
      <c r="BV59" s="3">
        <f t="shared" si="84"/>
        <v>157.6021262127324</v>
      </c>
      <c r="BW59" s="3">
        <f t="shared" si="85"/>
        <v>69.948936318978667</v>
      </c>
      <c r="BX59" s="3">
        <f t="shared" si="86"/>
        <v>204.27005838404875</v>
      </c>
      <c r="BY59" s="3">
        <f t="shared" si="87"/>
        <v>416.19242422952084</v>
      </c>
      <c r="BZ59" s="3">
        <f t="shared" si="88"/>
        <v>307.06842456565937</v>
      </c>
      <c r="CA59" s="3">
        <f t="shared" si="89"/>
        <v>246.07635790103814</v>
      </c>
      <c r="CB59" s="1">
        <f t="shared" si="74"/>
        <v>250.18726824090118</v>
      </c>
    </row>
    <row r="60" spans="2:80" x14ac:dyDescent="0.2">
      <c r="B60">
        <f t="shared" si="90"/>
        <v>52</v>
      </c>
      <c r="C60">
        <f t="shared" si="75"/>
        <v>100</v>
      </c>
      <c r="D60" s="4">
        <f t="shared" si="29"/>
        <v>75.978586159471888</v>
      </c>
      <c r="E60" s="4">
        <f t="shared" si="30"/>
        <v>48.999850251711905</v>
      </c>
      <c r="F60" s="4">
        <f t="shared" si="31"/>
        <v>22.482091733545531</v>
      </c>
      <c r="G60" s="4">
        <f t="shared" si="32"/>
        <v>165.77759237785358</v>
      </c>
      <c r="H60" s="4">
        <f t="shared" si="33"/>
        <v>137.14449470251566</v>
      </c>
      <c r="I60" s="4">
        <f t="shared" si="34"/>
        <v>107.17961029295111</v>
      </c>
      <c r="J60" s="4">
        <f t="shared" si="35"/>
        <v>73.623774773586774</v>
      </c>
      <c r="K60" s="4">
        <f t="shared" si="36"/>
        <v>47.009775799815543</v>
      </c>
      <c r="L60" s="4">
        <f t="shared" si="37"/>
        <v>20.90628302335972</v>
      </c>
      <c r="M60" s="4">
        <f t="shared" si="38"/>
        <v>-12.581933838664554</v>
      </c>
      <c r="N60" s="4">
        <f t="shared" si="39"/>
        <v>-44.546783455007244</v>
      </c>
      <c r="P60">
        <f t="shared" si="76"/>
        <v>0</v>
      </c>
      <c r="Q60">
        <f t="shared" si="77"/>
        <v>0</v>
      </c>
      <c r="R60" s="3">
        <f t="shared" si="40"/>
        <v>0</v>
      </c>
      <c r="S60" s="3">
        <f t="shared" si="41"/>
        <v>167.51790826645447</v>
      </c>
      <c r="T60" s="3">
        <f t="shared" si="42"/>
        <v>0</v>
      </c>
      <c r="U60" s="3">
        <f t="shared" si="43"/>
        <v>0</v>
      </c>
      <c r="V60" s="3">
        <f t="shared" si="44"/>
        <v>0</v>
      </c>
      <c r="W60" s="3">
        <f t="shared" si="45"/>
        <v>0</v>
      </c>
      <c r="X60" s="3">
        <f t="shared" si="46"/>
        <v>0</v>
      </c>
      <c r="Y60" s="3">
        <f t="shared" si="47"/>
        <v>169.09371697664028</v>
      </c>
      <c r="Z60" s="3">
        <f t="shared" si="48"/>
        <v>169.09371697664028</v>
      </c>
      <c r="AA60" s="3">
        <f t="shared" si="49"/>
        <v>169.09371697664028</v>
      </c>
      <c r="AC60">
        <f t="shared" si="50"/>
        <v>9999</v>
      </c>
      <c r="AD60">
        <f t="shared" si="51"/>
        <v>9999</v>
      </c>
      <c r="AE60">
        <f t="shared" si="52"/>
        <v>9999</v>
      </c>
      <c r="AF60">
        <f t="shared" si="53"/>
        <v>5</v>
      </c>
      <c r="AG60">
        <f t="shared" si="54"/>
        <v>9999</v>
      </c>
      <c r="AH60">
        <f t="shared" si="55"/>
        <v>9999</v>
      </c>
      <c r="AI60">
        <f t="shared" si="56"/>
        <v>9999</v>
      </c>
      <c r="AJ60">
        <f t="shared" si="57"/>
        <v>9999</v>
      </c>
      <c r="AK60">
        <f t="shared" si="58"/>
        <v>9999</v>
      </c>
      <c r="AL60">
        <f t="shared" si="59"/>
        <v>13</v>
      </c>
      <c r="AM60">
        <f t="shared" si="60"/>
        <v>13</v>
      </c>
      <c r="AN60">
        <f t="shared" si="61"/>
        <v>13</v>
      </c>
      <c r="AP60" s="3">
        <v>24.021413840528112</v>
      </c>
      <c r="AQ60" s="3">
        <v>26.978735907759983</v>
      </c>
      <c r="AR60" s="3">
        <v>26.517758518166374</v>
      </c>
      <c r="AS60" s="3">
        <v>24.22240762214642</v>
      </c>
      <c r="AT60" s="3">
        <v>28.633097675337922</v>
      </c>
      <c r="AU60" s="3">
        <v>29.964884409564547</v>
      </c>
      <c r="AV60" s="3">
        <v>33.555835519364337</v>
      </c>
      <c r="AW60" s="3">
        <v>26.613998973771231</v>
      </c>
      <c r="AX60" s="3">
        <v>26.103492776455823</v>
      </c>
      <c r="AY60" s="3">
        <v>33.488216862024274</v>
      </c>
      <c r="AZ60" s="3">
        <v>31.96484961634269</v>
      </c>
      <c r="BA60" s="3">
        <v>25.992307049164083</v>
      </c>
      <c r="BC60" s="4">
        <f t="shared" si="62"/>
        <v>75.978586159471888</v>
      </c>
      <c r="BD60" s="4">
        <f t="shared" si="63"/>
        <v>48.999850251711905</v>
      </c>
      <c r="BE60" s="4">
        <f t="shared" si="64"/>
        <v>22.482091733545531</v>
      </c>
      <c r="BF60" s="4">
        <f t="shared" si="65"/>
        <v>-1.7403158886008896</v>
      </c>
      <c r="BG60" s="4">
        <f t="shared" si="66"/>
        <v>137.14449470251566</v>
      </c>
      <c r="BH60" s="4">
        <f t="shared" si="67"/>
        <v>107.17961029295111</v>
      </c>
      <c r="BI60" s="4">
        <f t="shared" si="68"/>
        <v>73.623774773586774</v>
      </c>
      <c r="BJ60" s="4">
        <f t="shared" si="69"/>
        <v>47.009775799815543</v>
      </c>
      <c r="BK60" s="4">
        <f t="shared" si="70"/>
        <v>20.90628302335972</v>
      </c>
      <c r="BL60" s="4">
        <f t="shared" si="71"/>
        <v>-12.581933838664554</v>
      </c>
      <c r="BM60" s="4">
        <f t="shared" si="72"/>
        <v>-44.546783455007244</v>
      </c>
      <c r="BN60" s="4">
        <f t="shared" si="73"/>
        <v>-70.539090504171327</v>
      </c>
      <c r="BP60" s="1">
        <f t="shared" si="78"/>
        <v>227.93575847841566</v>
      </c>
      <c r="BQ60">
        <f t="shared" si="79"/>
        <v>146.99955075513572</v>
      </c>
      <c r="BR60" s="3">
        <f t="shared" si="80"/>
        <v>67.446275200636592</v>
      </c>
      <c r="BS60" s="3">
        <f t="shared" si="81"/>
        <v>221.4031588860089</v>
      </c>
      <c r="BT60" s="3">
        <f t="shared" si="82"/>
        <v>411.43348410754697</v>
      </c>
      <c r="BU60" s="3">
        <f t="shared" si="83"/>
        <v>321.53883087885333</v>
      </c>
      <c r="BV60" s="3">
        <f t="shared" si="84"/>
        <v>220.87132432076032</v>
      </c>
      <c r="BW60" s="3">
        <f t="shared" si="85"/>
        <v>141.02932739944663</v>
      </c>
      <c r="BX60" s="3">
        <f t="shared" si="86"/>
        <v>62.718849070079159</v>
      </c>
      <c r="BY60" s="3">
        <f t="shared" si="87"/>
        <v>329.81933838664554</v>
      </c>
      <c r="BZ60" s="3">
        <f t="shared" si="88"/>
        <v>445.46783455007244</v>
      </c>
      <c r="CA60" s="3">
        <f t="shared" si="89"/>
        <v>705.39090504171327</v>
      </c>
      <c r="CB60" s="1">
        <f t="shared" si="74"/>
        <v>275.17121975627623</v>
      </c>
    </row>
    <row r="61" spans="2:80" x14ac:dyDescent="0.2">
      <c r="B61">
        <f t="shared" si="90"/>
        <v>53</v>
      </c>
      <c r="C61">
        <f t="shared" si="75"/>
        <v>100</v>
      </c>
      <c r="D61" s="4">
        <f t="shared" si="29"/>
        <v>76.48140485282056</v>
      </c>
      <c r="E61" s="4">
        <f t="shared" si="30"/>
        <v>50.187170573772164</v>
      </c>
      <c r="F61" s="4">
        <f t="shared" si="31"/>
        <v>15.198403414397035</v>
      </c>
      <c r="G61" s="4">
        <f t="shared" si="32"/>
        <v>167.7647200669162</v>
      </c>
      <c r="H61" s="4">
        <f t="shared" si="33"/>
        <v>143.98492713633459</v>
      </c>
      <c r="I61" s="4">
        <f t="shared" si="34"/>
        <v>109.2159189080121</v>
      </c>
      <c r="J61" s="4">
        <f t="shared" si="35"/>
        <v>90.495308490353636</v>
      </c>
      <c r="K61" s="4">
        <f t="shared" si="36"/>
        <v>56.614653759461362</v>
      </c>
      <c r="L61" s="4">
        <f t="shared" si="37"/>
        <v>35.10882040951401</v>
      </c>
      <c r="M61" s="4">
        <f t="shared" si="38"/>
        <v>0.63802185148233548</v>
      </c>
      <c r="N61" s="4">
        <f t="shared" si="39"/>
        <v>-32.951244419382419</v>
      </c>
      <c r="P61">
        <f t="shared" si="76"/>
        <v>0</v>
      </c>
      <c r="Q61">
        <f t="shared" si="77"/>
        <v>0</v>
      </c>
      <c r="R61" s="3">
        <f t="shared" si="40"/>
        <v>0</v>
      </c>
      <c r="S61" s="3">
        <f t="shared" si="41"/>
        <v>174.80159658560297</v>
      </c>
      <c r="T61" s="3">
        <f t="shared" si="42"/>
        <v>0</v>
      </c>
      <c r="U61" s="3">
        <f t="shared" si="43"/>
        <v>0</v>
      </c>
      <c r="V61" s="3">
        <f t="shared" si="44"/>
        <v>0</v>
      </c>
      <c r="W61" s="3">
        <f t="shared" si="45"/>
        <v>0</v>
      </c>
      <c r="X61" s="3">
        <f t="shared" si="46"/>
        <v>0</v>
      </c>
      <c r="Y61" s="3">
        <f t="shared" si="47"/>
        <v>154.89117959048599</v>
      </c>
      <c r="Z61" s="3">
        <f t="shared" si="48"/>
        <v>154.89117959048599</v>
      </c>
      <c r="AA61" s="3">
        <f t="shared" si="49"/>
        <v>154.89117959048599</v>
      </c>
      <c r="AC61">
        <f t="shared" si="50"/>
        <v>9999</v>
      </c>
      <c r="AD61">
        <f t="shared" si="51"/>
        <v>9999</v>
      </c>
      <c r="AE61">
        <f t="shared" si="52"/>
        <v>9999</v>
      </c>
      <c r="AF61">
        <f t="shared" si="53"/>
        <v>5</v>
      </c>
      <c r="AG61">
        <f t="shared" si="54"/>
        <v>9999</v>
      </c>
      <c r="AH61">
        <f t="shared" si="55"/>
        <v>9999</v>
      </c>
      <c r="AI61">
        <f t="shared" si="56"/>
        <v>9999</v>
      </c>
      <c r="AJ61">
        <f t="shared" si="57"/>
        <v>9999</v>
      </c>
      <c r="AK61">
        <f t="shared" si="58"/>
        <v>9999</v>
      </c>
      <c r="AL61">
        <f t="shared" si="59"/>
        <v>13</v>
      </c>
      <c r="AM61">
        <f t="shared" si="60"/>
        <v>13</v>
      </c>
      <c r="AN61">
        <f t="shared" si="61"/>
        <v>13</v>
      </c>
      <c r="AP61" s="3">
        <v>23.51859514717944</v>
      </c>
      <c r="AQ61" s="3">
        <v>26.294234279048396</v>
      </c>
      <c r="AR61" s="3">
        <v>34.988767159375129</v>
      </c>
      <c r="AS61" s="3">
        <v>22.235279933083802</v>
      </c>
      <c r="AT61" s="3">
        <v>23.779792930581607</v>
      </c>
      <c r="AU61" s="3">
        <v>34.769008228322491</v>
      </c>
      <c r="AV61" s="3">
        <v>18.720610417658463</v>
      </c>
      <c r="AW61" s="3">
        <v>33.880654730892275</v>
      </c>
      <c r="AX61" s="3">
        <v>21.505833349947352</v>
      </c>
      <c r="AY61" s="3">
        <v>34.470798558031674</v>
      </c>
      <c r="AZ61" s="3">
        <v>33.589266270864755</v>
      </c>
      <c r="BA61" s="3">
        <v>35.373285603127442</v>
      </c>
      <c r="BC61" s="4">
        <f t="shared" si="62"/>
        <v>76.48140485282056</v>
      </c>
      <c r="BD61" s="4">
        <f t="shared" si="63"/>
        <v>50.187170573772164</v>
      </c>
      <c r="BE61" s="4">
        <f t="shared" si="64"/>
        <v>15.198403414397035</v>
      </c>
      <c r="BF61" s="4">
        <f t="shared" si="65"/>
        <v>-7.0368765186867677</v>
      </c>
      <c r="BG61" s="4">
        <f t="shared" si="66"/>
        <v>143.98492713633459</v>
      </c>
      <c r="BH61" s="4">
        <f t="shared" si="67"/>
        <v>109.2159189080121</v>
      </c>
      <c r="BI61" s="4">
        <f t="shared" si="68"/>
        <v>90.495308490353636</v>
      </c>
      <c r="BJ61" s="4">
        <f t="shared" si="69"/>
        <v>56.614653759461362</v>
      </c>
      <c r="BK61" s="4">
        <f t="shared" si="70"/>
        <v>35.10882040951401</v>
      </c>
      <c r="BL61" s="4">
        <f t="shared" si="71"/>
        <v>0.63802185148233548</v>
      </c>
      <c r="BM61" s="4">
        <f t="shared" si="72"/>
        <v>-32.951244419382419</v>
      </c>
      <c r="BN61" s="4">
        <f t="shared" si="73"/>
        <v>-68.324530022509862</v>
      </c>
      <c r="BP61" s="1">
        <f t="shared" si="78"/>
        <v>229.44421455846168</v>
      </c>
      <c r="BQ61">
        <f t="shared" si="79"/>
        <v>150.56151172131649</v>
      </c>
      <c r="BR61" s="3">
        <f t="shared" si="80"/>
        <v>45.595210243191104</v>
      </c>
      <c r="BS61" s="3">
        <f t="shared" si="81"/>
        <v>274.36876518686768</v>
      </c>
      <c r="BT61" s="3">
        <f t="shared" si="82"/>
        <v>431.95478140900377</v>
      </c>
      <c r="BU61" s="3">
        <f t="shared" si="83"/>
        <v>327.6477567240363</v>
      </c>
      <c r="BV61" s="3">
        <f t="shared" si="84"/>
        <v>271.48592547106091</v>
      </c>
      <c r="BW61" s="3">
        <f t="shared" si="85"/>
        <v>169.84396127838409</v>
      </c>
      <c r="BX61" s="3">
        <f t="shared" si="86"/>
        <v>105.32646122854203</v>
      </c>
      <c r="BY61" s="3">
        <f t="shared" si="87"/>
        <v>205.91406555444701</v>
      </c>
      <c r="BZ61" s="3">
        <f t="shared" si="88"/>
        <v>329.51244419382419</v>
      </c>
      <c r="CA61" s="3">
        <f t="shared" si="89"/>
        <v>683.24530022509862</v>
      </c>
      <c r="CB61" s="1">
        <f t="shared" si="74"/>
        <v>268.74169981618616</v>
      </c>
    </row>
    <row r="62" spans="2:80" x14ac:dyDescent="0.2">
      <c r="B62">
        <f t="shared" si="90"/>
        <v>54</v>
      </c>
      <c r="C62">
        <f t="shared" si="75"/>
        <v>100</v>
      </c>
      <c r="D62" s="4">
        <f t="shared" si="29"/>
        <v>80.042485882877372</v>
      </c>
      <c r="E62" s="4">
        <f t="shared" si="30"/>
        <v>53.202643458498642</v>
      </c>
      <c r="F62" s="4">
        <f t="shared" si="31"/>
        <v>17.298995114979334</v>
      </c>
      <c r="G62" s="4">
        <f t="shared" si="32"/>
        <v>-11.380691426456906</v>
      </c>
      <c r="H62" s="4">
        <f t="shared" si="33"/>
        <v>132.91910964733688</v>
      </c>
      <c r="I62" s="4">
        <f t="shared" si="34"/>
        <v>89.58380729163764</v>
      </c>
      <c r="J62" s="4">
        <f t="shared" si="35"/>
        <v>67.062636793998536</v>
      </c>
      <c r="K62" s="4">
        <f t="shared" si="36"/>
        <v>47.959874892549124</v>
      </c>
      <c r="L62" s="4">
        <f t="shared" si="37"/>
        <v>6.4085100145894103</v>
      </c>
      <c r="M62" s="4">
        <f t="shared" si="38"/>
        <v>-27.408993951685261</v>
      </c>
      <c r="N62" s="4">
        <f t="shared" si="39"/>
        <v>-67.67835328791989</v>
      </c>
      <c r="P62">
        <f t="shared" si="76"/>
        <v>0</v>
      </c>
      <c r="Q62">
        <f t="shared" si="77"/>
        <v>0</v>
      </c>
      <c r="R62" s="3">
        <f t="shared" si="40"/>
        <v>0</v>
      </c>
      <c r="S62" s="3">
        <f t="shared" si="41"/>
        <v>172.70100488502067</v>
      </c>
      <c r="T62" s="3">
        <f t="shared" si="42"/>
        <v>172.70100488502067</v>
      </c>
      <c r="U62" s="3">
        <f t="shared" si="43"/>
        <v>0</v>
      </c>
      <c r="V62" s="3">
        <f t="shared" si="44"/>
        <v>0</v>
      </c>
      <c r="W62" s="3">
        <f t="shared" si="45"/>
        <v>0</v>
      </c>
      <c r="X62" s="3">
        <f t="shared" si="46"/>
        <v>0</v>
      </c>
      <c r="Y62" s="3">
        <f t="shared" si="47"/>
        <v>183.59148998541059</v>
      </c>
      <c r="Z62" s="3">
        <f t="shared" si="48"/>
        <v>183.59148998541059</v>
      </c>
      <c r="AA62" s="3">
        <f t="shared" si="49"/>
        <v>183.59148998541059</v>
      </c>
      <c r="AC62">
        <f t="shared" si="50"/>
        <v>9999</v>
      </c>
      <c r="AD62">
        <f t="shared" si="51"/>
        <v>9999</v>
      </c>
      <c r="AE62">
        <f t="shared" si="52"/>
        <v>9999</v>
      </c>
      <c r="AF62">
        <f t="shared" si="53"/>
        <v>6</v>
      </c>
      <c r="AG62">
        <f t="shared" si="54"/>
        <v>6</v>
      </c>
      <c r="AH62">
        <f t="shared" si="55"/>
        <v>9999</v>
      </c>
      <c r="AI62">
        <f t="shared" si="56"/>
        <v>9999</v>
      </c>
      <c r="AJ62">
        <f t="shared" si="57"/>
        <v>9999</v>
      </c>
      <c r="AK62">
        <f t="shared" si="58"/>
        <v>9999</v>
      </c>
      <c r="AL62">
        <f t="shared" si="59"/>
        <v>13</v>
      </c>
      <c r="AM62">
        <f t="shared" si="60"/>
        <v>13</v>
      </c>
      <c r="AN62">
        <f t="shared" si="61"/>
        <v>13</v>
      </c>
      <c r="AP62" s="3">
        <v>19.957514117122628</v>
      </c>
      <c r="AQ62" s="3">
        <v>26.83984242437873</v>
      </c>
      <c r="AR62" s="3">
        <v>35.903648343519308</v>
      </c>
      <c r="AS62" s="3">
        <v>28.67968654143624</v>
      </c>
      <c r="AT62" s="3">
        <v>28.401203811226878</v>
      </c>
      <c r="AU62" s="3">
        <v>43.335302355699241</v>
      </c>
      <c r="AV62" s="3">
        <v>22.521170497639105</v>
      </c>
      <c r="AW62" s="3">
        <v>19.102761901449412</v>
      </c>
      <c r="AX62" s="3">
        <v>41.551364877959713</v>
      </c>
      <c r="AY62" s="3">
        <v>33.817503966274671</v>
      </c>
      <c r="AZ62" s="3">
        <v>40.269359336234629</v>
      </c>
      <c r="BA62" s="3">
        <v>30.090653884399217</v>
      </c>
      <c r="BC62" s="4">
        <f t="shared" si="62"/>
        <v>80.042485882877372</v>
      </c>
      <c r="BD62" s="4">
        <f t="shared" si="63"/>
        <v>53.202643458498642</v>
      </c>
      <c r="BE62" s="4">
        <f t="shared" si="64"/>
        <v>17.298995114979334</v>
      </c>
      <c r="BF62" s="4">
        <f t="shared" si="65"/>
        <v>-11.380691426456906</v>
      </c>
      <c r="BG62" s="4">
        <f t="shared" si="66"/>
        <v>-39.781895237683784</v>
      </c>
      <c r="BH62" s="4">
        <f t="shared" si="67"/>
        <v>89.58380729163764</v>
      </c>
      <c r="BI62" s="4">
        <f t="shared" si="68"/>
        <v>67.062636793998536</v>
      </c>
      <c r="BJ62" s="4">
        <f t="shared" si="69"/>
        <v>47.959874892549124</v>
      </c>
      <c r="BK62" s="4">
        <f t="shared" si="70"/>
        <v>6.4085100145894103</v>
      </c>
      <c r="BL62" s="4">
        <f t="shared" si="71"/>
        <v>-27.408993951685261</v>
      </c>
      <c r="BM62" s="4">
        <f t="shared" si="72"/>
        <v>-67.67835328791989</v>
      </c>
      <c r="BN62" s="4">
        <f t="shared" si="73"/>
        <v>-97.769007172319107</v>
      </c>
      <c r="BP62" s="1">
        <f t="shared" si="78"/>
        <v>240.12745764863212</v>
      </c>
      <c r="BQ62">
        <f t="shared" si="79"/>
        <v>159.60793037549593</v>
      </c>
      <c r="BR62" s="3">
        <f t="shared" si="80"/>
        <v>51.896985344938003</v>
      </c>
      <c r="BS62" s="3">
        <f t="shared" si="81"/>
        <v>317.80691426456906</v>
      </c>
      <c r="BT62" s="3">
        <f t="shared" si="82"/>
        <v>397.81895237683784</v>
      </c>
      <c r="BU62" s="3">
        <f t="shared" si="83"/>
        <v>268.75142187491292</v>
      </c>
      <c r="BV62" s="3">
        <f t="shared" si="84"/>
        <v>201.18791038199561</v>
      </c>
      <c r="BW62" s="3">
        <f t="shared" si="85"/>
        <v>143.87962467764737</v>
      </c>
      <c r="BX62" s="3">
        <f t="shared" si="86"/>
        <v>19.225530043768231</v>
      </c>
      <c r="BY62" s="3">
        <f t="shared" si="87"/>
        <v>478.08993951685261</v>
      </c>
      <c r="BZ62" s="3">
        <f t="shared" si="88"/>
        <v>676.7835328791989</v>
      </c>
      <c r="CA62" s="3">
        <f t="shared" si="89"/>
        <v>977.69007172319107</v>
      </c>
      <c r="CB62" s="1">
        <f t="shared" si="74"/>
        <v>327.73885592566995</v>
      </c>
    </row>
    <row r="63" spans="2:80" x14ac:dyDescent="0.2">
      <c r="B63">
        <f t="shared" si="90"/>
        <v>55</v>
      </c>
      <c r="C63">
        <f t="shared" si="75"/>
        <v>100</v>
      </c>
      <c r="D63" s="4">
        <f t="shared" si="29"/>
        <v>69.958922671794426</v>
      </c>
      <c r="E63" s="4">
        <f t="shared" si="30"/>
        <v>43.329323590151034</v>
      </c>
      <c r="F63" s="4">
        <f t="shared" si="31"/>
        <v>1.1132454144535586</v>
      </c>
      <c r="G63" s="4">
        <f t="shared" si="32"/>
        <v>165.92827291256981</v>
      </c>
      <c r="H63" s="4">
        <f t="shared" si="33"/>
        <v>141.97206984215882</v>
      </c>
      <c r="I63" s="4">
        <f t="shared" si="34"/>
        <v>120.05173882935196</v>
      </c>
      <c r="J63" s="4">
        <f t="shared" si="35"/>
        <v>91.586429284070618</v>
      </c>
      <c r="K63" s="4">
        <f t="shared" si="36"/>
        <v>70.562569008907303</v>
      </c>
      <c r="L63" s="4">
        <f t="shared" si="37"/>
        <v>53.551899580052122</v>
      </c>
      <c r="M63" s="4">
        <f t="shared" si="38"/>
        <v>22.483015931793489</v>
      </c>
      <c r="N63" s="4">
        <f t="shared" si="39"/>
        <v>-6.5347297902917489</v>
      </c>
      <c r="P63">
        <f t="shared" si="76"/>
        <v>0</v>
      </c>
      <c r="Q63">
        <f t="shared" si="77"/>
        <v>0</v>
      </c>
      <c r="R63" s="3">
        <f t="shared" si="40"/>
        <v>0</v>
      </c>
      <c r="S63" s="3">
        <f t="shared" si="41"/>
        <v>188.88675458554644</v>
      </c>
      <c r="T63" s="3">
        <f t="shared" si="42"/>
        <v>0</v>
      </c>
      <c r="U63" s="3">
        <f t="shared" si="43"/>
        <v>0</v>
      </c>
      <c r="V63" s="3">
        <f t="shared" si="44"/>
        <v>0</v>
      </c>
      <c r="W63" s="3">
        <f t="shared" si="45"/>
        <v>0</v>
      </c>
      <c r="X63" s="3">
        <f t="shared" si="46"/>
        <v>0</v>
      </c>
      <c r="Y63" s="3">
        <f t="shared" si="47"/>
        <v>0</v>
      </c>
      <c r="Z63" s="3">
        <f t="shared" si="48"/>
        <v>167.51698406820651</v>
      </c>
      <c r="AA63" s="3">
        <f t="shared" si="49"/>
        <v>167.51698406820651</v>
      </c>
      <c r="AC63">
        <f t="shared" si="50"/>
        <v>9999</v>
      </c>
      <c r="AD63">
        <f t="shared" si="51"/>
        <v>9999</v>
      </c>
      <c r="AE63">
        <f t="shared" si="52"/>
        <v>9999</v>
      </c>
      <c r="AF63">
        <f t="shared" si="53"/>
        <v>5</v>
      </c>
      <c r="AG63">
        <f t="shared" si="54"/>
        <v>9999</v>
      </c>
      <c r="AH63">
        <f t="shared" si="55"/>
        <v>9999</v>
      </c>
      <c r="AI63">
        <f t="shared" si="56"/>
        <v>9999</v>
      </c>
      <c r="AJ63">
        <f t="shared" si="57"/>
        <v>9999</v>
      </c>
      <c r="AK63">
        <f t="shared" si="58"/>
        <v>9999</v>
      </c>
      <c r="AL63">
        <f t="shared" si="59"/>
        <v>9999</v>
      </c>
      <c r="AM63">
        <f t="shared" si="60"/>
        <v>13</v>
      </c>
      <c r="AN63">
        <f t="shared" si="61"/>
        <v>13</v>
      </c>
      <c r="AP63" s="3">
        <v>30.041077328205574</v>
      </c>
      <c r="AQ63" s="3">
        <v>26.629599081643391</v>
      </c>
      <c r="AR63" s="3">
        <v>42.216078175697476</v>
      </c>
      <c r="AS63" s="3">
        <v>24.07172708743019</v>
      </c>
      <c r="AT63" s="3">
        <v>23.956203070410993</v>
      </c>
      <c r="AU63" s="3">
        <v>21.920331012806855</v>
      </c>
      <c r="AV63" s="3">
        <v>28.465309545281343</v>
      </c>
      <c r="AW63" s="3">
        <v>21.023860275163315</v>
      </c>
      <c r="AX63" s="3">
        <v>17.010669428855181</v>
      </c>
      <c r="AY63" s="3">
        <v>31.068883648258634</v>
      </c>
      <c r="AZ63" s="3">
        <v>29.017745722085238</v>
      </c>
      <c r="BA63" s="3">
        <v>30.994348283711588</v>
      </c>
      <c r="BC63" s="4">
        <f t="shared" si="62"/>
        <v>69.958922671794426</v>
      </c>
      <c r="BD63" s="4">
        <f t="shared" si="63"/>
        <v>43.329323590151034</v>
      </c>
      <c r="BE63" s="4">
        <f t="shared" si="64"/>
        <v>1.1132454144535586</v>
      </c>
      <c r="BF63" s="4">
        <f t="shared" si="65"/>
        <v>-22.958481672976632</v>
      </c>
      <c r="BG63" s="4">
        <f t="shared" si="66"/>
        <v>141.97206984215882</v>
      </c>
      <c r="BH63" s="4">
        <f t="shared" si="67"/>
        <v>120.05173882935196</v>
      </c>
      <c r="BI63" s="4">
        <f t="shared" si="68"/>
        <v>91.586429284070618</v>
      </c>
      <c r="BJ63" s="4">
        <f t="shared" si="69"/>
        <v>70.562569008907303</v>
      </c>
      <c r="BK63" s="4">
        <f t="shared" si="70"/>
        <v>53.551899580052122</v>
      </c>
      <c r="BL63" s="4">
        <f t="shared" si="71"/>
        <v>22.483015931793489</v>
      </c>
      <c r="BM63" s="4">
        <f t="shared" si="72"/>
        <v>-6.5347297902917489</v>
      </c>
      <c r="BN63" s="4">
        <f t="shared" si="73"/>
        <v>-37.529078074003337</v>
      </c>
      <c r="BP63" s="1">
        <f t="shared" si="78"/>
        <v>209.87676801538328</v>
      </c>
      <c r="BQ63">
        <f t="shared" si="79"/>
        <v>129.9879707704531</v>
      </c>
      <c r="BR63" s="3">
        <f t="shared" si="80"/>
        <v>3.3397362433606759</v>
      </c>
      <c r="BS63" s="3">
        <f t="shared" si="81"/>
        <v>433.58481672976632</v>
      </c>
      <c r="BT63" s="3">
        <f t="shared" si="82"/>
        <v>425.91620952647645</v>
      </c>
      <c r="BU63" s="3">
        <f t="shared" si="83"/>
        <v>360.15521648805588</v>
      </c>
      <c r="BV63" s="3">
        <f t="shared" si="84"/>
        <v>274.75928785221186</v>
      </c>
      <c r="BW63" s="3">
        <f t="shared" si="85"/>
        <v>211.68770702672191</v>
      </c>
      <c r="BX63" s="3">
        <f t="shared" si="86"/>
        <v>160.65569874015637</v>
      </c>
      <c r="BY63" s="3">
        <f t="shared" si="87"/>
        <v>67.449047795380466</v>
      </c>
      <c r="BZ63" s="3">
        <f t="shared" si="88"/>
        <v>269.34729790291749</v>
      </c>
      <c r="CA63" s="3">
        <f t="shared" si="89"/>
        <v>375.29078074003337</v>
      </c>
      <c r="CB63" s="1">
        <f t="shared" si="74"/>
        <v>243.50421148590976</v>
      </c>
    </row>
    <row r="64" spans="2:80" x14ac:dyDescent="0.2">
      <c r="B64">
        <f t="shared" si="90"/>
        <v>56</v>
      </c>
      <c r="C64">
        <f t="shared" si="75"/>
        <v>100</v>
      </c>
      <c r="D64" s="4">
        <f t="shared" si="29"/>
        <v>69.177443896769546</v>
      </c>
      <c r="E64" s="4">
        <f t="shared" si="30"/>
        <v>42.530123310862109</v>
      </c>
      <c r="F64" s="4">
        <f t="shared" si="31"/>
        <v>2.1477501629851758</v>
      </c>
      <c r="G64" s="4">
        <f t="shared" si="32"/>
        <v>-36.469471120217349</v>
      </c>
      <c r="H64" s="4">
        <f t="shared" si="33"/>
        <v>-72.152194105728995</v>
      </c>
      <c r="I64" s="4">
        <f t="shared" si="34"/>
        <v>98.992357177485246</v>
      </c>
      <c r="J64" s="4">
        <f t="shared" si="35"/>
        <v>71.200533006340265</v>
      </c>
      <c r="K64" s="4">
        <f t="shared" si="36"/>
        <v>43.202708285243716</v>
      </c>
      <c r="L64" s="4">
        <f t="shared" si="37"/>
        <v>13.335135261295363</v>
      </c>
      <c r="M64" s="4">
        <f t="shared" si="38"/>
        <v>163.42428165822639</v>
      </c>
      <c r="N64" s="4">
        <f t="shared" si="39"/>
        <v>147.5724539985822</v>
      </c>
      <c r="P64">
        <f t="shared" si="76"/>
        <v>0</v>
      </c>
      <c r="Q64">
        <f t="shared" si="77"/>
        <v>0</v>
      </c>
      <c r="R64" s="3">
        <f t="shared" si="40"/>
        <v>0</v>
      </c>
      <c r="S64" s="3">
        <f t="shared" si="41"/>
        <v>187.85224983701482</v>
      </c>
      <c r="T64" s="3">
        <f t="shared" si="42"/>
        <v>187.85224983701482</v>
      </c>
      <c r="U64" s="3">
        <f t="shared" si="43"/>
        <v>187.85224983701482</v>
      </c>
      <c r="V64" s="3">
        <f t="shared" si="44"/>
        <v>0</v>
      </c>
      <c r="W64" s="3">
        <f t="shared" si="45"/>
        <v>0</v>
      </c>
      <c r="X64" s="3">
        <f t="shared" si="46"/>
        <v>0</v>
      </c>
      <c r="Y64" s="3">
        <f t="shared" si="47"/>
        <v>176.66486473870464</v>
      </c>
      <c r="Z64" s="3">
        <f t="shared" si="48"/>
        <v>0</v>
      </c>
      <c r="AA64" s="3">
        <f t="shared" si="49"/>
        <v>0</v>
      </c>
      <c r="AC64">
        <f t="shared" si="50"/>
        <v>9999</v>
      </c>
      <c r="AD64">
        <f t="shared" si="51"/>
        <v>9999</v>
      </c>
      <c r="AE64">
        <f t="shared" si="52"/>
        <v>9999</v>
      </c>
      <c r="AF64">
        <f t="shared" si="53"/>
        <v>7</v>
      </c>
      <c r="AG64">
        <f t="shared" si="54"/>
        <v>7</v>
      </c>
      <c r="AH64">
        <f t="shared" si="55"/>
        <v>7</v>
      </c>
      <c r="AI64">
        <f t="shared" si="56"/>
        <v>9999</v>
      </c>
      <c r="AJ64">
        <f t="shared" si="57"/>
        <v>9999</v>
      </c>
      <c r="AK64">
        <f t="shared" si="58"/>
        <v>9999</v>
      </c>
      <c r="AL64">
        <f t="shared" si="59"/>
        <v>11</v>
      </c>
      <c r="AM64">
        <f t="shared" si="60"/>
        <v>9999</v>
      </c>
      <c r="AN64">
        <f t="shared" si="61"/>
        <v>9999</v>
      </c>
      <c r="AP64" s="3">
        <v>30.822556103230454</v>
      </c>
      <c r="AQ64" s="3">
        <v>26.647320585907437</v>
      </c>
      <c r="AR64" s="3">
        <v>40.382373147876933</v>
      </c>
      <c r="AS64" s="3">
        <v>38.617221283202525</v>
      </c>
      <c r="AT64" s="3">
        <v>35.682722985511646</v>
      </c>
      <c r="AU64" s="3">
        <v>16.707698553800583</v>
      </c>
      <c r="AV64" s="3">
        <v>27.791824171144981</v>
      </c>
      <c r="AW64" s="3">
        <v>27.997824721096549</v>
      </c>
      <c r="AX64" s="3">
        <v>29.867573023948353</v>
      </c>
      <c r="AY64" s="3">
        <v>26.575718341773609</v>
      </c>
      <c r="AZ64" s="3">
        <v>15.851827659644186</v>
      </c>
      <c r="BA64" s="3">
        <v>26.570309122034814</v>
      </c>
      <c r="BC64" s="4">
        <f t="shared" si="62"/>
        <v>69.177443896769546</v>
      </c>
      <c r="BD64" s="4">
        <f t="shared" si="63"/>
        <v>42.530123310862109</v>
      </c>
      <c r="BE64" s="4">
        <f t="shared" si="64"/>
        <v>2.1477501629851758</v>
      </c>
      <c r="BF64" s="4">
        <f t="shared" si="65"/>
        <v>-36.469471120217349</v>
      </c>
      <c r="BG64" s="4">
        <f t="shared" si="66"/>
        <v>-72.152194105728995</v>
      </c>
      <c r="BH64" s="4">
        <f t="shared" si="67"/>
        <v>-88.859892659529578</v>
      </c>
      <c r="BI64" s="4">
        <f t="shared" si="68"/>
        <v>71.200533006340265</v>
      </c>
      <c r="BJ64" s="4">
        <f t="shared" si="69"/>
        <v>43.202708285243716</v>
      </c>
      <c r="BK64" s="4">
        <f t="shared" si="70"/>
        <v>13.335135261295363</v>
      </c>
      <c r="BL64" s="4">
        <f t="shared" si="71"/>
        <v>-13.240583080478245</v>
      </c>
      <c r="BM64" s="4">
        <f t="shared" si="72"/>
        <v>147.5724539985822</v>
      </c>
      <c r="BN64" s="4">
        <f t="shared" si="73"/>
        <v>121.00214487654739</v>
      </c>
      <c r="BP64" s="1">
        <f t="shared" si="78"/>
        <v>207.53233169030864</v>
      </c>
      <c r="BQ64">
        <f t="shared" si="79"/>
        <v>127.59036993258633</v>
      </c>
      <c r="BR64" s="3">
        <f t="shared" si="80"/>
        <v>6.4432504889555275</v>
      </c>
      <c r="BS64" s="3">
        <f t="shared" si="81"/>
        <v>568.69471120217349</v>
      </c>
      <c r="BT64" s="3">
        <f t="shared" si="82"/>
        <v>721.52194105728995</v>
      </c>
      <c r="BU64" s="3">
        <f t="shared" si="83"/>
        <v>888.59892659529578</v>
      </c>
      <c r="BV64" s="3">
        <f t="shared" si="84"/>
        <v>213.6015990190208</v>
      </c>
      <c r="BW64" s="3">
        <f t="shared" si="85"/>
        <v>129.60812485573115</v>
      </c>
      <c r="BX64" s="3">
        <f t="shared" si="86"/>
        <v>40.00540578388609</v>
      </c>
      <c r="BY64" s="3">
        <f t="shared" si="87"/>
        <v>336.40583080478245</v>
      </c>
      <c r="BZ64" s="3">
        <f t="shared" si="88"/>
        <v>442.71736199574661</v>
      </c>
      <c r="CA64" s="3">
        <f t="shared" si="89"/>
        <v>363.00643462964217</v>
      </c>
      <c r="CB64" s="1">
        <f t="shared" si="74"/>
        <v>337.1438573379516</v>
      </c>
    </row>
    <row r="65" spans="2:80" x14ac:dyDescent="0.2">
      <c r="B65">
        <f t="shared" si="90"/>
        <v>57</v>
      </c>
      <c r="C65">
        <f t="shared" si="75"/>
        <v>100</v>
      </c>
      <c r="D65" s="4">
        <f t="shared" si="29"/>
        <v>72.691206191229867</v>
      </c>
      <c r="E65" s="4">
        <f t="shared" si="30"/>
        <v>43.476245638012188</v>
      </c>
      <c r="F65" s="4">
        <f t="shared" si="31"/>
        <v>16.966099590499653</v>
      </c>
      <c r="G65" s="4">
        <f t="shared" si="32"/>
        <v>-19.403737547254423</v>
      </c>
      <c r="H65" s="4">
        <f t="shared" si="33"/>
        <v>-48.380992565216729</v>
      </c>
      <c r="I65" s="4">
        <f t="shared" si="34"/>
        <v>90.943806551513262</v>
      </c>
      <c r="J65" s="4">
        <f t="shared" si="35"/>
        <v>61.922336448624264</v>
      </c>
      <c r="K65" s="4">
        <f t="shared" si="36"/>
        <v>21.898431542504113</v>
      </c>
      <c r="L65" s="4">
        <f t="shared" si="37"/>
        <v>-11.560481400229037</v>
      </c>
      <c r="M65" s="4">
        <f t="shared" si="38"/>
        <v>-39.535482351784594</v>
      </c>
      <c r="N65" s="4">
        <f t="shared" si="39"/>
        <v>100.29558350433945</v>
      </c>
      <c r="P65">
        <f t="shared" si="76"/>
        <v>0</v>
      </c>
      <c r="Q65">
        <f t="shared" si="77"/>
        <v>0</v>
      </c>
      <c r="R65" s="3">
        <f t="shared" si="40"/>
        <v>0</v>
      </c>
      <c r="S65" s="3">
        <f t="shared" si="41"/>
        <v>173.03390040950035</v>
      </c>
      <c r="T65" s="3">
        <f t="shared" si="42"/>
        <v>173.03390040950035</v>
      </c>
      <c r="U65" s="3">
        <f t="shared" si="43"/>
        <v>173.03390040950035</v>
      </c>
      <c r="V65" s="3">
        <f t="shared" si="44"/>
        <v>0</v>
      </c>
      <c r="W65" s="3">
        <f t="shared" si="45"/>
        <v>0</v>
      </c>
      <c r="X65" s="3">
        <f t="shared" si="46"/>
        <v>168.10156845749589</v>
      </c>
      <c r="Y65" s="3">
        <f t="shared" si="47"/>
        <v>168.10156845749589</v>
      </c>
      <c r="Z65" s="3">
        <f t="shared" si="48"/>
        <v>168.10156845749589</v>
      </c>
      <c r="AA65" s="3">
        <f t="shared" si="49"/>
        <v>0</v>
      </c>
      <c r="AC65">
        <f t="shared" si="50"/>
        <v>9999</v>
      </c>
      <c r="AD65">
        <f t="shared" si="51"/>
        <v>9999</v>
      </c>
      <c r="AE65">
        <f t="shared" si="52"/>
        <v>9999</v>
      </c>
      <c r="AF65">
        <f t="shared" si="53"/>
        <v>7</v>
      </c>
      <c r="AG65">
        <f t="shared" si="54"/>
        <v>7</v>
      </c>
      <c r="AH65">
        <f t="shared" si="55"/>
        <v>7</v>
      </c>
      <c r="AI65">
        <f t="shared" si="56"/>
        <v>9999</v>
      </c>
      <c r="AJ65">
        <f t="shared" si="57"/>
        <v>9999</v>
      </c>
      <c r="AK65">
        <f t="shared" si="58"/>
        <v>12</v>
      </c>
      <c r="AL65">
        <f t="shared" si="59"/>
        <v>12</v>
      </c>
      <c r="AM65">
        <f t="shared" si="60"/>
        <v>12</v>
      </c>
      <c r="AN65">
        <f t="shared" si="61"/>
        <v>9999</v>
      </c>
      <c r="AP65" s="3">
        <v>27.308793808770133</v>
      </c>
      <c r="AQ65" s="3">
        <v>29.214960553217679</v>
      </c>
      <c r="AR65" s="3">
        <v>26.510146047512535</v>
      </c>
      <c r="AS65" s="3">
        <v>36.369837137754075</v>
      </c>
      <c r="AT65" s="3">
        <v>28.977255017962307</v>
      </c>
      <c r="AU65" s="3">
        <v>33.709101292770356</v>
      </c>
      <c r="AV65" s="3">
        <v>29.021470102888998</v>
      </c>
      <c r="AW65" s="3">
        <v>40.023904906120151</v>
      </c>
      <c r="AX65" s="3">
        <v>33.45891294273315</v>
      </c>
      <c r="AY65" s="3">
        <v>27.975000951555558</v>
      </c>
      <c r="AZ65" s="3">
        <v>28.270502601371845</v>
      </c>
      <c r="BA65" s="3">
        <v>30.087441094365204</v>
      </c>
      <c r="BC65" s="4">
        <f t="shared" si="62"/>
        <v>72.691206191229867</v>
      </c>
      <c r="BD65" s="4">
        <f t="shared" si="63"/>
        <v>43.476245638012188</v>
      </c>
      <c r="BE65" s="4">
        <f t="shared" si="64"/>
        <v>16.966099590499653</v>
      </c>
      <c r="BF65" s="4">
        <f t="shared" si="65"/>
        <v>-19.403737547254423</v>
      </c>
      <c r="BG65" s="4">
        <f t="shared" si="66"/>
        <v>-48.380992565216729</v>
      </c>
      <c r="BH65" s="4">
        <f t="shared" si="67"/>
        <v>-82.090093857987085</v>
      </c>
      <c r="BI65" s="4">
        <f t="shared" si="68"/>
        <v>61.922336448624264</v>
      </c>
      <c r="BJ65" s="4">
        <f t="shared" si="69"/>
        <v>21.898431542504113</v>
      </c>
      <c r="BK65" s="4">
        <f t="shared" si="70"/>
        <v>-11.560481400229037</v>
      </c>
      <c r="BL65" s="4">
        <f t="shared" si="71"/>
        <v>-39.535482351784594</v>
      </c>
      <c r="BM65" s="4">
        <f t="shared" si="72"/>
        <v>-67.80598495315644</v>
      </c>
      <c r="BN65" s="4">
        <f t="shared" si="73"/>
        <v>70.208142409974243</v>
      </c>
      <c r="BP65" s="1">
        <f t="shared" si="78"/>
        <v>218.0736185736896</v>
      </c>
      <c r="BQ65">
        <f t="shared" si="79"/>
        <v>130.42873691403656</v>
      </c>
      <c r="BR65" s="3">
        <f t="shared" si="80"/>
        <v>50.898298771498958</v>
      </c>
      <c r="BS65" s="3">
        <f t="shared" si="81"/>
        <v>398.03737547254423</v>
      </c>
      <c r="BT65" s="3">
        <f t="shared" si="82"/>
        <v>483.80992565216729</v>
      </c>
      <c r="BU65" s="3">
        <f t="shared" si="83"/>
        <v>820.90093857987085</v>
      </c>
      <c r="BV65" s="3">
        <f t="shared" si="84"/>
        <v>185.76700934587279</v>
      </c>
      <c r="BW65" s="3">
        <f t="shared" si="85"/>
        <v>65.69529462751234</v>
      </c>
      <c r="BX65" s="3">
        <f t="shared" si="86"/>
        <v>319.60481400229037</v>
      </c>
      <c r="BY65" s="3">
        <f t="shared" si="87"/>
        <v>395.35482351784594</v>
      </c>
      <c r="BZ65" s="3">
        <f t="shared" si="88"/>
        <v>678.0598495315644</v>
      </c>
      <c r="CA65" s="3">
        <f t="shared" si="89"/>
        <v>210.62442722992273</v>
      </c>
      <c r="CB65" s="1">
        <f t="shared" si="74"/>
        <v>329.77125935156801</v>
      </c>
    </row>
    <row r="66" spans="2:80" x14ac:dyDescent="0.2">
      <c r="B66">
        <f t="shared" si="90"/>
        <v>58</v>
      </c>
      <c r="C66">
        <f t="shared" si="75"/>
        <v>100</v>
      </c>
      <c r="D66" s="4">
        <f t="shared" si="29"/>
        <v>63.024562172649894</v>
      </c>
      <c r="E66" s="4">
        <f t="shared" si="30"/>
        <v>36.033848219667561</v>
      </c>
      <c r="F66" s="4">
        <f t="shared" si="31"/>
        <v>3.2570972305256873</v>
      </c>
      <c r="G66" s="4">
        <f t="shared" si="32"/>
        <v>-21.414705366187263</v>
      </c>
      <c r="H66" s="4">
        <f t="shared" si="33"/>
        <v>102.75964339380153</v>
      </c>
      <c r="I66" s="4">
        <f t="shared" si="34"/>
        <v>71.908813374029705</v>
      </c>
      <c r="J66" s="4">
        <f t="shared" si="35"/>
        <v>40.224724772124318</v>
      </c>
      <c r="K66" s="4">
        <f t="shared" si="36"/>
        <v>7.7974516696122009</v>
      </c>
      <c r="L66" s="4">
        <f t="shared" si="37"/>
        <v>-20.372322119801538</v>
      </c>
      <c r="M66" s="4">
        <f t="shared" si="38"/>
        <v>129.46509433357278</v>
      </c>
      <c r="N66" s="4">
        <f t="shared" si="39"/>
        <v>91.245740602607839</v>
      </c>
      <c r="P66">
        <f t="shared" si="76"/>
        <v>0</v>
      </c>
      <c r="Q66">
        <f t="shared" si="77"/>
        <v>0</v>
      </c>
      <c r="R66" s="3">
        <f t="shared" si="40"/>
        <v>153.96615178033244</v>
      </c>
      <c r="S66" s="3">
        <f t="shared" si="41"/>
        <v>153.96615178033244</v>
      </c>
      <c r="T66" s="3">
        <f t="shared" si="42"/>
        <v>153.96615178033244</v>
      </c>
      <c r="U66" s="3">
        <f t="shared" si="43"/>
        <v>0</v>
      </c>
      <c r="V66" s="3">
        <f t="shared" si="44"/>
        <v>0</v>
      </c>
      <c r="W66" s="3">
        <f t="shared" si="45"/>
        <v>0</v>
      </c>
      <c r="X66" s="3">
        <f t="shared" si="46"/>
        <v>182.2025483303878</v>
      </c>
      <c r="Y66" s="3">
        <f t="shared" si="47"/>
        <v>182.2025483303878</v>
      </c>
      <c r="Z66" s="3">
        <f t="shared" si="48"/>
        <v>0</v>
      </c>
      <c r="AA66" s="3">
        <f t="shared" si="49"/>
        <v>0</v>
      </c>
      <c r="AC66">
        <f t="shared" si="50"/>
        <v>9999</v>
      </c>
      <c r="AD66">
        <f t="shared" si="51"/>
        <v>9999</v>
      </c>
      <c r="AE66">
        <f t="shared" si="52"/>
        <v>6</v>
      </c>
      <c r="AF66">
        <f t="shared" si="53"/>
        <v>6</v>
      </c>
      <c r="AG66">
        <f t="shared" si="54"/>
        <v>6</v>
      </c>
      <c r="AH66">
        <f t="shared" si="55"/>
        <v>9999</v>
      </c>
      <c r="AI66">
        <f t="shared" si="56"/>
        <v>9999</v>
      </c>
      <c r="AJ66">
        <f t="shared" si="57"/>
        <v>9999</v>
      </c>
      <c r="AK66">
        <f t="shared" si="58"/>
        <v>11</v>
      </c>
      <c r="AL66">
        <f t="shared" si="59"/>
        <v>11</v>
      </c>
      <c r="AM66">
        <f t="shared" si="60"/>
        <v>9999</v>
      </c>
      <c r="AN66">
        <f t="shared" si="61"/>
        <v>9999</v>
      </c>
      <c r="AP66" s="3">
        <v>36.975437827350106</v>
      </c>
      <c r="AQ66" s="3">
        <v>26.990713952982333</v>
      </c>
      <c r="AR66" s="3">
        <v>32.776750989141874</v>
      </c>
      <c r="AS66" s="3">
        <v>24.671802596712951</v>
      </c>
      <c r="AT66" s="3">
        <v>29.79180302034365</v>
      </c>
      <c r="AU66" s="3">
        <v>30.85083001977182</v>
      </c>
      <c r="AV66" s="3">
        <v>31.684088601905387</v>
      </c>
      <c r="AW66" s="3">
        <v>32.427273102512117</v>
      </c>
      <c r="AX66" s="3">
        <v>28.169773789413739</v>
      </c>
      <c r="AY66" s="3">
        <v>32.365131877013482</v>
      </c>
      <c r="AZ66" s="3">
        <v>38.21935373096494</v>
      </c>
      <c r="BA66" s="3">
        <v>24.168165358132683</v>
      </c>
      <c r="BC66" s="4">
        <f t="shared" si="62"/>
        <v>63.024562172649894</v>
      </c>
      <c r="BD66" s="4">
        <f t="shared" si="63"/>
        <v>36.033848219667561</v>
      </c>
      <c r="BE66" s="4">
        <f t="shared" si="64"/>
        <v>3.2570972305256873</v>
      </c>
      <c r="BF66" s="4">
        <f t="shared" si="65"/>
        <v>-21.414705366187263</v>
      </c>
      <c r="BG66" s="4">
        <f t="shared" si="66"/>
        <v>-51.206508386530913</v>
      </c>
      <c r="BH66" s="4">
        <f t="shared" si="67"/>
        <v>71.908813374029705</v>
      </c>
      <c r="BI66" s="4">
        <f t="shared" si="68"/>
        <v>40.224724772124318</v>
      </c>
      <c r="BJ66" s="4">
        <f t="shared" si="69"/>
        <v>7.7974516696122009</v>
      </c>
      <c r="BK66" s="4">
        <f t="shared" si="70"/>
        <v>-20.372322119801538</v>
      </c>
      <c r="BL66" s="4">
        <f t="shared" si="71"/>
        <v>-52.73745399681502</v>
      </c>
      <c r="BM66" s="4">
        <f t="shared" si="72"/>
        <v>91.245740602607839</v>
      </c>
      <c r="BN66" s="4">
        <f t="shared" si="73"/>
        <v>67.077575244475156</v>
      </c>
      <c r="BP66" s="1">
        <f t="shared" si="78"/>
        <v>189.07368651794968</v>
      </c>
      <c r="BQ66">
        <f t="shared" si="79"/>
        <v>108.10154465900268</v>
      </c>
      <c r="BR66" s="3">
        <f t="shared" si="80"/>
        <v>213.77129169157706</v>
      </c>
      <c r="BS66" s="3">
        <f t="shared" si="81"/>
        <v>214.14705366187263</v>
      </c>
      <c r="BT66" s="3">
        <f t="shared" si="82"/>
        <v>512.06508386530913</v>
      </c>
      <c r="BU66" s="3">
        <f t="shared" si="83"/>
        <v>215.72644012208912</v>
      </c>
      <c r="BV66" s="3">
        <f t="shared" si="84"/>
        <v>120.67417431637296</v>
      </c>
      <c r="BW66" s="3">
        <f t="shared" si="85"/>
        <v>23.392355008836603</v>
      </c>
      <c r="BX66" s="3">
        <f t="shared" si="86"/>
        <v>407.72322119801538</v>
      </c>
      <c r="BY66" s="3">
        <f t="shared" si="87"/>
        <v>527.3745399681502</v>
      </c>
      <c r="BZ66" s="3">
        <f t="shared" si="88"/>
        <v>273.73722180782352</v>
      </c>
      <c r="CA66" s="3">
        <f t="shared" si="89"/>
        <v>201.23272573342547</v>
      </c>
      <c r="CB66" s="1">
        <f t="shared" si="74"/>
        <v>250.58494487920203</v>
      </c>
    </row>
    <row r="67" spans="2:80" x14ac:dyDescent="0.2">
      <c r="B67">
        <f t="shared" si="90"/>
        <v>59</v>
      </c>
      <c r="C67">
        <f t="shared" si="75"/>
        <v>100</v>
      </c>
      <c r="D67" s="4">
        <f t="shared" si="29"/>
        <v>57.995106494054198</v>
      </c>
      <c r="E67" s="4">
        <f t="shared" si="30"/>
        <v>30.466778854170116</v>
      </c>
      <c r="F67" s="4">
        <f t="shared" si="31"/>
        <v>-6.6485892805212643</v>
      </c>
      <c r="G67" s="4">
        <f t="shared" si="32"/>
        <v>-41.475100311363349</v>
      </c>
      <c r="H67" s="4">
        <f t="shared" si="33"/>
        <v>85.045710673148278</v>
      </c>
      <c r="I67" s="4">
        <f t="shared" si="34"/>
        <v>45.821688167343382</v>
      </c>
      <c r="J67" s="4">
        <f t="shared" si="35"/>
        <v>18.035757521865889</v>
      </c>
      <c r="K67" s="4">
        <f t="shared" si="36"/>
        <v>168.25468760012882</v>
      </c>
      <c r="L67" s="4">
        <f t="shared" si="37"/>
        <v>145.80186562932795</v>
      </c>
      <c r="M67" s="4">
        <f t="shared" si="38"/>
        <v>116.27534629733418</v>
      </c>
      <c r="N67" s="4">
        <f t="shared" si="39"/>
        <v>86.442206742794951</v>
      </c>
      <c r="P67">
        <f t="shared" si="76"/>
        <v>0</v>
      </c>
      <c r="Q67">
        <f t="shared" si="77"/>
        <v>0</v>
      </c>
      <c r="R67" s="3">
        <f t="shared" si="40"/>
        <v>159.53322114582988</v>
      </c>
      <c r="S67" s="3">
        <f t="shared" si="41"/>
        <v>159.53322114582988</v>
      </c>
      <c r="T67" s="3">
        <f t="shared" si="42"/>
        <v>159.53322114582988</v>
      </c>
      <c r="U67" s="3">
        <f t="shared" si="43"/>
        <v>0</v>
      </c>
      <c r="V67" s="3">
        <f t="shared" si="44"/>
        <v>0</v>
      </c>
      <c r="W67" s="3">
        <f t="shared" si="45"/>
        <v>171.96424247813411</v>
      </c>
      <c r="X67" s="3">
        <f t="shared" si="46"/>
        <v>0</v>
      </c>
      <c r="Y67" s="3">
        <f t="shared" si="47"/>
        <v>0</v>
      </c>
      <c r="Z67" s="3">
        <f t="shared" si="48"/>
        <v>0</v>
      </c>
      <c r="AA67" s="3">
        <f t="shared" si="49"/>
        <v>0</v>
      </c>
      <c r="AC67">
        <f t="shared" si="50"/>
        <v>9999</v>
      </c>
      <c r="AD67">
        <f t="shared" si="51"/>
        <v>9999</v>
      </c>
      <c r="AE67">
        <f t="shared" si="52"/>
        <v>6</v>
      </c>
      <c r="AF67">
        <f t="shared" si="53"/>
        <v>6</v>
      </c>
      <c r="AG67">
        <f t="shared" si="54"/>
        <v>6</v>
      </c>
      <c r="AH67">
        <f t="shared" si="55"/>
        <v>9999</v>
      </c>
      <c r="AI67">
        <f t="shared" si="56"/>
        <v>9999</v>
      </c>
      <c r="AJ67">
        <f t="shared" si="57"/>
        <v>9</v>
      </c>
      <c r="AK67">
        <f t="shared" si="58"/>
        <v>9999</v>
      </c>
      <c r="AL67">
        <f t="shared" si="59"/>
        <v>9999</v>
      </c>
      <c r="AM67">
        <f t="shared" si="60"/>
        <v>9999</v>
      </c>
      <c r="AN67">
        <f t="shared" si="61"/>
        <v>9999</v>
      </c>
      <c r="AP67" s="3">
        <v>42.004893505945802</v>
      </c>
      <c r="AQ67" s="3">
        <v>27.528327639884083</v>
      </c>
      <c r="AR67" s="3">
        <v>37.11536813469138</v>
      </c>
      <c r="AS67" s="3">
        <v>34.826511030842084</v>
      </c>
      <c r="AT67" s="3">
        <v>33.012410161318257</v>
      </c>
      <c r="AU67" s="3">
        <v>39.224022505804896</v>
      </c>
      <c r="AV67" s="3">
        <v>27.785930645477492</v>
      </c>
      <c r="AW67" s="3">
        <v>21.745312399871182</v>
      </c>
      <c r="AX67" s="3">
        <v>22.452821970800869</v>
      </c>
      <c r="AY67" s="3">
        <v>29.526519331993768</v>
      </c>
      <c r="AZ67" s="3">
        <v>29.83313955453923</v>
      </c>
      <c r="BA67" s="3">
        <v>29.019144070189213</v>
      </c>
      <c r="BC67" s="4">
        <f t="shared" si="62"/>
        <v>57.995106494054198</v>
      </c>
      <c r="BD67" s="4">
        <f t="shared" si="63"/>
        <v>30.466778854170116</v>
      </c>
      <c r="BE67" s="4">
        <f t="shared" si="64"/>
        <v>-6.6485892805212643</v>
      </c>
      <c r="BF67" s="4">
        <f t="shared" si="65"/>
        <v>-41.475100311363349</v>
      </c>
      <c r="BG67" s="4">
        <f t="shared" si="66"/>
        <v>-74.487510472681606</v>
      </c>
      <c r="BH67" s="4">
        <f t="shared" si="67"/>
        <v>45.821688167343382</v>
      </c>
      <c r="BI67" s="4">
        <f t="shared" si="68"/>
        <v>18.035757521865889</v>
      </c>
      <c r="BJ67" s="4">
        <f t="shared" si="69"/>
        <v>-3.7095548780052923</v>
      </c>
      <c r="BK67" s="4">
        <f t="shared" si="70"/>
        <v>145.80186562932795</v>
      </c>
      <c r="BL67" s="4">
        <f t="shared" si="71"/>
        <v>116.27534629733418</v>
      </c>
      <c r="BM67" s="4">
        <f t="shared" si="72"/>
        <v>86.442206742794951</v>
      </c>
      <c r="BN67" s="4">
        <f t="shared" si="73"/>
        <v>57.423062672605738</v>
      </c>
      <c r="BP67" s="1">
        <f t="shared" si="78"/>
        <v>173.98531948216259</v>
      </c>
      <c r="BQ67">
        <f t="shared" si="79"/>
        <v>91.400336562510347</v>
      </c>
      <c r="BR67" s="3">
        <f t="shared" si="80"/>
        <v>270.48589280521264</v>
      </c>
      <c r="BS67" s="3">
        <f t="shared" si="81"/>
        <v>414.75100311363349</v>
      </c>
      <c r="BT67" s="3">
        <f t="shared" si="82"/>
        <v>744.87510472681606</v>
      </c>
      <c r="BU67" s="3">
        <f t="shared" si="83"/>
        <v>137.46506450203015</v>
      </c>
      <c r="BV67" s="3">
        <f t="shared" si="84"/>
        <v>54.107272565597668</v>
      </c>
      <c r="BW67" s="3">
        <f t="shared" si="85"/>
        <v>241.09554878005292</v>
      </c>
      <c r="BX67" s="3">
        <f t="shared" si="86"/>
        <v>437.40559688798385</v>
      </c>
      <c r="BY67" s="3">
        <f t="shared" si="87"/>
        <v>348.82603889200254</v>
      </c>
      <c r="BZ67" s="3">
        <f t="shared" si="88"/>
        <v>259.32662022838485</v>
      </c>
      <c r="CA67" s="3">
        <f t="shared" si="89"/>
        <v>172.26918801781721</v>
      </c>
      <c r="CB67" s="1">
        <f t="shared" si="74"/>
        <v>278.83274888035038</v>
      </c>
    </row>
    <row r="68" spans="2:80" x14ac:dyDescent="0.2">
      <c r="B68">
        <f t="shared" si="90"/>
        <v>60</v>
      </c>
      <c r="C68">
        <f t="shared" si="75"/>
        <v>100</v>
      </c>
      <c r="D68" s="4">
        <f t="shared" si="29"/>
        <v>81.013962648576126</v>
      </c>
      <c r="E68" s="4">
        <f t="shared" si="30"/>
        <v>60.68834874080494</v>
      </c>
      <c r="F68" s="4">
        <f t="shared" si="31"/>
        <v>27.960546756512485</v>
      </c>
      <c r="G68" s="4">
        <f t="shared" si="32"/>
        <v>-9.1724746703403071</v>
      </c>
      <c r="H68" s="4">
        <f t="shared" si="33"/>
        <v>-33.670459187123924</v>
      </c>
      <c r="I68" s="4">
        <f t="shared" si="34"/>
        <v>96.582000676426105</v>
      </c>
      <c r="J68" s="4">
        <f t="shared" si="35"/>
        <v>65.614166437007952</v>
      </c>
      <c r="K68" s="4">
        <f t="shared" si="36"/>
        <v>32.227094480767846</v>
      </c>
      <c r="L68" s="4">
        <f t="shared" si="37"/>
        <v>2.4463145362096839</v>
      </c>
      <c r="M68" s="4">
        <f t="shared" si="38"/>
        <v>131.2876330401923</v>
      </c>
      <c r="N68" s="4">
        <f t="shared" si="39"/>
        <v>100.42799683797057</v>
      </c>
      <c r="P68">
        <f t="shared" si="76"/>
        <v>0</v>
      </c>
      <c r="Q68">
        <f t="shared" si="77"/>
        <v>0</v>
      </c>
      <c r="R68" s="3">
        <f t="shared" si="40"/>
        <v>0</v>
      </c>
      <c r="S68" s="3">
        <f t="shared" si="41"/>
        <v>162.03945324348751</v>
      </c>
      <c r="T68" s="3">
        <f t="shared" si="42"/>
        <v>162.03945324348751</v>
      </c>
      <c r="U68" s="3">
        <f t="shared" si="43"/>
        <v>162.03945324348751</v>
      </c>
      <c r="V68" s="3">
        <f t="shared" si="44"/>
        <v>0</v>
      </c>
      <c r="W68" s="3">
        <f t="shared" si="45"/>
        <v>0</v>
      </c>
      <c r="X68" s="3">
        <f t="shared" si="46"/>
        <v>157.77290551923215</v>
      </c>
      <c r="Y68" s="3">
        <f t="shared" si="47"/>
        <v>157.77290551923215</v>
      </c>
      <c r="Z68" s="3">
        <f t="shared" si="48"/>
        <v>0</v>
      </c>
      <c r="AA68" s="3">
        <f t="shared" si="49"/>
        <v>0</v>
      </c>
      <c r="AC68">
        <f t="shared" si="50"/>
        <v>9999</v>
      </c>
      <c r="AD68">
        <f t="shared" si="51"/>
        <v>9999</v>
      </c>
      <c r="AE68">
        <f t="shared" si="52"/>
        <v>9999</v>
      </c>
      <c r="AF68">
        <f t="shared" si="53"/>
        <v>7</v>
      </c>
      <c r="AG68">
        <f t="shared" si="54"/>
        <v>7</v>
      </c>
      <c r="AH68">
        <f t="shared" si="55"/>
        <v>7</v>
      </c>
      <c r="AI68">
        <f t="shared" si="56"/>
        <v>9999</v>
      </c>
      <c r="AJ68">
        <f t="shared" si="57"/>
        <v>9999</v>
      </c>
      <c r="AK68">
        <f t="shared" si="58"/>
        <v>11</v>
      </c>
      <c r="AL68">
        <f t="shared" si="59"/>
        <v>11</v>
      </c>
      <c r="AM68">
        <f t="shared" si="60"/>
        <v>9999</v>
      </c>
      <c r="AN68">
        <f t="shared" si="61"/>
        <v>9999</v>
      </c>
      <c r="AP68" s="3">
        <v>18.986037351423874</v>
      </c>
      <c r="AQ68" s="3">
        <v>20.325613907771185</v>
      </c>
      <c r="AR68" s="3">
        <v>32.727801984292455</v>
      </c>
      <c r="AS68" s="3">
        <v>37.133021426852793</v>
      </c>
      <c r="AT68" s="3">
        <v>24.497984516783617</v>
      </c>
      <c r="AU68" s="3">
        <v>31.786993379937485</v>
      </c>
      <c r="AV68" s="3">
        <v>30.967834239418153</v>
      </c>
      <c r="AW68" s="3">
        <v>33.387071956240106</v>
      </c>
      <c r="AX68" s="3">
        <v>29.780779944558162</v>
      </c>
      <c r="AY68" s="3">
        <v>28.931587015249534</v>
      </c>
      <c r="AZ68" s="3">
        <v>30.859636202221736</v>
      </c>
      <c r="BA68" s="3">
        <v>31.344774318567943</v>
      </c>
      <c r="BC68" s="4">
        <f t="shared" si="62"/>
        <v>81.013962648576126</v>
      </c>
      <c r="BD68" s="4">
        <f t="shared" si="63"/>
        <v>60.68834874080494</v>
      </c>
      <c r="BE68" s="4">
        <f t="shared" si="64"/>
        <v>27.960546756512485</v>
      </c>
      <c r="BF68" s="4">
        <f t="shared" si="65"/>
        <v>-9.1724746703403071</v>
      </c>
      <c r="BG68" s="4">
        <f t="shared" si="66"/>
        <v>-33.670459187123924</v>
      </c>
      <c r="BH68" s="4">
        <f t="shared" si="67"/>
        <v>-65.457452567061409</v>
      </c>
      <c r="BI68" s="4">
        <f t="shared" si="68"/>
        <v>65.614166437007952</v>
      </c>
      <c r="BJ68" s="4">
        <f t="shared" si="69"/>
        <v>32.227094480767846</v>
      </c>
      <c r="BK68" s="4">
        <f t="shared" si="70"/>
        <v>2.4463145362096839</v>
      </c>
      <c r="BL68" s="4">
        <f t="shared" si="71"/>
        <v>-26.48527247903985</v>
      </c>
      <c r="BM68" s="4">
        <f t="shared" si="72"/>
        <v>100.42799683797057</v>
      </c>
      <c r="BN68" s="4">
        <f t="shared" si="73"/>
        <v>69.083222519402625</v>
      </c>
      <c r="BP68" s="1">
        <f t="shared" si="78"/>
        <v>243.04188794572838</v>
      </c>
      <c r="BQ68">
        <f t="shared" si="79"/>
        <v>182.06504622241482</v>
      </c>
      <c r="BR68" s="3">
        <f t="shared" si="80"/>
        <v>83.881640269537456</v>
      </c>
      <c r="BS68" s="3">
        <f t="shared" si="81"/>
        <v>295.72474670340307</v>
      </c>
      <c r="BT68" s="3">
        <f t="shared" si="82"/>
        <v>336.70459187123924</v>
      </c>
      <c r="BU68" s="3">
        <f t="shared" si="83"/>
        <v>654.57452567061409</v>
      </c>
      <c r="BV68" s="3">
        <f t="shared" si="84"/>
        <v>196.84249931102386</v>
      </c>
      <c r="BW68" s="3">
        <f t="shared" si="85"/>
        <v>96.681283442303538</v>
      </c>
      <c r="BX68" s="3">
        <f t="shared" si="86"/>
        <v>211.33894360862905</v>
      </c>
      <c r="BY68" s="3">
        <f t="shared" si="87"/>
        <v>264.8527247903985</v>
      </c>
      <c r="BZ68" s="3">
        <f t="shared" si="88"/>
        <v>301.2839905139117</v>
      </c>
      <c r="CA68" s="3">
        <f t="shared" si="89"/>
        <v>207.24966755820788</v>
      </c>
      <c r="CB68" s="1">
        <f t="shared" si="74"/>
        <v>256.18679565895098</v>
      </c>
    </row>
    <row r="69" spans="2:80" x14ac:dyDescent="0.2">
      <c r="B69">
        <f t="shared" si="90"/>
        <v>61</v>
      </c>
      <c r="C69">
        <f t="shared" si="75"/>
        <v>100</v>
      </c>
      <c r="D69" s="4">
        <f t="shared" si="29"/>
        <v>63.171327332674991</v>
      </c>
      <c r="E69" s="4">
        <f t="shared" si="30"/>
        <v>32.919501892174594</v>
      </c>
      <c r="F69" s="4">
        <f t="shared" si="31"/>
        <v>-0.22590140564716421</v>
      </c>
      <c r="G69" s="4">
        <f t="shared" si="32"/>
        <v>-30.120554634340806</v>
      </c>
      <c r="H69" s="4">
        <f t="shared" si="33"/>
        <v>96.765068317472469</v>
      </c>
      <c r="I69" s="4">
        <f t="shared" si="34"/>
        <v>67.155719029251486</v>
      </c>
      <c r="J69" s="4">
        <f t="shared" si="35"/>
        <v>39.095889506861567</v>
      </c>
      <c r="K69" s="4">
        <f t="shared" si="36"/>
        <v>163.27463112625992</v>
      </c>
      <c r="L69" s="4">
        <f t="shared" si="37"/>
        <v>136.58554426991032</v>
      </c>
      <c r="M69" s="4">
        <f t="shared" si="38"/>
        <v>103.3066567084461</v>
      </c>
      <c r="N69" s="4">
        <f t="shared" si="39"/>
        <v>70.393795289710397</v>
      </c>
      <c r="P69">
        <f t="shared" si="76"/>
        <v>0</v>
      </c>
      <c r="Q69">
        <f t="shared" si="77"/>
        <v>0</v>
      </c>
      <c r="R69" s="3">
        <f t="shared" si="40"/>
        <v>157.08049810782541</v>
      </c>
      <c r="S69" s="3">
        <f t="shared" si="41"/>
        <v>157.08049810782541</v>
      </c>
      <c r="T69" s="3">
        <f t="shared" si="42"/>
        <v>157.08049810782541</v>
      </c>
      <c r="U69" s="3">
        <f t="shared" si="43"/>
        <v>0</v>
      </c>
      <c r="V69" s="3">
        <f t="shared" si="44"/>
        <v>0</v>
      </c>
      <c r="W69" s="3">
        <f t="shared" si="45"/>
        <v>150.90411049313843</v>
      </c>
      <c r="X69" s="3">
        <f t="shared" si="46"/>
        <v>0</v>
      </c>
      <c r="Y69" s="3">
        <f t="shared" si="47"/>
        <v>0</v>
      </c>
      <c r="Z69" s="3">
        <f t="shared" si="48"/>
        <v>0</v>
      </c>
      <c r="AA69" s="3">
        <f t="shared" si="49"/>
        <v>0</v>
      </c>
      <c r="AC69">
        <f t="shared" si="50"/>
        <v>9999</v>
      </c>
      <c r="AD69">
        <f t="shared" si="51"/>
        <v>9999</v>
      </c>
      <c r="AE69">
        <f t="shared" si="52"/>
        <v>6</v>
      </c>
      <c r="AF69">
        <f t="shared" si="53"/>
        <v>6</v>
      </c>
      <c r="AG69">
        <f t="shared" si="54"/>
        <v>6</v>
      </c>
      <c r="AH69">
        <f t="shared" si="55"/>
        <v>9999</v>
      </c>
      <c r="AI69">
        <f t="shared" si="56"/>
        <v>9999</v>
      </c>
      <c r="AJ69">
        <f t="shared" si="57"/>
        <v>9</v>
      </c>
      <c r="AK69">
        <f t="shared" si="58"/>
        <v>9999</v>
      </c>
      <c r="AL69">
        <f t="shared" si="59"/>
        <v>9999</v>
      </c>
      <c r="AM69">
        <f t="shared" si="60"/>
        <v>9999</v>
      </c>
      <c r="AN69">
        <f t="shared" si="61"/>
        <v>9999</v>
      </c>
      <c r="AP69" s="3">
        <v>36.828672667325009</v>
      </c>
      <c r="AQ69" s="3">
        <v>30.251825440500397</v>
      </c>
      <c r="AR69" s="3">
        <v>33.145403297821758</v>
      </c>
      <c r="AS69" s="3">
        <v>29.894653228693642</v>
      </c>
      <c r="AT69" s="3">
        <v>30.194875156012131</v>
      </c>
      <c r="AU69" s="3">
        <v>29.609349288220983</v>
      </c>
      <c r="AV69" s="3">
        <v>28.059829522389919</v>
      </c>
      <c r="AW69" s="3">
        <v>26.725368873740081</v>
      </c>
      <c r="AX69" s="3">
        <v>26.689086856349604</v>
      </c>
      <c r="AY69" s="3">
        <v>33.278887561464217</v>
      </c>
      <c r="AZ69" s="3">
        <v>32.912861418735702</v>
      </c>
      <c r="BA69" s="3">
        <v>24.345243976567872</v>
      </c>
      <c r="BC69" s="4">
        <f t="shared" si="62"/>
        <v>63.171327332674991</v>
      </c>
      <c r="BD69" s="4">
        <f t="shared" si="63"/>
        <v>32.919501892174594</v>
      </c>
      <c r="BE69" s="4">
        <f t="shared" si="64"/>
        <v>-0.22590140564716421</v>
      </c>
      <c r="BF69" s="4">
        <f t="shared" si="65"/>
        <v>-30.120554634340806</v>
      </c>
      <c r="BG69" s="4">
        <f t="shared" si="66"/>
        <v>-60.315429790352937</v>
      </c>
      <c r="BH69" s="4">
        <f t="shared" si="67"/>
        <v>67.155719029251486</v>
      </c>
      <c r="BI69" s="4">
        <f t="shared" si="68"/>
        <v>39.095889506861567</v>
      </c>
      <c r="BJ69" s="4">
        <f t="shared" si="69"/>
        <v>12.370520633121487</v>
      </c>
      <c r="BK69" s="4">
        <f t="shared" si="70"/>
        <v>136.58554426991032</v>
      </c>
      <c r="BL69" s="4">
        <f t="shared" si="71"/>
        <v>103.3066567084461</v>
      </c>
      <c r="BM69" s="4">
        <f t="shared" si="72"/>
        <v>70.393795289710397</v>
      </c>
      <c r="BN69" s="4">
        <f t="shared" si="73"/>
        <v>46.048551313142525</v>
      </c>
      <c r="BP69" s="1">
        <f t="shared" si="78"/>
        <v>189.51398199802497</v>
      </c>
      <c r="BQ69">
        <f t="shared" si="79"/>
        <v>98.758505676523782</v>
      </c>
      <c r="BR69" s="3">
        <f t="shared" si="80"/>
        <v>206.25901405647164</v>
      </c>
      <c r="BS69" s="3">
        <f t="shared" si="81"/>
        <v>301.20554634340806</v>
      </c>
      <c r="BT69" s="3">
        <f t="shared" si="82"/>
        <v>603.15429790352937</v>
      </c>
      <c r="BU69" s="3">
        <f t="shared" si="83"/>
        <v>201.46715708775446</v>
      </c>
      <c r="BV69" s="3">
        <f t="shared" si="84"/>
        <v>117.2876685205847</v>
      </c>
      <c r="BW69" s="3">
        <f t="shared" si="85"/>
        <v>241.11156189936446</v>
      </c>
      <c r="BX69" s="3">
        <f t="shared" si="86"/>
        <v>409.75663280973095</v>
      </c>
      <c r="BY69" s="3">
        <f t="shared" si="87"/>
        <v>309.9199701253383</v>
      </c>
      <c r="BZ69" s="3">
        <f t="shared" si="88"/>
        <v>211.18138586913119</v>
      </c>
      <c r="CA69" s="3">
        <f t="shared" si="89"/>
        <v>138.14565393942758</v>
      </c>
      <c r="CB69" s="1">
        <f t="shared" si="74"/>
        <v>252.31344801910745</v>
      </c>
    </row>
    <row r="70" spans="2:80" x14ac:dyDescent="0.2">
      <c r="B70">
        <f t="shared" si="90"/>
        <v>62</v>
      </c>
      <c r="C70">
        <f t="shared" si="75"/>
        <v>100</v>
      </c>
      <c r="D70" s="4">
        <f t="shared" si="29"/>
        <v>68.381695149873849</v>
      </c>
      <c r="E70" s="4">
        <f t="shared" si="30"/>
        <v>36.205415300210007</v>
      </c>
      <c r="F70" s="4">
        <f t="shared" si="31"/>
        <v>-6.7696180142229423</v>
      </c>
      <c r="G70" s="4">
        <f t="shared" si="32"/>
        <v>-40.719555777759524</v>
      </c>
      <c r="H70" s="4">
        <f t="shared" si="33"/>
        <v>88.405272688396508</v>
      </c>
      <c r="I70" s="4">
        <f t="shared" si="34"/>
        <v>50.053737544949399</v>
      </c>
      <c r="J70" s="4">
        <f t="shared" si="35"/>
        <v>21.987134560768027</v>
      </c>
      <c r="K70" s="4">
        <f t="shared" si="36"/>
        <v>167.79238689574413</v>
      </c>
      <c r="L70" s="4">
        <f t="shared" si="37"/>
        <v>147.53817741700914</v>
      </c>
      <c r="M70" s="4">
        <f t="shared" si="38"/>
        <v>124.50279680488165</v>
      </c>
      <c r="N70" s="4">
        <f t="shared" si="39"/>
        <v>91.925818600720959</v>
      </c>
      <c r="P70">
        <f t="shared" si="76"/>
        <v>0</v>
      </c>
      <c r="Q70">
        <f t="shared" si="77"/>
        <v>0</v>
      </c>
      <c r="R70" s="3">
        <f t="shared" si="40"/>
        <v>153.79458469978999</v>
      </c>
      <c r="S70" s="3">
        <f t="shared" si="41"/>
        <v>153.79458469978999</v>
      </c>
      <c r="T70" s="3">
        <f t="shared" si="42"/>
        <v>153.79458469978999</v>
      </c>
      <c r="U70" s="3">
        <f t="shared" si="43"/>
        <v>0</v>
      </c>
      <c r="V70" s="3">
        <f t="shared" si="44"/>
        <v>0</v>
      </c>
      <c r="W70" s="3">
        <f t="shared" si="45"/>
        <v>168.01286543923197</v>
      </c>
      <c r="X70" s="3">
        <f t="shared" si="46"/>
        <v>0</v>
      </c>
      <c r="Y70" s="3">
        <f t="shared" si="47"/>
        <v>0</v>
      </c>
      <c r="Z70" s="3">
        <f t="shared" si="48"/>
        <v>0</v>
      </c>
      <c r="AA70" s="3">
        <f t="shared" si="49"/>
        <v>0</v>
      </c>
      <c r="AC70">
        <f t="shared" si="50"/>
        <v>9999</v>
      </c>
      <c r="AD70">
        <f t="shared" si="51"/>
        <v>9999</v>
      </c>
      <c r="AE70">
        <f t="shared" si="52"/>
        <v>6</v>
      </c>
      <c r="AF70">
        <f t="shared" si="53"/>
        <v>6</v>
      </c>
      <c r="AG70">
        <f t="shared" si="54"/>
        <v>6</v>
      </c>
      <c r="AH70">
        <f t="shared" si="55"/>
        <v>9999</v>
      </c>
      <c r="AI70">
        <f t="shared" si="56"/>
        <v>9999</v>
      </c>
      <c r="AJ70">
        <f t="shared" si="57"/>
        <v>9</v>
      </c>
      <c r="AK70">
        <f t="shared" si="58"/>
        <v>9999</v>
      </c>
      <c r="AL70">
        <f t="shared" si="59"/>
        <v>9999</v>
      </c>
      <c r="AM70">
        <f t="shared" si="60"/>
        <v>9999</v>
      </c>
      <c r="AN70">
        <f t="shared" si="61"/>
        <v>9999</v>
      </c>
      <c r="AP70" s="3">
        <v>31.618304850126151</v>
      </c>
      <c r="AQ70" s="3">
        <v>32.176279849663842</v>
      </c>
      <c r="AR70" s="3">
        <v>42.975033314432949</v>
      </c>
      <c r="AS70" s="3">
        <v>33.949937763536582</v>
      </c>
      <c r="AT70" s="3">
        <v>24.669756233633962</v>
      </c>
      <c r="AU70" s="3">
        <v>38.351535143447109</v>
      </c>
      <c r="AV70" s="3">
        <v>28.066602984181372</v>
      </c>
      <c r="AW70" s="3">
        <v>22.20761310425587</v>
      </c>
      <c r="AX70" s="3">
        <v>20.254209478734992</v>
      </c>
      <c r="AY70" s="3">
        <v>23.035380612127483</v>
      </c>
      <c r="AZ70" s="3">
        <v>32.576978204160696</v>
      </c>
      <c r="BA70" s="3">
        <v>31.179121227323776</v>
      </c>
      <c r="BC70" s="4">
        <f t="shared" si="62"/>
        <v>68.381695149873849</v>
      </c>
      <c r="BD70" s="4">
        <f t="shared" si="63"/>
        <v>36.205415300210007</v>
      </c>
      <c r="BE70" s="4">
        <f t="shared" si="64"/>
        <v>-6.7696180142229423</v>
      </c>
      <c r="BF70" s="4">
        <f t="shared" si="65"/>
        <v>-40.719555777759524</v>
      </c>
      <c r="BG70" s="4">
        <f t="shared" si="66"/>
        <v>-65.389312011393486</v>
      </c>
      <c r="BH70" s="4">
        <f t="shared" si="67"/>
        <v>50.053737544949399</v>
      </c>
      <c r="BI70" s="4">
        <f t="shared" si="68"/>
        <v>21.987134560768027</v>
      </c>
      <c r="BJ70" s="4">
        <f t="shared" si="69"/>
        <v>-0.22047854348784313</v>
      </c>
      <c r="BK70" s="4">
        <f t="shared" si="70"/>
        <v>147.53817741700914</v>
      </c>
      <c r="BL70" s="4">
        <f t="shared" si="71"/>
        <v>124.50279680488165</v>
      </c>
      <c r="BM70" s="4">
        <f t="shared" si="72"/>
        <v>91.925818600720959</v>
      </c>
      <c r="BN70" s="4">
        <f t="shared" si="73"/>
        <v>60.746697373397183</v>
      </c>
      <c r="BP70" s="1">
        <f t="shared" si="78"/>
        <v>205.14508544962155</v>
      </c>
      <c r="BQ70">
        <f t="shared" si="79"/>
        <v>108.61624590063002</v>
      </c>
      <c r="BR70" s="3">
        <f t="shared" si="80"/>
        <v>271.69618014222942</v>
      </c>
      <c r="BS70" s="3">
        <f t="shared" si="81"/>
        <v>407.19555777759524</v>
      </c>
      <c r="BT70" s="3">
        <f t="shared" si="82"/>
        <v>653.89312011393486</v>
      </c>
      <c r="BU70" s="3">
        <f t="shared" si="83"/>
        <v>150.1612126348482</v>
      </c>
      <c r="BV70" s="3">
        <f t="shared" si="84"/>
        <v>65.961403682304081</v>
      </c>
      <c r="BW70" s="3">
        <f t="shared" si="85"/>
        <v>206.20478543487843</v>
      </c>
      <c r="BX70" s="3">
        <f t="shared" si="86"/>
        <v>442.61453225102741</v>
      </c>
      <c r="BY70" s="3">
        <f t="shared" si="87"/>
        <v>373.50839041464496</v>
      </c>
      <c r="BZ70" s="3">
        <f t="shared" si="88"/>
        <v>275.77745580216288</v>
      </c>
      <c r="CA70" s="3">
        <f t="shared" si="89"/>
        <v>182.24009212019155</v>
      </c>
      <c r="CB70" s="1">
        <f t="shared" si="74"/>
        <v>278.5845051436724</v>
      </c>
    </row>
    <row r="71" spans="2:80" x14ac:dyDescent="0.2">
      <c r="B71">
        <f t="shared" si="90"/>
        <v>63</v>
      </c>
      <c r="C71">
        <f t="shared" si="75"/>
        <v>100</v>
      </c>
      <c r="D71" s="4">
        <f t="shared" si="29"/>
        <v>73.260784069425426</v>
      </c>
      <c r="E71" s="4">
        <f t="shared" si="30"/>
        <v>52.199161574244499</v>
      </c>
      <c r="F71" s="4">
        <f t="shared" si="31"/>
        <v>19.703990144771524</v>
      </c>
      <c r="G71" s="4">
        <f t="shared" si="32"/>
        <v>-11.607387528347317</v>
      </c>
      <c r="H71" s="4">
        <f t="shared" si="33"/>
        <v>123.0188187136082</v>
      </c>
      <c r="I71" s="4">
        <f t="shared" si="34"/>
        <v>98.930666151863988</v>
      </c>
      <c r="J71" s="4">
        <f t="shared" si="35"/>
        <v>74.95922449772479</v>
      </c>
      <c r="K71" s="4">
        <f t="shared" si="36"/>
        <v>51.061233635700773</v>
      </c>
      <c r="L71" s="4">
        <f t="shared" si="37"/>
        <v>16.53023107588524</v>
      </c>
      <c r="M71" s="4">
        <f t="shared" si="38"/>
        <v>-21.133794285124168</v>
      </c>
      <c r="N71" s="4">
        <f t="shared" si="39"/>
        <v>-52.82122528005857</v>
      </c>
      <c r="P71">
        <f t="shared" si="76"/>
        <v>0</v>
      </c>
      <c r="Q71">
        <f t="shared" si="77"/>
        <v>0</v>
      </c>
      <c r="R71" s="3">
        <f t="shared" si="40"/>
        <v>0</v>
      </c>
      <c r="S71" s="3">
        <f t="shared" si="41"/>
        <v>170.29600985522848</v>
      </c>
      <c r="T71" s="3">
        <f t="shared" si="42"/>
        <v>170.29600985522848</v>
      </c>
      <c r="U71" s="3">
        <f t="shared" si="43"/>
        <v>0</v>
      </c>
      <c r="V71" s="3">
        <f t="shared" si="44"/>
        <v>0</v>
      </c>
      <c r="W71" s="3">
        <f t="shared" si="45"/>
        <v>0</v>
      </c>
      <c r="X71" s="3">
        <f t="shared" si="46"/>
        <v>0</v>
      </c>
      <c r="Y71" s="3">
        <f t="shared" si="47"/>
        <v>173.46976892411476</v>
      </c>
      <c r="Z71" s="3">
        <f t="shared" si="48"/>
        <v>173.46976892411476</v>
      </c>
      <c r="AA71" s="3">
        <f t="shared" si="49"/>
        <v>173.46976892411476</v>
      </c>
      <c r="AC71">
        <f t="shared" si="50"/>
        <v>9999</v>
      </c>
      <c r="AD71">
        <f t="shared" si="51"/>
        <v>9999</v>
      </c>
      <c r="AE71">
        <f t="shared" si="52"/>
        <v>9999</v>
      </c>
      <c r="AF71">
        <f t="shared" si="53"/>
        <v>6</v>
      </c>
      <c r="AG71">
        <f t="shared" si="54"/>
        <v>6</v>
      </c>
      <c r="AH71">
        <f t="shared" si="55"/>
        <v>9999</v>
      </c>
      <c r="AI71">
        <f t="shared" si="56"/>
        <v>9999</v>
      </c>
      <c r="AJ71">
        <f t="shared" si="57"/>
        <v>9999</v>
      </c>
      <c r="AK71">
        <f t="shared" si="58"/>
        <v>9999</v>
      </c>
      <c r="AL71">
        <f t="shared" si="59"/>
        <v>13</v>
      </c>
      <c r="AM71">
        <f t="shared" si="60"/>
        <v>13</v>
      </c>
      <c r="AN71">
        <f t="shared" si="61"/>
        <v>13</v>
      </c>
      <c r="AP71" s="3">
        <v>26.739215930574574</v>
      </c>
      <c r="AQ71" s="3">
        <v>21.061622495180927</v>
      </c>
      <c r="AR71" s="3">
        <v>32.495171429472975</v>
      </c>
      <c r="AS71" s="3">
        <v>31.311377673118841</v>
      </c>
      <c r="AT71" s="3">
        <v>35.669803613272961</v>
      </c>
      <c r="AU71" s="3">
        <v>24.088152561744209</v>
      </c>
      <c r="AV71" s="3">
        <v>23.971441654139198</v>
      </c>
      <c r="AW71" s="3">
        <v>23.897990862024017</v>
      </c>
      <c r="AX71" s="3">
        <v>34.531002559815533</v>
      </c>
      <c r="AY71" s="3">
        <v>37.664025361009408</v>
      </c>
      <c r="AZ71" s="3">
        <v>31.687430994934402</v>
      </c>
      <c r="BA71" s="3">
        <v>31.538005562906619</v>
      </c>
      <c r="BC71" s="4">
        <f t="shared" si="62"/>
        <v>73.260784069425426</v>
      </c>
      <c r="BD71" s="4">
        <f t="shared" si="63"/>
        <v>52.199161574244499</v>
      </c>
      <c r="BE71" s="4">
        <f t="shared" si="64"/>
        <v>19.703990144771524</v>
      </c>
      <c r="BF71" s="4">
        <f t="shared" si="65"/>
        <v>-11.607387528347317</v>
      </c>
      <c r="BG71" s="4">
        <f t="shared" si="66"/>
        <v>-47.277191141620278</v>
      </c>
      <c r="BH71" s="4">
        <f t="shared" si="67"/>
        <v>98.930666151863988</v>
      </c>
      <c r="BI71" s="4">
        <f t="shared" si="68"/>
        <v>74.95922449772479</v>
      </c>
      <c r="BJ71" s="4">
        <f t="shared" si="69"/>
        <v>51.061233635700773</v>
      </c>
      <c r="BK71" s="4">
        <f t="shared" si="70"/>
        <v>16.53023107588524</v>
      </c>
      <c r="BL71" s="4">
        <f t="shared" si="71"/>
        <v>-21.133794285124168</v>
      </c>
      <c r="BM71" s="4">
        <f t="shared" si="72"/>
        <v>-52.82122528005857</v>
      </c>
      <c r="BN71" s="4">
        <f t="shared" si="73"/>
        <v>-84.359230842965189</v>
      </c>
      <c r="BP71" s="1">
        <f t="shared" si="78"/>
        <v>219.78235220827628</v>
      </c>
      <c r="BQ71">
        <f t="shared" si="79"/>
        <v>156.5974847227335</v>
      </c>
      <c r="BR71" s="3">
        <f t="shared" si="80"/>
        <v>59.111970434314571</v>
      </c>
      <c r="BS71" s="3">
        <f t="shared" si="81"/>
        <v>320.07387528347317</v>
      </c>
      <c r="BT71" s="3">
        <f t="shared" si="82"/>
        <v>472.77191141620278</v>
      </c>
      <c r="BU71" s="3">
        <f t="shared" si="83"/>
        <v>296.79199845559197</v>
      </c>
      <c r="BV71" s="3">
        <f t="shared" si="84"/>
        <v>224.87767349317437</v>
      </c>
      <c r="BW71" s="3">
        <f t="shared" si="85"/>
        <v>153.18370090710232</v>
      </c>
      <c r="BX71" s="3">
        <f t="shared" si="86"/>
        <v>49.59069322765572</v>
      </c>
      <c r="BY71" s="3">
        <f t="shared" si="87"/>
        <v>415.33794285124168</v>
      </c>
      <c r="BZ71" s="3">
        <f t="shared" si="88"/>
        <v>528.2122528005857</v>
      </c>
      <c r="CA71" s="3">
        <f t="shared" si="89"/>
        <v>843.59230842965189</v>
      </c>
      <c r="CB71" s="1">
        <f t="shared" si="74"/>
        <v>311.66034701916698</v>
      </c>
    </row>
    <row r="72" spans="2:80" x14ac:dyDescent="0.2">
      <c r="B72">
        <f t="shared" si="90"/>
        <v>64</v>
      </c>
      <c r="C72">
        <f t="shared" si="75"/>
        <v>100</v>
      </c>
      <c r="D72" s="4">
        <f t="shared" si="29"/>
        <v>68.166410932753934</v>
      </c>
      <c r="E72" s="4">
        <f t="shared" si="30"/>
        <v>19.98291973999585</v>
      </c>
      <c r="F72" s="4">
        <f t="shared" si="31"/>
        <v>-15.962583549699048</v>
      </c>
      <c r="G72" s="4">
        <f t="shared" si="32"/>
        <v>-35.482421531487489</v>
      </c>
      <c r="H72" s="4">
        <f t="shared" si="33"/>
        <v>99.175752236624248</v>
      </c>
      <c r="I72" s="4">
        <f t="shared" si="34"/>
        <v>73.662935341708362</v>
      </c>
      <c r="J72" s="4">
        <f t="shared" si="35"/>
        <v>40.78514176493627</v>
      </c>
      <c r="K72" s="4">
        <f t="shared" si="36"/>
        <v>22.634511676878901</v>
      </c>
      <c r="L72" s="4">
        <f t="shared" si="37"/>
        <v>-18.757018602191238</v>
      </c>
      <c r="M72" s="4">
        <f t="shared" si="38"/>
        <v>-47.737998000957305</v>
      </c>
      <c r="N72" s="4">
        <f t="shared" si="39"/>
        <v>100.65133008320117</v>
      </c>
      <c r="P72">
        <f t="shared" si="76"/>
        <v>0</v>
      </c>
      <c r="Q72">
        <f t="shared" si="77"/>
        <v>0</v>
      </c>
      <c r="R72" s="3">
        <f t="shared" si="40"/>
        <v>170.01708026000415</v>
      </c>
      <c r="S72" s="3">
        <f t="shared" si="41"/>
        <v>170.01708026000415</v>
      </c>
      <c r="T72" s="3">
        <f t="shared" si="42"/>
        <v>170.01708026000415</v>
      </c>
      <c r="U72" s="3">
        <f t="shared" si="43"/>
        <v>0</v>
      </c>
      <c r="V72" s="3">
        <f t="shared" si="44"/>
        <v>0</v>
      </c>
      <c r="W72" s="3">
        <f t="shared" si="45"/>
        <v>0</v>
      </c>
      <c r="X72" s="3">
        <f t="shared" si="46"/>
        <v>167.3654883231211</v>
      </c>
      <c r="Y72" s="3">
        <f t="shared" si="47"/>
        <v>167.3654883231211</v>
      </c>
      <c r="Z72" s="3">
        <f t="shared" si="48"/>
        <v>167.3654883231211</v>
      </c>
      <c r="AA72" s="3">
        <f t="shared" si="49"/>
        <v>0</v>
      </c>
      <c r="AC72">
        <f t="shared" si="50"/>
        <v>9999</v>
      </c>
      <c r="AD72">
        <f t="shared" si="51"/>
        <v>9999</v>
      </c>
      <c r="AE72">
        <f t="shared" si="52"/>
        <v>6</v>
      </c>
      <c r="AF72">
        <f t="shared" si="53"/>
        <v>6</v>
      </c>
      <c r="AG72">
        <f t="shared" si="54"/>
        <v>6</v>
      </c>
      <c r="AH72">
        <f t="shared" si="55"/>
        <v>9999</v>
      </c>
      <c r="AI72">
        <f t="shared" si="56"/>
        <v>9999</v>
      </c>
      <c r="AJ72">
        <f t="shared" si="57"/>
        <v>9999</v>
      </c>
      <c r="AK72">
        <f t="shared" si="58"/>
        <v>12</v>
      </c>
      <c r="AL72">
        <f t="shared" si="59"/>
        <v>12</v>
      </c>
      <c r="AM72">
        <f t="shared" si="60"/>
        <v>12</v>
      </c>
      <c r="AN72">
        <f t="shared" si="61"/>
        <v>9999</v>
      </c>
      <c r="AP72" s="3">
        <v>31.833589067246066</v>
      </c>
      <c r="AQ72" s="3">
        <v>48.183491192758083</v>
      </c>
      <c r="AR72" s="3">
        <v>35.945503289694898</v>
      </c>
      <c r="AS72" s="3">
        <v>19.519837981788442</v>
      </c>
      <c r="AT72" s="3">
        <v>35.358906491892412</v>
      </c>
      <c r="AU72" s="3">
        <v>25.512816894915886</v>
      </c>
      <c r="AV72" s="3">
        <v>32.877793576772092</v>
      </c>
      <c r="AW72" s="3">
        <v>18.150630088057369</v>
      </c>
      <c r="AX72" s="3">
        <v>41.391530279070139</v>
      </c>
      <c r="AY72" s="3">
        <v>28.980979398766067</v>
      </c>
      <c r="AZ72" s="3">
        <v>18.97616023896262</v>
      </c>
      <c r="BA72" s="3">
        <v>22.348402884090319</v>
      </c>
      <c r="BC72" s="4">
        <f t="shared" si="62"/>
        <v>68.166410932753934</v>
      </c>
      <c r="BD72" s="4">
        <f t="shared" si="63"/>
        <v>19.98291973999585</v>
      </c>
      <c r="BE72" s="4">
        <f t="shared" si="64"/>
        <v>-15.962583549699048</v>
      </c>
      <c r="BF72" s="4">
        <f t="shared" si="65"/>
        <v>-35.482421531487489</v>
      </c>
      <c r="BG72" s="4">
        <f t="shared" si="66"/>
        <v>-70.841328023379901</v>
      </c>
      <c r="BH72" s="4">
        <f t="shared" si="67"/>
        <v>73.662935341708362</v>
      </c>
      <c r="BI72" s="4">
        <f t="shared" si="68"/>
        <v>40.78514176493627</v>
      </c>
      <c r="BJ72" s="4">
        <f t="shared" si="69"/>
        <v>22.634511676878901</v>
      </c>
      <c r="BK72" s="4">
        <f t="shared" si="70"/>
        <v>-18.757018602191238</v>
      </c>
      <c r="BL72" s="4">
        <f t="shared" si="71"/>
        <v>-47.737998000957305</v>
      </c>
      <c r="BM72" s="4">
        <f t="shared" si="72"/>
        <v>-66.714158239919925</v>
      </c>
      <c r="BN72" s="4">
        <f t="shared" si="73"/>
        <v>78.302927199110854</v>
      </c>
      <c r="BP72" s="1">
        <f t="shared" si="78"/>
        <v>204.4992327982618</v>
      </c>
      <c r="BQ72">
        <f t="shared" si="79"/>
        <v>59.948759219987551</v>
      </c>
      <c r="BR72" s="3">
        <f t="shared" si="80"/>
        <v>363.62583549699048</v>
      </c>
      <c r="BS72" s="3">
        <f t="shared" si="81"/>
        <v>354.82421531487489</v>
      </c>
      <c r="BT72" s="3">
        <f t="shared" si="82"/>
        <v>708.41328023379901</v>
      </c>
      <c r="BU72" s="3">
        <f t="shared" si="83"/>
        <v>220.98880602512509</v>
      </c>
      <c r="BV72" s="3">
        <f t="shared" si="84"/>
        <v>122.35542529480881</v>
      </c>
      <c r="BW72" s="3">
        <f t="shared" si="85"/>
        <v>67.903535030636704</v>
      </c>
      <c r="BX72" s="3">
        <f t="shared" si="86"/>
        <v>391.57018602191238</v>
      </c>
      <c r="BY72" s="3">
        <f t="shared" si="87"/>
        <v>477.37998000957305</v>
      </c>
      <c r="BZ72" s="3">
        <f t="shared" si="88"/>
        <v>667.14158239919925</v>
      </c>
      <c r="CA72" s="3">
        <f t="shared" si="89"/>
        <v>234.90878159733256</v>
      </c>
      <c r="CB72" s="1">
        <f t="shared" si="74"/>
        <v>322.7966349535418</v>
      </c>
    </row>
    <row r="73" spans="2:80" x14ac:dyDescent="0.2">
      <c r="B73">
        <f t="shared" si="90"/>
        <v>65</v>
      </c>
      <c r="C73">
        <f t="shared" ref="C73:C108" si="91">init_inv</f>
        <v>100</v>
      </c>
      <c r="D73" s="4">
        <f t="shared" si="29"/>
        <v>72.853612386388704</v>
      </c>
      <c r="E73" s="4">
        <f t="shared" si="30"/>
        <v>37.314462234498933</v>
      </c>
      <c r="F73" s="4">
        <f t="shared" si="31"/>
        <v>167.43410964787472</v>
      </c>
      <c r="G73" s="4">
        <f t="shared" si="32"/>
        <v>136.3405059336219</v>
      </c>
      <c r="H73" s="4">
        <f t="shared" si="33"/>
        <v>105.6313251661777</v>
      </c>
      <c r="I73" s="4">
        <f t="shared" si="34"/>
        <v>88.426715087116463</v>
      </c>
      <c r="J73" s="4">
        <f t="shared" si="35"/>
        <v>59.504452666296856</v>
      </c>
      <c r="K73" s="4">
        <f t="shared" si="36"/>
        <v>34.019602733460488</v>
      </c>
      <c r="L73" s="4">
        <f t="shared" si="37"/>
        <v>4.5688415848417208E-2</v>
      </c>
      <c r="M73" s="4">
        <f t="shared" si="38"/>
        <v>-38.030569966213079</v>
      </c>
      <c r="N73" s="4">
        <f t="shared" si="39"/>
        <v>90.116311892052181</v>
      </c>
      <c r="P73">
        <f t="shared" ref="P73:P108" si="92">IF(C73&lt;rop,Q-C73,0)</f>
        <v>0</v>
      </c>
      <c r="Q73">
        <f t="shared" ref="Q73:Q104" si="93">IF(AND(P73&gt;0, AC73&gt;AD$6), P73, IF(D73&lt;rop,Q-D73,0))</f>
        <v>0</v>
      </c>
      <c r="R73" s="3">
        <f t="shared" si="40"/>
        <v>152.68553776550107</v>
      </c>
      <c r="S73" s="3">
        <f t="shared" si="41"/>
        <v>0</v>
      </c>
      <c r="T73" s="3">
        <f t="shared" si="42"/>
        <v>0</v>
      </c>
      <c r="U73" s="3">
        <f t="shared" si="43"/>
        <v>0</v>
      </c>
      <c r="V73" s="3">
        <f t="shared" si="44"/>
        <v>0</v>
      </c>
      <c r="W73" s="3">
        <f t="shared" si="45"/>
        <v>0</v>
      </c>
      <c r="X73" s="3">
        <f t="shared" si="46"/>
        <v>155.98039726653951</v>
      </c>
      <c r="Y73" s="3">
        <f t="shared" si="47"/>
        <v>155.98039726653951</v>
      </c>
      <c r="Z73" s="3">
        <f t="shared" si="48"/>
        <v>155.98039726653951</v>
      </c>
      <c r="AA73" s="3">
        <f t="shared" si="49"/>
        <v>0</v>
      </c>
      <c r="AC73">
        <f t="shared" si="50"/>
        <v>9999</v>
      </c>
      <c r="AD73">
        <f t="shared" si="51"/>
        <v>9999</v>
      </c>
      <c r="AE73">
        <f t="shared" si="52"/>
        <v>4</v>
      </c>
      <c r="AF73">
        <f t="shared" si="53"/>
        <v>9999</v>
      </c>
      <c r="AG73">
        <f t="shared" si="54"/>
        <v>9999</v>
      </c>
      <c r="AH73">
        <f t="shared" si="55"/>
        <v>9999</v>
      </c>
      <c r="AI73">
        <f t="shared" si="56"/>
        <v>9999</v>
      </c>
      <c r="AJ73">
        <f t="shared" si="57"/>
        <v>9999</v>
      </c>
      <c r="AK73">
        <f t="shared" si="58"/>
        <v>12</v>
      </c>
      <c r="AL73">
        <f t="shared" si="59"/>
        <v>12</v>
      </c>
      <c r="AM73">
        <f t="shared" si="60"/>
        <v>12</v>
      </c>
      <c r="AN73">
        <f t="shared" si="61"/>
        <v>9999</v>
      </c>
      <c r="AP73" s="3">
        <v>27.146387613611296</v>
      </c>
      <c r="AQ73" s="3">
        <v>35.539150151889771</v>
      </c>
      <c r="AR73" s="3">
        <v>22.56589035212528</v>
      </c>
      <c r="AS73" s="3">
        <v>31.093603714252822</v>
      </c>
      <c r="AT73" s="3">
        <v>30.709180767444195</v>
      </c>
      <c r="AU73" s="3">
        <v>17.20461007906124</v>
      </c>
      <c r="AV73" s="3">
        <v>28.922262420819607</v>
      </c>
      <c r="AW73" s="3">
        <v>25.484849932836369</v>
      </c>
      <c r="AX73" s="3">
        <v>33.973914317612071</v>
      </c>
      <c r="AY73" s="3">
        <v>38.076258382061496</v>
      </c>
      <c r="AZ73" s="3">
        <v>27.833515408274252</v>
      </c>
      <c r="BA73" s="3">
        <v>27.380675722524757</v>
      </c>
      <c r="BC73" s="4">
        <f t="shared" si="62"/>
        <v>72.853612386388704</v>
      </c>
      <c r="BD73" s="4">
        <f t="shared" si="63"/>
        <v>37.314462234498933</v>
      </c>
      <c r="BE73" s="4">
        <f t="shared" si="64"/>
        <v>14.748571882373653</v>
      </c>
      <c r="BF73" s="4">
        <f t="shared" si="65"/>
        <v>136.3405059336219</v>
      </c>
      <c r="BG73" s="4">
        <f t="shared" si="66"/>
        <v>105.6313251661777</v>
      </c>
      <c r="BH73" s="4">
        <f t="shared" si="67"/>
        <v>88.426715087116463</v>
      </c>
      <c r="BI73" s="4">
        <f t="shared" si="68"/>
        <v>59.504452666296856</v>
      </c>
      <c r="BJ73" s="4">
        <f t="shared" si="69"/>
        <v>34.019602733460488</v>
      </c>
      <c r="BK73" s="4">
        <f t="shared" si="70"/>
        <v>4.5688415848417208E-2</v>
      </c>
      <c r="BL73" s="4">
        <f t="shared" si="71"/>
        <v>-38.030569966213079</v>
      </c>
      <c r="BM73" s="4">
        <f t="shared" si="72"/>
        <v>-65.864085374487331</v>
      </c>
      <c r="BN73" s="4">
        <f t="shared" si="73"/>
        <v>62.735636169527424</v>
      </c>
      <c r="BP73" s="1">
        <f t="shared" ref="BP73:BP108" si="94">IF(P73&gt;0, OrderingC,0) + P73*unitC + holdingC * MAX(BC73,0) +shortageC*MAX(-BC73,0)</f>
        <v>218.56083715916611</v>
      </c>
      <c r="BQ73">
        <f t="shared" ref="BQ73:BQ108" si="95">IF(AND(Q73&gt;0,P73=0),OrderingC,0)+IF(AND(Q73&gt;0,P73=0),unitC,0)+holdingC*MAX(BD73,0)+shortageC*MAX(-BD73,0)</f>
        <v>111.9433867034968</v>
      </c>
      <c r="BR73" s="3">
        <f t="shared" ref="BR73:BR108" si="96">IF(AND(R73&gt;0,Q73=0),OrderingC,0)+IF(AND(R73&gt;0,Q73=0),unitC,0)+holdingC*MAX(BE73,0)+shortageC*MAX(-BE73,0)</f>
        <v>248.24571564712096</v>
      </c>
      <c r="BS73" s="3">
        <f t="shared" ref="BS73:BS108" si="97">IF(AND(S73&gt;0,R73=0),OrderingC,0)+IF(AND(S73&gt;0,R73=0),unitC,0)+holdingC*MAX(BF73,0)+shortageC*MAX(-BF73,0)</f>
        <v>409.02151780086569</v>
      </c>
      <c r="BT73" s="3">
        <f t="shared" ref="BT73:BT108" si="98">IF(AND(T73&gt;0,S73=0),OrderingC,0)+IF(AND(T73&gt;0,S73=0),unitC,0)+holdingC*MAX(BG73,0)+shortageC*MAX(-BG73,0)</f>
        <v>316.89397549853311</v>
      </c>
      <c r="BU73" s="3">
        <f t="shared" ref="BU73:BU108" si="99">IF(AND(U73&gt;0,T73=0),OrderingC,0)+IF(AND(U73&gt;0,T73=0),unitC,0)+holdingC*MAX(BH73,0)+shortageC*MAX(-BH73,0)</f>
        <v>265.28014526134939</v>
      </c>
      <c r="BV73" s="3">
        <f t="shared" ref="BV73:BV108" si="100">IF(AND(V73&gt;0,U73=0),OrderingC,0)+IF(AND(V73&gt;0,U73=0),unitC,0)+holdingC*MAX(BI73,0)+shortageC*MAX(-BI73,0)</f>
        <v>178.51335799889057</v>
      </c>
      <c r="BW73" s="3">
        <f t="shared" ref="BW73:BW108" si="101">IF(AND(W73&gt;0,V73=0),OrderingC,0)+IF(AND(W73&gt;0,V73=0),unitC,0)+holdingC*MAX(BJ73,0)+shortageC*MAX(-BJ73,0)</f>
        <v>102.05880820038146</v>
      </c>
      <c r="BX73" s="3">
        <f t="shared" ref="BX73:BX108" si="102">IF(AND(X73&gt;0,W73=0),OrderingC,0)+IF(AND(X73&gt;0,W73=0),unitC,0)+holdingC*MAX(BK73,0)+shortageC*MAX(-BK73,0)</f>
        <v>204.13706524754525</v>
      </c>
      <c r="BY73" s="3">
        <f t="shared" ref="BY73:BY108" si="103">IF(AND(Y73&gt;0,X73=0),OrderingC,0)+IF(AND(Y73&gt;0,X73=0),unitC,0)+holdingC*MAX(BL73,0)+shortageC*MAX(-BL73,0)</f>
        <v>380.30569966213079</v>
      </c>
      <c r="BZ73" s="3">
        <f t="shared" ref="BZ73:BZ108" si="104">IF(AND(Z73&gt;0,Y73=0),OrderingC,0)+IF(AND(Z73&gt;0,Y73=0),unitC,0)+holdingC*MAX(BM73,0)+shortageC*MAX(-BM73,0)</f>
        <v>658.64085374487331</v>
      </c>
      <c r="CA73" s="3">
        <f t="shared" ref="CA73:CA108" si="105">IF(AND(AA73&gt;0,Z73=0),OrderingC,0)+IF(AND(AA73&gt;0,Z73=0),unitC,0)+holdingC*MAX(BN73,0)+shortageC*MAX(-BN73,0)</f>
        <v>188.20690850858227</v>
      </c>
      <c r="CB73" s="1">
        <f t="shared" si="74"/>
        <v>273.48402261941129</v>
      </c>
    </row>
    <row r="74" spans="2:80" x14ac:dyDescent="0.2">
      <c r="B74">
        <f t="shared" si="90"/>
        <v>66</v>
      </c>
      <c r="C74">
        <f t="shared" si="91"/>
        <v>100</v>
      </c>
      <c r="D74" s="4">
        <f t="shared" ref="D74:D108" si="106">BC74+IF(AD$6=AC74,P74,0)</f>
        <v>69.512706381210592</v>
      </c>
      <c r="E74" s="4">
        <f t="shared" ref="E74:E108" si="107">BD74+IF(AE$6=AD74,Q74,0)</f>
        <v>32.689286045788322</v>
      </c>
      <c r="F74" s="4">
        <f t="shared" ref="F74:F108" si="108">BE74+IF(AF$6=AE74,R74,0)</f>
        <v>0.64240455481922254</v>
      </c>
      <c r="G74" s="4">
        <f t="shared" ref="G74:G108" si="109">BF74+IF(AG$6=AF74,S74,0)</f>
        <v>125.24159193242667</v>
      </c>
      <c r="H74" s="4">
        <f t="shared" ref="H74:H108" si="110">BG74+IF(AH$6=AG74,T74,0)</f>
        <v>103.85238763556117</v>
      </c>
      <c r="I74" s="4">
        <f t="shared" ref="I74:I108" si="111">BH74+IF(AI$6=AH74,U74,0)</f>
        <v>76.866359854029724</v>
      </c>
      <c r="J74" s="4">
        <f t="shared" ref="J74:J108" si="112">BI74+IF(AJ$6=AI74,V74,0)</f>
        <v>42.19990170080564</v>
      </c>
      <c r="K74" s="4">
        <f t="shared" ref="K74:K108" si="113">BJ74+IF(AK$6=AJ74,W74,0)</f>
        <v>3.9522945169301238</v>
      </c>
      <c r="L74" s="4">
        <f t="shared" ref="L74:L108" si="114">BK74+IF(AL$6=AK74,X74,0)</f>
        <v>166.21942945144838</v>
      </c>
      <c r="M74" s="4">
        <f t="shared" ref="M74:M108" si="115">BL74+IF(AM$6=AL74,Y74,0)</f>
        <v>142.92327397095505</v>
      </c>
      <c r="N74" s="4">
        <f t="shared" ref="N74:N108" si="116">BM74+IF(AN$6=AM74,Z74,0)</f>
        <v>106.73675003781682</v>
      </c>
      <c r="P74">
        <f t="shared" si="92"/>
        <v>0</v>
      </c>
      <c r="Q74">
        <f t="shared" si="93"/>
        <v>0</v>
      </c>
      <c r="R74" s="3">
        <f t="shared" ref="R74:R108" si="117">IF(AND(Q74&gt;0, AD74&gt;AE$6), Q74, IF(E74&lt;rop,Q-E74,0))</f>
        <v>157.31071395421168</v>
      </c>
      <c r="S74" s="3">
        <f t="shared" ref="S74:S108" si="118">IF(AND(R74&gt;0, AE74&gt;AF$6), R74, IF(F74&lt;rop,Q-F74,0))</f>
        <v>157.31071395421168</v>
      </c>
      <c r="T74" s="3">
        <f t="shared" ref="T74:T108" si="119">IF(AND(S74&gt;0, AF74&gt;AG$6), S74, IF(G74&lt;rop,Q-G74,0))</f>
        <v>0</v>
      </c>
      <c r="U74" s="3">
        <f t="shared" ref="U74:U108" si="120">IF(AND(T74&gt;0, AG74&gt;AH$6), T74, IF(H74&lt;rop,Q-H74,0))</f>
        <v>0</v>
      </c>
      <c r="V74" s="3">
        <f t="shared" ref="V74:V108" si="121">IF(AND(U74&gt;0, AH74&gt;AI$6), U74, IF(I74&lt;rop,Q-I74,0))</f>
        <v>0</v>
      </c>
      <c r="W74" s="3">
        <f t="shared" ref="W74:W108" si="122">IF(AND(V74&gt;0, AI74&gt;AJ$6), V74, IF(J74&lt;rop,Q-J74,0))</f>
        <v>0</v>
      </c>
      <c r="X74" s="3">
        <f t="shared" ref="X74:X108" si="123">IF(AND(W74&gt;0, AJ74&gt;AK$6), W74, IF(K74&lt;rop,Q-K74,0))</f>
        <v>186.04770548306988</v>
      </c>
      <c r="Y74" s="3">
        <f t="shared" ref="Y74:Y108" si="124">IF(AND(X74&gt;0, AK74&gt;AL$6), X74, IF(L74&lt;rop,Q-L74,0))</f>
        <v>0</v>
      </c>
      <c r="Z74" s="3">
        <f t="shared" ref="Z74:Z108" si="125">IF(AND(Y74&gt;0, AL74&gt;AM$6), Y74, IF(M74&lt;rop,Q-M74,0))</f>
        <v>0</v>
      </c>
      <c r="AA74" s="3">
        <f t="shared" ref="AA74:AA108" si="126">IF(AND(Z74&gt;0, AM74&gt;AN$6), Z74, IF(N74&lt;rop,Q-N74,0))</f>
        <v>0</v>
      </c>
      <c r="AC74">
        <f t="shared" ref="AC74:AC108" si="127">IF(P74=0,9999,AC$6+AC176)</f>
        <v>9999</v>
      </c>
      <c r="AD74">
        <f t="shared" ref="AD74:AD108" si="128">IF(Q74=0, 9999, IF(Q74-P74&gt;0,AD$6+AD176,AC74))</f>
        <v>9999</v>
      </c>
      <c r="AE74">
        <f t="shared" ref="AE74:AE108" si="129">IF(R74=0, 9999, IF(R74-Q74&gt;0,AE$6+AE176,AD74))</f>
        <v>5</v>
      </c>
      <c r="AF74">
        <f t="shared" ref="AF74:AF108" si="130">IF(S74=0, 9999, IF(S74-R74&gt;0,AF$6+AF176,AE74))</f>
        <v>5</v>
      </c>
      <c r="AG74">
        <f t="shared" ref="AG74:AG108" si="131">IF(T74=0, 9999, IF(T74-S74&gt;0,AG$6+AG176,AF74))</f>
        <v>9999</v>
      </c>
      <c r="AH74">
        <f t="shared" ref="AH74:AH108" si="132">IF(U74=0, 9999, IF(U74-T74&gt;0,AH$6+AH176,AG74))</f>
        <v>9999</v>
      </c>
      <c r="AI74">
        <f t="shared" ref="AI74:AI108" si="133">IF(V74=0, 9999, IF(V74-U74&gt;0,AI$6+AI176,AH74))</f>
        <v>9999</v>
      </c>
      <c r="AJ74">
        <f t="shared" ref="AJ74:AJ108" si="134">IF(W74=0, 9999, IF(W74-V74&gt;0,AJ$6+AJ176,AI74))</f>
        <v>9999</v>
      </c>
      <c r="AK74">
        <f t="shared" ref="AK74:AK108" si="135">IF(X74=0, 9999, IF(X74-W74&gt;0,AK$6+AK176,AJ74))</f>
        <v>10</v>
      </c>
      <c r="AL74">
        <f t="shared" ref="AL74:AL108" si="136">IF(Y74=0, 9999, IF(Y74-X74&gt;0,AL$6+AL176,AK74))</f>
        <v>9999</v>
      </c>
      <c r="AM74">
        <f t="shared" ref="AM74:AM108" si="137">IF(Z74=0, 9999, IF(Z74-Y74&gt;0,AM$6+AM176,AL74))</f>
        <v>9999</v>
      </c>
      <c r="AN74">
        <f t="shared" ref="AN74:AN108" si="138">IF(AA74=0, 9999, IF(AA74-Z74&gt;0,AN$6+AN176,AM74))</f>
        <v>9999</v>
      </c>
      <c r="AP74" s="3">
        <v>30.487293618789408</v>
      </c>
      <c r="AQ74" s="3">
        <v>36.82342033542227</v>
      </c>
      <c r="AR74" s="3">
        <v>32.046881490969099</v>
      </c>
      <c r="AS74" s="3">
        <v>32.711526576604228</v>
      </c>
      <c r="AT74" s="3">
        <v>21.389204296865501</v>
      </c>
      <c r="AU74" s="3">
        <v>26.986027781531448</v>
      </c>
      <c r="AV74" s="3">
        <v>34.666458153224085</v>
      </c>
      <c r="AW74" s="3">
        <v>38.247607183875516</v>
      </c>
      <c r="AX74" s="3">
        <v>23.780570548551623</v>
      </c>
      <c r="AY74" s="3">
        <v>23.296155480493326</v>
      </c>
      <c r="AZ74" s="3">
        <v>36.186523933138233</v>
      </c>
      <c r="BA74" s="3">
        <v>20.105316101107746</v>
      </c>
      <c r="BC74" s="4">
        <f t="shared" ref="BC74:BC108" si="139">C74-AP74</f>
        <v>69.512706381210592</v>
      </c>
      <c r="BD74" s="4">
        <f t="shared" ref="BD74:BD108" si="140">D74-AQ74</f>
        <v>32.689286045788322</v>
      </c>
      <c r="BE74" s="4">
        <f t="shared" ref="BE74:BE108" si="141">E74-AR74</f>
        <v>0.64240455481922254</v>
      </c>
      <c r="BF74" s="4">
        <f t="shared" ref="BF74:BF108" si="142">F74-AS74</f>
        <v>-32.069122021785006</v>
      </c>
      <c r="BG74" s="4">
        <f t="shared" ref="BG74:BG108" si="143">G74-AT74</f>
        <v>103.85238763556117</v>
      </c>
      <c r="BH74" s="4">
        <f t="shared" ref="BH74:BH108" si="144">H74-AU74</f>
        <v>76.866359854029724</v>
      </c>
      <c r="BI74" s="4">
        <f t="shared" ref="BI74:BI108" si="145">I74-AV74</f>
        <v>42.19990170080564</v>
      </c>
      <c r="BJ74" s="4">
        <f t="shared" ref="BJ74:BJ108" si="146">J74-AW74</f>
        <v>3.9522945169301238</v>
      </c>
      <c r="BK74" s="4">
        <f t="shared" ref="BK74:BK108" si="147">K74-AX74</f>
        <v>-19.828276031621499</v>
      </c>
      <c r="BL74" s="4">
        <f t="shared" ref="BL74:BL108" si="148">L74-AY74</f>
        <v>142.92327397095505</v>
      </c>
      <c r="BM74" s="4">
        <f t="shared" ref="BM74:BM108" si="149">M74-AZ74</f>
        <v>106.73675003781682</v>
      </c>
      <c r="BN74" s="4">
        <f t="shared" ref="BN74:BN108" si="150">N74-BA74</f>
        <v>86.631433936709072</v>
      </c>
      <c r="BP74" s="1">
        <f t="shared" si="94"/>
        <v>208.53811914363177</v>
      </c>
      <c r="BQ74">
        <f t="shared" si="95"/>
        <v>98.067858137364965</v>
      </c>
      <c r="BR74" s="3">
        <f t="shared" si="96"/>
        <v>205.92721366445767</v>
      </c>
      <c r="BS74" s="3">
        <f t="shared" si="97"/>
        <v>320.69122021785006</v>
      </c>
      <c r="BT74" s="3">
        <f t="shared" si="98"/>
        <v>311.55716290668352</v>
      </c>
      <c r="BU74" s="3">
        <f t="shared" si="99"/>
        <v>230.59907956208917</v>
      </c>
      <c r="BV74" s="3">
        <f t="shared" si="100"/>
        <v>126.59970510241692</v>
      </c>
      <c r="BW74" s="3">
        <f t="shared" si="101"/>
        <v>11.856883550790371</v>
      </c>
      <c r="BX74" s="3">
        <f t="shared" si="102"/>
        <v>402.28276031621499</v>
      </c>
      <c r="BY74" s="3">
        <f t="shared" si="103"/>
        <v>428.76982191286515</v>
      </c>
      <c r="BZ74" s="3">
        <f t="shared" si="104"/>
        <v>320.21025011345046</v>
      </c>
      <c r="CA74" s="3">
        <f t="shared" si="105"/>
        <v>259.89430181012722</v>
      </c>
      <c r="CB74" s="1">
        <f t="shared" ref="CB74:CB108" si="151">AVERAGE(BP74:CA74)</f>
        <v>243.74953136982853</v>
      </c>
    </row>
    <row r="75" spans="2:80" x14ac:dyDescent="0.2">
      <c r="B75">
        <f t="shared" si="90"/>
        <v>67</v>
      </c>
      <c r="C75">
        <f t="shared" si="91"/>
        <v>100</v>
      </c>
      <c r="D75" s="4">
        <f t="shared" si="106"/>
        <v>63.085543792403769</v>
      </c>
      <c r="E75" s="4">
        <f t="shared" si="107"/>
        <v>38.88287675275933</v>
      </c>
      <c r="F75" s="4">
        <f t="shared" si="108"/>
        <v>11.647881617827807</v>
      </c>
      <c r="G75" s="4">
        <f t="shared" si="109"/>
        <v>136.74977854941972</v>
      </c>
      <c r="H75" s="4">
        <f t="shared" si="110"/>
        <v>109.80078311840771</v>
      </c>
      <c r="I75" s="4">
        <f t="shared" si="111"/>
        <v>95.479307623754721</v>
      </c>
      <c r="J75" s="4">
        <f t="shared" si="112"/>
        <v>62.833701223134995</v>
      </c>
      <c r="K75" s="4">
        <f t="shared" si="113"/>
        <v>25.287532733054832</v>
      </c>
      <c r="L75" s="4">
        <f t="shared" si="114"/>
        <v>-4.9675123186898418</v>
      </c>
      <c r="M75" s="4">
        <f t="shared" si="115"/>
        <v>131.85665840035654</v>
      </c>
      <c r="N75" s="4">
        <f t="shared" si="116"/>
        <v>103.44832642440451</v>
      </c>
      <c r="P75">
        <f t="shared" si="92"/>
        <v>0</v>
      </c>
      <c r="Q75">
        <f t="shared" si="93"/>
        <v>0</v>
      </c>
      <c r="R75" s="3">
        <f t="shared" si="117"/>
        <v>151.11712324724067</v>
      </c>
      <c r="S75" s="3">
        <f t="shared" si="118"/>
        <v>151.11712324724067</v>
      </c>
      <c r="T75" s="3">
        <f t="shared" si="119"/>
        <v>0</v>
      </c>
      <c r="U75" s="3">
        <f t="shared" si="120"/>
        <v>0</v>
      </c>
      <c r="V75" s="3">
        <f t="shared" si="121"/>
        <v>0</v>
      </c>
      <c r="W75" s="3">
        <f t="shared" si="122"/>
        <v>0</v>
      </c>
      <c r="X75" s="3">
        <f t="shared" si="123"/>
        <v>164.71246726694517</v>
      </c>
      <c r="Y75" s="3">
        <f t="shared" si="124"/>
        <v>164.71246726694517</v>
      </c>
      <c r="Z75" s="3">
        <f t="shared" si="125"/>
        <v>0</v>
      </c>
      <c r="AA75" s="3">
        <f t="shared" si="126"/>
        <v>0</v>
      </c>
      <c r="AC75">
        <f t="shared" si="127"/>
        <v>9999</v>
      </c>
      <c r="AD75">
        <f t="shared" si="128"/>
        <v>9999</v>
      </c>
      <c r="AE75">
        <f t="shared" si="129"/>
        <v>5</v>
      </c>
      <c r="AF75">
        <f t="shared" si="130"/>
        <v>5</v>
      </c>
      <c r="AG75">
        <f t="shared" si="131"/>
        <v>9999</v>
      </c>
      <c r="AH75">
        <f t="shared" si="132"/>
        <v>9999</v>
      </c>
      <c r="AI75">
        <f t="shared" si="133"/>
        <v>9999</v>
      </c>
      <c r="AJ75">
        <f t="shared" si="134"/>
        <v>9999</v>
      </c>
      <c r="AK75">
        <f t="shared" si="135"/>
        <v>11</v>
      </c>
      <c r="AL75">
        <f t="shared" si="136"/>
        <v>11</v>
      </c>
      <c r="AM75">
        <f t="shared" si="137"/>
        <v>9999</v>
      </c>
      <c r="AN75">
        <f t="shared" si="138"/>
        <v>9999</v>
      </c>
      <c r="AP75" s="3">
        <v>36.914456207596231</v>
      </c>
      <c r="AQ75" s="3">
        <v>24.202667039644439</v>
      </c>
      <c r="AR75" s="3">
        <v>27.234995134931523</v>
      </c>
      <c r="AS75" s="3">
        <v>26.015226315648761</v>
      </c>
      <c r="AT75" s="3">
        <v>26.948995431012008</v>
      </c>
      <c r="AU75" s="3">
        <v>14.321475494652987</v>
      </c>
      <c r="AV75" s="3">
        <v>32.645606400619727</v>
      </c>
      <c r="AW75" s="3">
        <v>37.546168490080163</v>
      </c>
      <c r="AX75" s="3">
        <v>30.255045051744673</v>
      </c>
      <c r="AY75" s="3">
        <v>27.88829654789879</v>
      </c>
      <c r="AZ75" s="3">
        <v>28.408331975952024</v>
      </c>
      <c r="BA75" s="3">
        <v>47.22699380479753</v>
      </c>
      <c r="BC75" s="4">
        <f t="shared" si="139"/>
        <v>63.085543792403769</v>
      </c>
      <c r="BD75" s="4">
        <f t="shared" si="140"/>
        <v>38.88287675275933</v>
      </c>
      <c r="BE75" s="4">
        <f t="shared" si="141"/>
        <v>11.647881617827807</v>
      </c>
      <c r="BF75" s="4">
        <f t="shared" si="142"/>
        <v>-14.367344697820954</v>
      </c>
      <c r="BG75" s="4">
        <f t="shared" si="143"/>
        <v>109.80078311840771</v>
      </c>
      <c r="BH75" s="4">
        <f t="shared" si="144"/>
        <v>95.479307623754721</v>
      </c>
      <c r="BI75" s="4">
        <f t="shared" si="145"/>
        <v>62.833701223134995</v>
      </c>
      <c r="BJ75" s="4">
        <f t="shared" si="146"/>
        <v>25.287532733054832</v>
      </c>
      <c r="BK75" s="4">
        <f t="shared" si="147"/>
        <v>-4.9675123186898418</v>
      </c>
      <c r="BL75" s="4">
        <f t="shared" si="148"/>
        <v>-32.855808866588632</v>
      </c>
      <c r="BM75" s="4">
        <f t="shared" si="149"/>
        <v>103.44832642440451</v>
      </c>
      <c r="BN75" s="4">
        <f t="shared" si="150"/>
        <v>56.221332619606983</v>
      </c>
      <c r="BP75" s="1">
        <f t="shared" si="94"/>
        <v>189.25663137721131</v>
      </c>
      <c r="BQ75">
        <f t="shared" si="95"/>
        <v>116.64863025827799</v>
      </c>
      <c r="BR75" s="3">
        <f t="shared" si="96"/>
        <v>238.94364485348342</v>
      </c>
      <c r="BS75" s="3">
        <f t="shared" si="97"/>
        <v>143.67344697820954</v>
      </c>
      <c r="BT75" s="3">
        <f t="shared" si="98"/>
        <v>329.40234935522312</v>
      </c>
      <c r="BU75" s="3">
        <f t="shared" si="99"/>
        <v>286.43792287126416</v>
      </c>
      <c r="BV75" s="3">
        <f t="shared" si="100"/>
        <v>188.50110366940498</v>
      </c>
      <c r="BW75" s="3">
        <f t="shared" si="101"/>
        <v>75.862598199164495</v>
      </c>
      <c r="BX75" s="3">
        <f t="shared" si="102"/>
        <v>253.67512318689842</v>
      </c>
      <c r="BY75" s="3">
        <f t="shared" si="103"/>
        <v>328.55808866588632</v>
      </c>
      <c r="BZ75" s="3">
        <f t="shared" si="104"/>
        <v>310.34497927321354</v>
      </c>
      <c r="CA75" s="3">
        <f t="shared" si="105"/>
        <v>168.66399785882095</v>
      </c>
      <c r="CB75" s="1">
        <f t="shared" si="151"/>
        <v>219.16404304558819</v>
      </c>
    </row>
    <row r="76" spans="2:80" x14ac:dyDescent="0.2">
      <c r="B76">
        <f t="shared" si="90"/>
        <v>68</v>
      </c>
      <c r="C76">
        <f t="shared" si="91"/>
        <v>100</v>
      </c>
      <c r="D76" s="4">
        <f t="shared" si="106"/>
        <v>72.199826667492744</v>
      </c>
      <c r="E76" s="4">
        <f t="shared" si="107"/>
        <v>42.697256604733411</v>
      </c>
      <c r="F76" s="4">
        <f t="shared" si="108"/>
        <v>25.749451449664775</v>
      </c>
      <c r="G76" s="4">
        <f t="shared" si="109"/>
        <v>-12.707375895406585</v>
      </c>
      <c r="H76" s="4">
        <f t="shared" si="110"/>
        <v>-42.792982084210962</v>
      </c>
      <c r="I76" s="4">
        <f t="shared" si="111"/>
        <v>91.591835168947</v>
      </c>
      <c r="J76" s="4">
        <f t="shared" si="112"/>
        <v>54.844976097519975</v>
      </c>
      <c r="K76" s="4">
        <f t="shared" si="113"/>
        <v>23.916650307946838</v>
      </c>
      <c r="L76" s="4">
        <f t="shared" si="114"/>
        <v>174.21562046743929</v>
      </c>
      <c r="M76" s="4">
        <f t="shared" si="115"/>
        <v>142.98826646234374</v>
      </c>
      <c r="N76" s="4">
        <f t="shared" si="116"/>
        <v>118.72006123448955</v>
      </c>
      <c r="P76">
        <f t="shared" si="92"/>
        <v>0</v>
      </c>
      <c r="Q76">
        <f t="shared" si="93"/>
        <v>0</v>
      </c>
      <c r="R76" s="3">
        <f t="shared" si="117"/>
        <v>0</v>
      </c>
      <c r="S76" s="3">
        <f t="shared" si="118"/>
        <v>164.25054855033522</v>
      </c>
      <c r="T76" s="3">
        <f t="shared" si="119"/>
        <v>164.25054855033522</v>
      </c>
      <c r="U76" s="3">
        <f t="shared" si="120"/>
        <v>164.25054855033522</v>
      </c>
      <c r="V76" s="3">
        <f t="shared" si="121"/>
        <v>0</v>
      </c>
      <c r="W76" s="3">
        <f t="shared" si="122"/>
        <v>0</v>
      </c>
      <c r="X76" s="3">
        <f t="shared" si="123"/>
        <v>166.08334969205316</v>
      </c>
      <c r="Y76" s="3">
        <f t="shared" si="124"/>
        <v>0</v>
      </c>
      <c r="Z76" s="3">
        <f t="shared" si="125"/>
        <v>0</v>
      </c>
      <c r="AA76" s="3">
        <f t="shared" si="126"/>
        <v>0</v>
      </c>
      <c r="AC76">
        <f t="shared" si="127"/>
        <v>9999</v>
      </c>
      <c r="AD76">
        <f t="shared" si="128"/>
        <v>9999</v>
      </c>
      <c r="AE76">
        <f t="shared" si="129"/>
        <v>9999</v>
      </c>
      <c r="AF76">
        <f t="shared" si="130"/>
        <v>7</v>
      </c>
      <c r="AG76">
        <f t="shared" si="131"/>
        <v>7</v>
      </c>
      <c r="AH76">
        <f t="shared" si="132"/>
        <v>7</v>
      </c>
      <c r="AI76">
        <f t="shared" si="133"/>
        <v>9999</v>
      </c>
      <c r="AJ76">
        <f t="shared" si="134"/>
        <v>9999</v>
      </c>
      <c r="AK76">
        <f t="shared" si="135"/>
        <v>10</v>
      </c>
      <c r="AL76">
        <f t="shared" si="136"/>
        <v>9999</v>
      </c>
      <c r="AM76">
        <f t="shared" si="137"/>
        <v>9999</v>
      </c>
      <c r="AN76">
        <f t="shared" si="138"/>
        <v>9999</v>
      </c>
      <c r="AP76" s="3">
        <v>27.800173332507256</v>
      </c>
      <c r="AQ76" s="3">
        <v>29.502570062759332</v>
      </c>
      <c r="AR76" s="3">
        <v>16.947805155068636</v>
      </c>
      <c r="AS76" s="3">
        <v>38.45682734507136</v>
      </c>
      <c r="AT76" s="3">
        <v>30.085606188804377</v>
      </c>
      <c r="AU76" s="3">
        <v>29.865731297177263</v>
      </c>
      <c r="AV76" s="3">
        <v>36.746859071427025</v>
      </c>
      <c r="AW76" s="3">
        <v>30.928325789573137</v>
      </c>
      <c r="AX76" s="3">
        <v>15.784379532560706</v>
      </c>
      <c r="AY76" s="3">
        <v>31.227354005095549</v>
      </c>
      <c r="AZ76" s="3">
        <v>24.268205227854196</v>
      </c>
      <c r="BA76" s="3">
        <v>36.053714969311841</v>
      </c>
      <c r="BC76" s="4">
        <f t="shared" si="139"/>
        <v>72.199826667492744</v>
      </c>
      <c r="BD76" s="4">
        <f t="shared" si="140"/>
        <v>42.697256604733411</v>
      </c>
      <c r="BE76" s="4">
        <f t="shared" si="141"/>
        <v>25.749451449664775</v>
      </c>
      <c r="BF76" s="4">
        <f t="shared" si="142"/>
        <v>-12.707375895406585</v>
      </c>
      <c r="BG76" s="4">
        <f t="shared" si="143"/>
        <v>-42.792982084210962</v>
      </c>
      <c r="BH76" s="4">
        <f t="shared" si="144"/>
        <v>-72.658713381388225</v>
      </c>
      <c r="BI76" s="4">
        <f t="shared" si="145"/>
        <v>54.844976097519975</v>
      </c>
      <c r="BJ76" s="4">
        <f t="shared" si="146"/>
        <v>23.916650307946838</v>
      </c>
      <c r="BK76" s="4">
        <f t="shared" si="147"/>
        <v>8.1322707753861323</v>
      </c>
      <c r="BL76" s="4">
        <f t="shared" si="148"/>
        <v>142.98826646234374</v>
      </c>
      <c r="BM76" s="4">
        <f t="shared" si="149"/>
        <v>118.72006123448955</v>
      </c>
      <c r="BN76" s="4">
        <f t="shared" si="150"/>
        <v>82.666346265177708</v>
      </c>
      <c r="BP76" s="1">
        <f t="shared" si="94"/>
        <v>216.59948000247823</v>
      </c>
      <c r="BQ76">
        <f t="shared" si="95"/>
        <v>128.09176981420023</v>
      </c>
      <c r="BR76" s="3">
        <f t="shared" si="96"/>
        <v>77.248354348994326</v>
      </c>
      <c r="BS76" s="3">
        <f t="shared" si="97"/>
        <v>331.07375895406585</v>
      </c>
      <c r="BT76" s="3">
        <f t="shared" si="98"/>
        <v>427.92982084210962</v>
      </c>
      <c r="BU76" s="3">
        <f t="shared" si="99"/>
        <v>726.58713381388225</v>
      </c>
      <c r="BV76" s="3">
        <f t="shared" si="100"/>
        <v>164.53492829255993</v>
      </c>
      <c r="BW76" s="3">
        <f t="shared" si="101"/>
        <v>71.749950923840515</v>
      </c>
      <c r="BX76" s="3">
        <f t="shared" si="102"/>
        <v>228.3968123261584</v>
      </c>
      <c r="BY76" s="3">
        <f t="shared" si="103"/>
        <v>428.96479938703123</v>
      </c>
      <c r="BZ76" s="3">
        <f t="shared" si="104"/>
        <v>356.16018370346865</v>
      </c>
      <c r="CA76" s="3">
        <f t="shared" si="105"/>
        <v>247.99903879553312</v>
      </c>
      <c r="CB76" s="1">
        <f t="shared" si="151"/>
        <v>283.7780026003602</v>
      </c>
    </row>
    <row r="77" spans="2:80" x14ac:dyDescent="0.2">
      <c r="B77">
        <f t="shared" si="90"/>
        <v>69</v>
      </c>
      <c r="C77">
        <f t="shared" si="91"/>
        <v>100</v>
      </c>
      <c r="D77" s="4">
        <f t="shared" si="106"/>
        <v>60.772976161679253</v>
      </c>
      <c r="E77" s="4">
        <f t="shared" si="107"/>
        <v>30.741080182488076</v>
      </c>
      <c r="F77" s="4">
        <f t="shared" si="108"/>
        <v>165.43387159268605</v>
      </c>
      <c r="G77" s="4">
        <f t="shared" si="109"/>
        <v>130.88697561295703</v>
      </c>
      <c r="H77" s="4">
        <f t="shared" si="110"/>
        <v>103.48611592926318</v>
      </c>
      <c r="I77" s="4">
        <f t="shared" si="111"/>
        <v>74.476739832171006</v>
      </c>
      <c r="J77" s="4">
        <f t="shared" si="112"/>
        <v>33.221415479638381</v>
      </c>
      <c r="K77" s="4">
        <f t="shared" si="113"/>
        <v>-3.4653214445279445</v>
      </c>
      <c r="L77" s="4">
        <f t="shared" si="114"/>
        <v>-25.157087343832245</v>
      </c>
      <c r="M77" s="4">
        <f t="shared" si="115"/>
        <v>91.705285538046155</v>
      </c>
      <c r="N77" s="4">
        <f t="shared" si="116"/>
        <v>60.513995271612657</v>
      </c>
      <c r="P77">
        <f t="shared" si="92"/>
        <v>0</v>
      </c>
      <c r="Q77">
        <f t="shared" si="93"/>
        <v>0</v>
      </c>
      <c r="R77" s="3">
        <f t="shared" si="117"/>
        <v>159.25891981751192</v>
      </c>
      <c r="S77" s="3">
        <f t="shared" si="118"/>
        <v>0</v>
      </c>
      <c r="T77" s="3">
        <f t="shared" si="119"/>
        <v>0</v>
      </c>
      <c r="U77" s="3">
        <f t="shared" si="120"/>
        <v>0</v>
      </c>
      <c r="V77" s="3">
        <f t="shared" si="121"/>
        <v>0</v>
      </c>
      <c r="W77" s="3">
        <f t="shared" si="122"/>
        <v>156.77858452036162</v>
      </c>
      <c r="X77" s="3">
        <f t="shared" si="123"/>
        <v>156.77858452036162</v>
      </c>
      <c r="Y77" s="3">
        <f t="shared" si="124"/>
        <v>156.77858452036162</v>
      </c>
      <c r="Z77" s="3">
        <f t="shared" si="125"/>
        <v>0</v>
      </c>
      <c r="AA77" s="3">
        <f t="shared" si="126"/>
        <v>0</v>
      </c>
      <c r="AC77">
        <f t="shared" si="127"/>
        <v>9999</v>
      </c>
      <c r="AD77">
        <f t="shared" si="128"/>
        <v>9999</v>
      </c>
      <c r="AE77">
        <f t="shared" si="129"/>
        <v>4</v>
      </c>
      <c r="AF77">
        <f t="shared" si="130"/>
        <v>9999</v>
      </c>
      <c r="AG77">
        <f t="shared" si="131"/>
        <v>9999</v>
      </c>
      <c r="AH77">
        <f t="shared" si="132"/>
        <v>9999</v>
      </c>
      <c r="AI77">
        <f t="shared" si="133"/>
        <v>9999</v>
      </c>
      <c r="AJ77">
        <f t="shared" si="134"/>
        <v>11</v>
      </c>
      <c r="AK77">
        <f t="shared" si="135"/>
        <v>11</v>
      </c>
      <c r="AL77">
        <f t="shared" si="136"/>
        <v>11</v>
      </c>
      <c r="AM77">
        <f t="shared" si="137"/>
        <v>9999</v>
      </c>
      <c r="AN77">
        <f t="shared" si="138"/>
        <v>9999</v>
      </c>
      <c r="AP77" s="3">
        <v>39.227023838320747</v>
      </c>
      <c r="AQ77" s="3">
        <v>30.031895979191177</v>
      </c>
      <c r="AR77" s="3">
        <v>24.566128407313954</v>
      </c>
      <c r="AS77" s="3">
        <v>34.546895979729015</v>
      </c>
      <c r="AT77" s="3">
        <v>27.400859683693852</v>
      </c>
      <c r="AU77" s="3">
        <v>29.009376097092172</v>
      </c>
      <c r="AV77" s="3">
        <v>41.255324352532625</v>
      </c>
      <c r="AW77" s="3">
        <v>36.686736924166325</v>
      </c>
      <c r="AX77" s="3">
        <v>21.691765899304301</v>
      </c>
      <c r="AY77" s="3">
        <v>39.916211638483219</v>
      </c>
      <c r="AZ77" s="3">
        <v>31.191290266433498</v>
      </c>
      <c r="BA77" s="3">
        <v>24.441845956316683</v>
      </c>
      <c r="BC77" s="4">
        <f t="shared" si="139"/>
        <v>60.772976161679253</v>
      </c>
      <c r="BD77" s="4">
        <f t="shared" si="140"/>
        <v>30.741080182488076</v>
      </c>
      <c r="BE77" s="4">
        <f t="shared" si="141"/>
        <v>6.1749517751741223</v>
      </c>
      <c r="BF77" s="4">
        <f t="shared" si="142"/>
        <v>130.88697561295703</v>
      </c>
      <c r="BG77" s="4">
        <f t="shared" si="143"/>
        <v>103.48611592926318</v>
      </c>
      <c r="BH77" s="4">
        <f t="shared" si="144"/>
        <v>74.476739832171006</v>
      </c>
      <c r="BI77" s="4">
        <f t="shared" si="145"/>
        <v>33.221415479638381</v>
      </c>
      <c r="BJ77" s="4">
        <f t="shared" si="146"/>
        <v>-3.4653214445279445</v>
      </c>
      <c r="BK77" s="4">
        <f t="shared" si="147"/>
        <v>-25.157087343832245</v>
      </c>
      <c r="BL77" s="4">
        <f t="shared" si="148"/>
        <v>-65.073298982315464</v>
      </c>
      <c r="BM77" s="4">
        <f t="shared" si="149"/>
        <v>60.513995271612657</v>
      </c>
      <c r="BN77" s="4">
        <f t="shared" si="150"/>
        <v>36.072149315295974</v>
      </c>
      <c r="BP77" s="1">
        <f t="shared" si="94"/>
        <v>182.31892848503776</v>
      </c>
      <c r="BQ77">
        <f t="shared" si="95"/>
        <v>92.223240547464229</v>
      </c>
      <c r="BR77" s="3">
        <f t="shared" si="96"/>
        <v>222.52485532552237</v>
      </c>
      <c r="BS77" s="3">
        <f t="shared" si="97"/>
        <v>392.66092683887109</v>
      </c>
      <c r="BT77" s="3">
        <f t="shared" si="98"/>
        <v>310.45834778778953</v>
      </c>
      <c r="BU77" s="3">
        <f t="shared" si="99"/>
        <v>223.43021949651302</v>
      </c>
      <c r="BV77" s="3">
        <f t="shared" si="100"/>
        <v>99.664246438915143</v>
      </c>
      <c r="BW77" s="3">
        <f t="shared" si="101"/>
        <v>238.65321444527945</v>
      </c>
      <c r="BX77" s="3">
        <f t="shared" si="102"/>
        <v>251.57087343832245</v>
      </c>
      <c r="BY77" s="3">
        <f t="shared" si="103"/>
        <v>650.73298982315464</v>
      </c>
      <c r="BZ77" s="3">
        <f t="shared" si="104"/>
        <v>181.54198581483797</v>
      </c>
      <c r="CA77" s="3">
        <f t="shared" si="105"/>
        <v>108.21644794588792</v>
      </c>
      <c r="CB77" s="1">
        <f t="shared" si="151"/>
        <v>246.16635636563296</v>
      </c>
    </row>
    <row r="78" spans="2:80" x14ac:dyDescent="0.2">
      <c r="B78">
        <f t="shared" si="90"/>
        <v>70</v>
      </c>
      <c r="C78">
        <f t="shared" si="91"/>
        <v>100</v>
      </c>
      <c r="D78" s="4">
        <f t="shared" si="106"/>
        <v>61.974559634400066</v>
      </c>
      <c r="E78" s="4">
        <f t="shared" si="107"/>
        <v>28.70365971015417</v>
      </c>
      <c r="F78" s="4">
        <f t="shared" si="108"/>
        <v>167.79238689574413</v>
      </c>
      <c r="G78" s="4">
        <f t="shared" si="109"/>
        <v>133.2117804948939</v>
      </c>
      <c r="H78" s="4">
        <f t="shared" si="110"/>
        <v>111.2405905383639</v>
      </c>
      <c r="I78" s="4">
        <f t="shared" si="111"/>
        <v>74.267853910278063</v>
      </c>
      <c r="J78" s="4">
        <f t="shared" si="112"/>
        <v>44.683804490923649</v>
      </c>
      <c r="K78" s="4">
        <f t="shared" si="113"/>
        <v>6.3671939440246206</v>
      </c>
      <c r="L78" s="4">
        <f t="shared" si="114"/>
        <v>167.61345290811732</v>
      </c>
      <c r="M78" s="4">
        <f t="shared" si="115"/>
        <v>131.04414993984392</v>
      </c>
      <c r="N78" s="4">
        <f t="shared" si="116"/>
        <v>100.9273298928747</v>
      </c>
      <c r="P78">
        <f t="shared" si="92"/>
        <v>0</v>
      </c>
      <c r="Q78">
        <f t="shared" si="93"/>
        <v>0</v>
      </c>
      <c r="R78" s="3">
        <f t="shared" si="117"/>
        <v>161.29634028984583</v>
      </c>
      <c r="S78" s="3">
        <f t="shared" si="118"/>
        <v>0</v>
      </c>
      <c r="T78" s="3">
        <f t="shared" si="119"/>
        <v>0</v>
      </c>
      <c r="U78" s="3">
        <f t="shared" si="120"/>
        <v>0</v>
      </c>
      <c r="V78" s="3">
        <f t="shared" si="121"/>
        <v>0</v>
      </c>
      <c r="W78" s="3">
        <f t="shared" si="122"/>
        <v>0</v>
      </c>
      <c r="X78" s="3">
        <f t="shared" si="123"/>
        <v>183.63280605597538</v>
      </c>
      <c r="Y78" s="3">
        <f t="shared" si="124"/>
        <v>0</v>
      </c>
      <c r="Z78" s="3">
        <f t="shared" si="125"/>
        <v>0</v>
      </c>
      <c r="AA78" s="3">
        <f t="shared" si="126"/>
        <v>0</v>
      </c>
      <c r="AC78">
        <f t="shared" si="127"/>
        <v>9999</v>
      </c>
      <c r="AD78">
        <f t="shared" si="128"/>
        <v>9999</v>
      </c>
      <c r="AE78">
        <f t="shared" si="129"/>
        <v>4</v>
      </c>
      <c r="AF78">
        <f t="shared" si="130"/>
        <v>9999</v>
      </c>
      <c r="AG78">
        <f t="shared" si="131"/>
        <v>9999</v>
      </c>
      <c r="AH78">
        <f t="shared" si="132"/>
        <v>9999</v>
      </c>
      <c r="AI78">
        <f t="shared" si="133"/>
        <v>9999</v>
      </c>
      <c r="AJ78">
        <f t="shared" si="134"/>
        <v>9999</v>
      </c>
      <c r="AK78">
        <f t="shared" si="135"/>
        <v>10</v>
      </c>
      <c r="AL78">
        <f t="shared" si="136"/>
        <v>9999</v>
      </c>
      <c r="AM78">
        <f t="shared" si="137"/>
        <v>9999</v>
      </c>
      <c r="AN78">
        <f t="shared" si="138"/>
        <v>9999</v>
      </c>
      <c r="AP78" s="3">
        <v>38.025440365599934</v>
      </c>
      <c r="AQ78" s="3">
        <v>33.270899924245896</v>
      </c>
      <c r="AR78" s="3">
        <v>22.20761310425587</v>
      </c>
      <c r="AS78" s="3">
        <v>34.580606400850229</v>
      </c>
      <c r="AT78" s="3">
        <v>21.971189956529997</v>
      </c>
      <c r="AU78" s="3">
        <v>36.97273662808584</v>
      </c>
      <c r="AV78" s="3">
        <v>29.584049419354415</v>
      </c>
      <c r="AW78" s="3">
        <v>38.316610546899028</v>
      </c>
      <c r="AX78" s="3">
        <v>22.386547091882676</v>
      </c>
      <c r="AY78" s="3">
        <v>36.569302968273405</v>
      </c>
      <c r="AZ78" s="3">
        <v>30.116820046969224</v>
      </c>
      <c r="BA78" s="3">
        <v>32.515205324016279</v>
      </c>
      <c r="BC78" s="4">
        <f t="shared" si="139"/>
        <v>61.974559634400066</v>
      </c>
      <c r="BD78" s="4">
        <f t="shared" si="140"/>
        <v>28.70365971015417</v>
      </c>
      <c r="BE78" s="4">
        <f t="shared" si="141"/>
        <v>6.4960466058983002</v>
      </c>
      <c r="BF78" s="4">
        <f t="shared" si="142"/>
        <v>133.2117804948939</v>
      </c>
      <c r="BG78" s="4">
        <f t="shared" si="143"/>
        <v>111.2405905383639</v>
      </c>
      <c r="BH78" s="4">
        <f t="shared" si="144"/>
        <v>74.267853910278063</v>
      </c>
      <c r="BI78" s="4">
        <f t="shared" si="145"/>
        <v>44.683804490923649</v>
      </c>
      <c r="BJ78" s="4">
        <f t="shared" si="146"/>
        <v>6.3671939440246206</v>
      </c>
      <c r="BK78" s="4">
        <f t="shared" si="147"/>
        <v>-16.019353147858055</v>
      </c>
      <c r="BL78" s="4">
        <f t="shared" si="148"/>
        <v>131.04414993984392</v>
      </c>
      <c r="BM78" s="4">
        <f t="shared" si="149"/>
        <v>100.9273298928747</v>
      </c>
      <c r="BN78" s="4">
        <f t="shared" si="150"/>
        <v>68.412124568858417</v>
      </c>
      <c r="BP78" s="1">
        <f t="shared" si="94"/>
        <v>185.9236789032002</v>
      </c>
      <c r="BQ78">
        <f t="shared" si="95"/>
        <v>86.110979130462511</v>
      </c>
      <c r="BR78" s="3">
        <f t="shared" si="96"/>
        <v>223.4881398176949</v>
      </c>
      <c r="BS78" s="3">
        <f t="shared" si="97"/>
        <v>399.6353414846817</v>
      </c>
      <c r="BT78" s="3">
        <f t="shared" si="98"/>
        <v>333.72177161509171</v>
      </c>
      <c r="BU78" s="3">
        <f t="shared" si="99"/>
        <v>222.80356173083419</v>
      </c>
      <c r="BV78" s="3">
        <f t="shared" si="100"/>
        <v>134.05141347277095</v>
      </c>
      <c r="BW78" s="3">
        <f t="shared" si="101"/>
        <v>19.101581832073862</v>
      </c>
      <c r="BX78" s="3">
        <f t="shared" si="102"/>
        <v>364.19353147858055</v>
      </c>
      <c r="BY78" s="3">
        <f t="shared" si="103"/>
        <v>393.13244981953176</v>
      </c>
      <c r="BZ78" s="3">
        <f t="shared" si="104"/>
        <v>302.78198967862409</v>
      </c>
      <c r="CA78" s="3">
        <f t="shared" si="105"/>
        <v>205.23637370657525</v>
      </c>
      <c r="CB78" s="1">
        <f t="shared" si="151"/>
        <v>239.1817343891768</v>
      </c>
    </row>
    <row r="79" spans="2:80" x14ac:dyDescent="0.2">
      <c r="B79">
        <f t="shared" si="90"/>
        <v>71</v>
      </c>
      <c r="C79">
        <f t="shared" si="91"/>
        <v>100</v>
      </c>
      <c r="D79" s="4">
        <f t="shared" si="106"/>
        <v>64.47558366227895</v>
      </c>
      <c r="E79" s="4">
        <f t="shared" si="107"/>
        <v>37.432933014351875</v>
      </c>
      <c r="F79" s="4">
        <f t="shared" si="108"/>
        <v>-1.7140643851598725</v>
      </c>
      <c r="G79" s="4">
        <f t="shared" si="109"/>
        <v>-28.516935849911533</v>
      </c>
      <c r="H79" s="4">
        <f t="shared" si="110"/>
        <v>94.833785876835464</v>
      </c>
      <c r="I79" s="4">
        <f t="shared" si="111"/>
        <v>53.832210546097485</v>
      </c>
      <c r="J79" s="4">
        <f t="shared" si="112"/>
        <v>11.218210248480318</v>
      </c>
      <c r="K79" s="4">
        <f t="shared" si="113"/>
        <v>163.78944150725147</v>
      </c>
      <c r="L79" s="4">
        <f t="shared" si="114"/>
        <v>128.60073785384884</v>
      </c>
      <c r="M79" s="4">
        <f t="shared" si="115"/>
        <v>100.14063971320866</v>
      </c>
      <c r="N79" s="4">
        <f t="shared" si="116"/>
        <v>73.034401743207127</v>
      </c>
      <c r="P79">
        <f t="shared" si="92"/>
        <v>0</v>
      </c>
      <c r="Q79">
        <f t="shared" si="93"/>
        <v>0</v>
      </c>
      <c r="R79" s="3">
        <f t="shared" si="117"/>
        <v>152.56706698564813</v>
      </c>
      <c r="S79" s="3">
        <f t="shared" si="118"/>
        <v>152.56706698564813</v>
      </c>
      <c r="T79" s="3">
        <f t="shared" si="119"/>
        <v>152.56706698564813</v>
      </c>
      <c r="U79" s="3">
        <f t="shared" si="120"/>
        <v>0</v>
      </c>
      <c r="V79" s="3">
        <f t="shared" si="121"/>
        <v>0</v>
      </c>
      <c r="W79" s="3">
        <f t="shared" si="122"/>
        <v>178.78178975151968</v>
      </c>
      <c r="X79" s="3">
        <f t="shared" si="123"/>
        <v>0</v>
      </c>
      <c r="Y79" s="3">
        <f t="shared" si="124"/>
        <v>0</v>
      </c>
      <c r="Z79" s="3">
        <f t="shared" si="125"/>
        <v>0</v>
      </c>
      <c r="AA79" s="3">
        <f t="shared" si="126"/>
        <v>0</v>
      </c>
      <c r="AC79">
        <f t="shared" si="127"/>
        <v>9999</v>
      </c>
      <c r="AD79">
        <f t="shared" si="128"/>
        <v>9999</v>
      </c>
      <c r="AE79">
        <f t="shared" si="129"/>
        <v>6</v>
      </c>
      <c r="AF79">
        <f t="shared" si="130"/>
        <v>6</v>
      </c>
      <c r="AG79">
        <f t="shared" si="131"/>
        <v>6</v>
      </c>
      <c r="AH79">
        <f t="shared" si="132"/>
        <v>9999</v>
      </c>
      <c r="AI79">
        <f t="shared" si="133"/>
        <v>9999</v>
      </c>
      <c r="AJ79">
        <f t="shared" si="134"/>
        <v>9</v>
      </c>
      <c r="AK79">
        <f t="shared" si="135"/>
        <v>9999</v>
      </c>
      <c r="AL79">
        <f t="shared" si="136"/>
        <v>9999</v>
      </c>
      <c r="AM79">
        <f t="shared" si="137"/>
        <v>9999</v>
      </c>
      <c r="AN79">
        <f t="shared" si="138"/>
        <v>9999</v>
      </c>
      <c r="AP79" s="3">
        <v>35.52441633772105</v>
      </c>
      <c r="AQ79" s="3">
        <v>27.042650647927076</v>
      </c>
      <c r="AR79" s="3">
        <v>39.146997399511747</v>
      </c>
      <c r="AS79" s="3">
        <v>26.802871464751661</v>
      </c>
      <c r="AT79" s="3">
        <v>29.216345258901129</v>
      </c>
      <c r="AU79" s="3">
        <v>41.001575330737978</v>
      </c>
      <c r="AV79" s="3">
        <v>42.614000297617167</v>
      </c>
      <c r="AW79" s="3">
        <v>26.210558492748532</v>
      </c>
      <c r="AX79" s="3">
        <v>35.188703653402627</v>
      </c>
      <c r="AY79" s="3">
        <v>28.460098140640184</v>
      </c>
      <c r="AZ79" s="3">
        <v>27.10623797000153</v>
      </c>
      <c r="BA79" s="3">
        <v>38.79207618709188</v>
      </c>
      <c r="BC79" s="4">
        <f t="shared" si="139"/>
        <v>64.47558366227895</v>
      </c>
      <c r="BD79" s="4">
        <f t="shared" si="140"/>
        <v>37.432933014351875</v>
      </c>
      <c r="BE79" s="4">
        <f t="shared" si="141"/>
        <v>-1.7140643851598725</v>
      </c>
      <c r="BF79" s="4">
        <f t="shared" si="142"/>
        <v>-28.516935849911533</v>
      </c>
      <c r="BG79" s="4">
        <f t="shared" si="143"/>
        <v>-57.733281108812662</v>
      </c>
      <c r="BH79" s="4">
        <f t="shared" si="144"/>
        <v>53.832210546097485</v>
      </c>
      <c r="BI79" s="4">
        <f t="shared" si="145"/>
        <v>11.218210248480318</v>
      </c>
      <c r="BJ79" s="4">
        <f t="shared" si="146"/>
        <v>-14.992348244268214</v>
      </c>
      <c r="BK79" s="4">
        <f t="shared" si="147"/>
        <v>128.60073785384884</v>
      </c>
      <c r="BL79" s="4">
        <f t="shared" si="148"/>
        <v>100.14063971320866</v>
      </c>
      <c r="BM79" s="4">
        <f t="shared" si="149"/>
        <v>73.034401743207127</v>
      </c>
      <c r="BN79" s="4">
        <f t="shared" si="150"/>
        <v>34.242325556115247</v>
      </c>
      <c r="BP79" s="1">
        <f t="shared" si="94"/>
        <v>193.42675098683685</v>
      </c>
      <c r="BQ79">
        <f t="shared" si="95"/>
        <v>112.29879904305562</v>
      </c>
      <c r="BR79" s="3">
        <f t="shared" si="96"/>
        <v>221.14064385159872</v>
      </c>
      <c r="BS79" s="3">
        <f t="shared" si="97"/>
        <v>285.16935849911533</v>
      </c>
      <c r="BT79" s="3">
        <f t="shared" si="98"/>
        <v>577.33281108812662</v>
      </c>
      <c r="BU79" s="3">
        <f t="shared" si="99"/>
        <v>161.49663163829246</v>
      </c>
      <c r="BV79" s="3">
        <f t="shared" si="100"/>
        <v>33.654630745440954</v>
      </c>
      <c r="BW79" s="3">
        <f t="shared" si="101"/>
        <v>353.92348244268214</v>
      </c>
      <c r="BX79" s="3">
        <f t="shared" si="102"/>
        <v>385.80221356154652</v>
      </c>
      <c r="BY79" s="3">
        <f t="shared" si="103"/>
        <v>300.42191913962597</v>
      </c>
      <c r="BZ79" s="3">
        <f t="shared" si="104"/>
        <v>219.10320522962138</v>
      </c>
      <c r="CA79" s="3">
        <f t="shared" si="105"/>
        <v>102.72697666834574</v>
      </c>
      <c r="CB79" s="1">
        <f t="shared" si="151"/>
        <v>245.54145190785735</v>
      </c>
    </row>
    <row r="80" spans="2:80" x14ac:dyDescent="0.2">
      <c r="B80">
        <f t="shared" si="90"/>
        <v>72</v>
      </c>
      <c r="C80">
        <f t="shared" si="91"/>
        <v>100</v>
      </c>
      <c r="D80" s="4">
        <f t="shared" si="106"/>
        <v>75.527213033929002</v>
      </c>
      <c r="E80" s="4">
        <f t="shared" si="107"/>
        <v>52.481955309340265</v>
      </c>
      <c r="F80" s="4">
        <f t="shared" si="108"/>
        <v>17.415596883220132</v>
      </c>
      <c r="G80" s="4">
        <f t="shared" si="109"/>
        <v>-22.30113528232323</v>
      </c>
      <c r="H80" s="4">
        <f t="shared" si="110"/>
        <v>-49.611954990541562</v>
      </c>
      <c r="I80" s="4">
        <f t="shared" si="111"/>
        <v>98.963107827876229</v>
      </c>
      <c r="J80" s="4">
        <f t="shared" si="112"/>
        <v>58.312060850148555</v>
      </c>
      <c r="K80" s="4">
        <f t="shared" si="113"/>
        <v>28.033584941149456</v>
      </c>
      <c r="L80" s="4">
        <f t="shared" si="114"/>
        <v>-8.5650492312561255</v>
      </c>
      <c r="M80" s="4">
        <f t="shared" si="115"/>
        <v>-39.269148197054164</v>
      </c>
      <c r="N80" s="4">
        <f t="shared" si="116"/>
        <v>92.023201684787637</v>
      </c>
      <c r="P80">
        <f t="shared" si="92"/>
        <v>0</v>
      </c>
      <c r="Q80">
        <f t="shared" si="93"/>
        <v>0</v>
      </c>
      <c r="R80" s="3">
        <f t="shared" si="117"/>
        <v>0</v>
      </c>
      <c r="S80" s="3">
        <f t="shared" si="118"/>
        <v>172.58440311677987</v>
      </c>
      <c r="T80" s="3">
        <f t="shared" si="119"/>
        <v>172.58440311677987</v>
      </c>
      <c r="U80" s="3">
        <f t="shared" si="120"/>
        <v>172.58440311677987</v>
      </c>
      <c r="V80" s="3">
        <f t="shared" si="121"/>
        <v>0</v>
      </c>
      <c r="W80" s="3">
        <f t="shared" si="122"/>
        <v>0</v>
      </c>
      <c r="X80" s="3">
        <f t="shared" si="123"/>
        <v>161.96641505885054</v>
      </c>
      <c r="Y80" s="3">
        <f t="shared" si="124"/>
        <v>161.96641505885054</v>
      </c>
      <c r="Z80" s="3">
        <f t="shared" si="125"/>
        <v>161.96641505885054</v>
      </c>
      <c r="AA80" s="3">
        <f t="shared" si="126"/>
        <v>0</v>
      </c>
      <c r="AC80">
        <f t="shared" si="127"/>
        <v>9999</v>
      </c>
      <c r="AD80">
        <f t="shared" si="128"/>
        <v>9999</v>
      </c>
      <c r="AE80">
        <f t="shared" si="129"/>
        <v>9999</v>
      </c>
      <c r="AF80">
        <f t="shared" si="130"/>
        <v>7</v>
      </c>
      <c r="AG80">
        <f t="shared" si="131"/>
        <v>7</v>
      </c>
      <c r="AH80">
        <f t="shared" si="132"/>
        <v>7</v>
      </c>
      <c r="AI80">
        <f t="shared" si="133"/>
        <v>9999</v>
      </c>
      <c r="AJ80">
        <f t="shared" si="134"/>
        <v>9999</v>
      </c>
      <c r="AK80">
        <f t="shared" si="135"/>
        <v>12</v>
      </c>
      <c r="AL80">
        <f t="shared" si="136"/>
        <v>12</v>
      </c>
      <c r="AM80">
        <f t="shared" si="137"/>
        <v>12</v>
      </c>
      <c r="AN80">
        <f t="shared" si="138"/>
        <v>9999</v>
      </c>
      <c r="AP80" s="3">
        <v>24.472786966070998</v>
      </c>
      <c r="AQ80" s="3">
        <v>23.045257724588737</v>
      </c>
      <c r="AR80" s="3">
        <v>35.066358426120132</v>
      </c>
      <c r="AS80" s="3">
        <v>39.716732165543362</v>
      </c>
      <c r="AT80" s="3">
        <v>27.310819708218332</v>
      </c>
      <c r="AU80" s="3">
        <v>24.009340298362076</v>
      </c>
      <c r="AV80" s="3">
        <v>40.651046977727674</v>
      </c>
      <c r="AW80" s="3">
        <v>30.278475908999098</v>
      </c>
      <c r="AX80" s="3">
        <v>36.598634172405582</v>
      </c>
      <c r="AY80" s="3">
        <v>30.704098965798039</v>
      </c>
      <c r="AZ80" s="3">
        <v>30.674065177008742</v>
      </c>
      <c r="BA80" s="3">
        <v>26.869855749537237</v>
      </c>
      <c r="BC80" s="4">
        <f t="shared" si="139"/>
        <v>75.527213033929002</v>
      </c>
      <c r="BD80" s="4">
        <f t="shared" si="140"/>
        <v>52.481955309340265</v>
      </c>
      <c r="BE80" s="4">
        <f t="shared" si="141"/>
        <v>17.415596883220132</v>
      </c>
      <c r="BF80" s="4">
        <f t="shared" si="142"/>
        <v>-22.30113528232323</v>
      </c>
      <c r="BG80" s="4">
        <f t="shared" si="143"/>
        <v>-49.611954990541562</v>
      </c>
      <c r="BH80" s="4">
        <f t="shared" si="144"/>
        <v>-73.621295288903639</v>
      </c>
      <c r="BI80" s="4">
        <f t="shared" si="145"/>
        <v>58.312060850148555</v>
      </c>
      <c r="BJ80" s="4">
        <f t="shared" si="146"/>
        <v>28.033584941149456</v>
      </c>
      <c r="BK80" s="4">
        <f t="shared" si="147"/>
        <v>-8.5650492312561255</v>
      </c>
      <c r="BL80" s="4">
        <f t="shared" si="148"/>
        <v>-39.269148197054164</v>
      </c>
      <c r="BM80" s="4">
        <f t="shared" si="149"/>
        <v>-69.943213374062907</v>
      </c>
      <c r="BN80" s="4">
        <f t="shared" si="150"/>
        <v>65.1533459352504</v>
      </c>
      <c r="BP80" s="1">
        <f t="shared" si="94"/>
        <v>226.581639101787</v>
      </c>
      <c r="BQ80">
        <f t="shared" si="95"/>
        <v>157.44586592802079</v>
      </c>
      <c r="BR80" s="3">
        <f t="shared" si="96"/>
        <v>52.246790649660397</v>
      </c>
      <c r="BS80" s="3">
        <f t="shared" si="97"/>
        <v>427.0113528232323</v>
      </c>
      <c r="BT80" s="3">
        <f t="shared" si="98"/>
        <v>496.11954990541562</v>
      </c>
      <c r="BU80" s="3">
        <f t="shared" si="99"/>
        <v>736.21295288903639</v>
      </c>
      <c r="BV80" s="3">
        <f t="shared" si="100"/>
        <v>174.93618255044566</v>
      </c>
      <c r="BW80" s="3">
        <f t="shared" si="101"/>
        <v>84.100754823448369</v>
      </c>
      <c r="BX80" s="3">
        <f t="shared" si="102"/>
        <v>289.65049231256125</v>
      </c>
      <c r="BY80" s="3">
        <f t="shared" si="103"/>
        <v>392.69148197054164</v>
      </c>
      <c r="BZ80" s="3">
        <f t="shared" si="104"/>
        <v>699.43213374062907</v>
      </c>
      <c r="CA80" s="3">
        <f t="shared" si="105"/>
        <v>195.4600378057512</v>
      </c>
      <c r="CB80" s="1">
        <f t="shared" si="151"/>
        <v>327.65743620837748</v>
      </c>
    </row>
    <row r="81" spans="2:80" x14ac:dyDescent="0.2">
      <c r="B81">
        <f t="shared" si="90"/>
        <v>73</v>
      </c>
      <c r="C81">
        <f t="shared" si="91"/>
        <v>100</v>
      </c>
      <c r="D81" s="4">
        <f t="shared" si="106"/>
        <v>68.122113993304083</v>
      </c>
      <c r="E81" s="4">
        <f t="shared" si="107"/>
        <v>31.605225204693852</v>
      </c>
      <c r="F81" s="4">
        <f t="shared" si="108"/>
        <v>167.50685103412252</v>
      </c>
      <c r="G81" s="4">
        <f t="shared" si="109"/>
        <v>141.01628868127591</v>
      </c>
      <c r="H81" s="4">
        <f t="shared" si="110"/>
        <v>116.40466280150576</v>
      </c>
      <c r="I81" s="4">
        <f t="shared" si="111"/>
        <v>90.44454504357418</v>
      </c>
      <c r="J81" s="4">
        <f t="shared" si="112"/>
        <v>72.521688808628824</v>
      </c>
      <c r="K81" s="4">
        <f t="shared" si="113"/>
        <v>44.707777558651287</v>
      </c>
      <c r="L81" s="4">
        <f t="shared" si="114"/>
        <v>19.264468796318397</v>
      </c>
      <c r="M81" s="4">
        <f t="shared" si="115"/>
        <v>171.35551428887993</v>
      </c>
      <c r="N81" s="4">
        <f t="shared" si="116"/>
        <v>135.53838617634028</v>
      </c>
      <c r="P81">
        <f t="shared" si="92"/>
        <v>0</v>
      </c>
      <c r="Q81">
        <f t="shared" si="93"/>
        <v>0</v>
      </c>
      <c r="R81" s="3">
        <f t="shared" si="117"/>
        <v>158.39477479530615</v>
      </c>
      <c r="S81" s="3">
        <f t="shared" si="118"/>
        <v>0</v>
      </c>
      <c r="T81" s="3">
        <f t="shared" si="119"/>
        <v>0</v>
      </c>
      <c r="U81" s="3">
        <f t="shared" si="120"/>
        <v>0</v>
      </c>
      <c r="V81" s="3">
        <f t="shared" si="121"/>
        <v>0</v>
      </c>
      <c r="W81" s="3">
        <f t="shared" si="122"/>
        <v>0</v>
      </c>
      <c r="X81" s="3">
        <f t="shared" si="123"/>
        <v>0</v>
      </c>
      <c r="Y81" s="3">
        <f t="shared" si="124"/>
        <v>170.7355312036816</v>
      </c>
      <c r="Z81" s="3">
        <f t="shared" si="125"/>
        <v>0</v>
      </c>
      <c r="AA81" s="3">
        <f t="shared" si="126"/>
        <v>0</v>
      </c>
      <c r="AC81">
        <f t="shared" si="127"/>
        <v>9999</v>
      </c>
      <c r="AD81">
        <f t="shared" si="128"/>
        <v>9999</v>
      </c>
      <c r="AE81">
        <f t="shared" si="129"/>
        <v>4</v>
      </c>
      <c r="AF81">
        <f t="shared" si="130"/>
        <v>9999</v>
      </c>
      <c r="AG81">
        <f t="shared" si="131"/>
        <v>9999</v>
      </c>
      <c r="AH81">
        <f t="shared" si="132"/>
        <v>9999</v>
      </c>
      <c r="AI81">
        <f t="shared" si="133"/>
        <v>9999</v>
      </c>
      <c r="AJ81">
        <f t="shared" si="134"/>
        <v>9999</v>
      </c>
      <c r="AK81">
        <f t="shared" si="135"/>
        <v>9999</v>
      </c>
      <c r="AL81">
        <f t="shared" si="136"/>
        <v>11</v>
      </c>
      <c r="AM81">
        <f t="shared" si="137"/>
        <v>9999</v>
      </c>
      <c r="AN81">
        <f t="shared" si="138"/>
        <v>9999</v>
      </c>
      <c r="AP81" s="3">
        <v>31.877886006695917</v>
      </c>
      <c r="AQ81" s="3">
        <v>36.516888788610231</v>
      </c>
      <c r="AR81" s="3">
        <v>22.493148965877481</v>
      </c>
      <c r="AS81" s="3">
        <v>26.490562352846609</v>
      </c>
      <c r="AT81" s="3">
        <v>24.611625879770145</v>
      </c>
      <c r="AU81" s="3">
        <v>25.960117757931584</v>
      </c>
      <c r="AV81" s="3">
        <v>17.922856234945357</v>
      </c>
      <c r="AW81" s="3">
        <v>27.813911249977536</v>
      </c>
      <c r="AX81" s="3">
        <v>25.44330876233289</v>
      </c>
      <c r="AY81" s="3">
        <v>18.644485711120069</v>
      </c>
      <c r="AZ81" s="3">
        <v>35.817128112539649</v>
      </c>
      <c r="BA81" s="3">
        <v>40.796120477607474</v>
      </c>
      <c r="BC81" s="4">
        <f t="shared" si="139"/>
        <v>68.122113993304083</v>
      </c>
      <c r="BD81" s="4">
        <f t="shared" si="140"/>
        <v>31.605225204693852</v>
      </c>
      <c r="BE81" s="4">
        <f t="shared" si="141"/>
        <v>9.1120762388163712</v>
      </c>
      <c r="BF81" s="4">
        <f t="shared" si="142"/>
        <v>141.01628868127591</v>
      </c>
      <c r="BG81" s="4">
        <f t="shared" si="143"/>
        <v>116.40466280150576</v>
      </c>
      <c r="BH81" s="4">
        <f t="shared" si="144"/>
        <v>90.44454504357418</v>
      </c>
      <c r="BI81" s="4">
        <f t="shared" si="145"/>
        <v>72.521688808628824</v>
      </c>
      <c r="BJ81" s="4">
        <f t="shared" si="146"/>
        <v>44.707777558651287</v>
      </c>
      <c r="BK81" s="4">
        <f t="shared" si="147"/>
        <v>19.264468796318397</v>
      </c>
      <c r="BL81" s="4">
        <f t="shared" si="148"/>
        <v>0.6199830851983279</v>
      </c>
      <c r="BM81" s="4">
        <f t="shared" si="149"/>
        <v>135.53838617634028</v>
      </c>
      <c r="BN81" s="4">
        <f t="shared" si="150"/>
        <v>94.742265698732808</v>
      </c>
      <c r="BP81" s="1">
        <f t="shared" si="94"/>
        <v>204.36634197991225</v>
      </c>
      <c r="BQ81">
        <f t="shared" si="95"/>
        <v>94.815675614081556</v>
      </c>
      <c r="BR81" s="3">
        <f t="shared" si="96"/>
        <v>231.33622871644911</v>
      </c>
      <c r="BS81" s="3">
        <f t="shared" si="97"/>
        <v>423.04886604382773</v>
      </c>
      <c r="BT81" s="3">
        <f t="shared" si="98"/>
        <v>349.21398840451729</v>
      </c>
      <c r="BU81" s="3">
        <f t="shared" si="99"/>
        <v>271.33363513072254</v>
      </c>
      <c r="BV81" s="3">
        <f t="shared" si="100"/>
        <v>217.56506642588647</v>
      </c>
      <c r="BW81" s="3">
        <f t="shared" si="101"/>
        <v>134.12333267595386</v>
      </c>
      <c r="BX81" s="3">
        <f t="shared" si="102"/>
        <v>57.793406388955191</v>
      </c>
      <c r="BY81" s="3">
        <f t="shared" si="103"/>
        <v>205.85994925559498</v>
      </c>
      <c r="BZ81" s="3">
        <f t="shared" si="104"/>
        <v>406.61515852902085</v>
      </c>
      <c r="CA81" s="3">
        <f t="shared" si="105"/>
        <v>284.22679709619842</v>
      </c>
      <c r="CB81" s="1">
        <f t="shared" si="151"/>
        <v>240.02487052176002</v>
      </c>
    </row>
    <row r="82" spans="2:80" x14ac:dyDescent="0.2">
      <c r="B82">
        <f t="shared" si="90"/>
        <v>74</v>
      </c>
      <c r="C82">
        <f t="shared" si="91"/>
        <v>100</v>
      </c>
      <c r="D82" s="4">
        <f t="shared" si="106"/>
        <v>64.46997662744252</v>
      </c>
      <c r="E82" s="4">
        <f t="shared" si="107"/>
        <v>36.568985807243735</v>
      </c>
      <c r="F82" s="4">
        <f t="shared" si="108"/>
        <v>9.4030895322794095</v>
      </c>
      <c r="G82" s="4">
        <f t="shared" si="109"/>
        <v>133.68725295629702</v>
      </c>
      <c r="H82" s="4">
        <f t="shared" si="110"/>
        <v>105.10083282279084</v>
      </c>
      <c r="I82" s="4">
        <f t="shared" si="111"/>
        <v>83.955145732325036</v>
      </c>
      <c r="J82" s="4">
        <f t="shared" si="112"/>
        <v>58.777850527840201</v>
      </c>
      <c r="K82" s="4">
        <f t="shared" si="113"/>
        <v>28.378925688011805</v>
      </c>
      <c r="L82" s="4">
        <f t="shared" si="114"/>
        <v>-1.3246790836274158</v>
      </c>
      <c r="M82" s="4">
        <f t="shared" si="115"/>
        <v>139.08042238734197</v>
      </c>
      <c r="N82" s="4">
        <f t="shared" si="116"/>
        <v>97.59568709123414</v>
      </c>
      <c r="P82">
        <f t="shared" si="92"/>
        <v>0</v>
      </c>
      <c r="Q82">
        <f t="shared" si="93"/>
        <v>0</v>
      </c>
      <c r="R82" s="3">
        <f t="shared" si="117"/>
        <v>153.43101419275627</v>
      </c>
      <c r="S82" s="3">
        <f t="shared" si="118"/>
        <v>153.43101419275627</v>
      </c>
      <c r="T82" s="3">
        <f t="shared" si="119"/>
        <v>0</v>
      </c>
      <c r="U82" s="3">
        <f t="shared" si="120"/>
        <v>0</v>
      </c>
      <c r="V82" s="3">
        <f t="shared" si="121"/>
        <v>0</v>
      </c>
      <c r="W82" s="3">
        <f t="shared" si="122"/>
        <v>0</v>
      </c>
      <c r="X82" s="3">
        <f t="shared" si="123"/>
        <v>161.6210743119882</v>
      </c>
      <c r="Y82" s="3">
        <f t="shared" si="124"/>
        <v>161.6210743119882</v>
      </c>
      <c r="Z82" s="3">
        <f t="shared" si="125"/>
        <v>0</v>
      </c>
      <c r="AA82" s="3">
        <f t="shared" si="126"/>
        <v>0</v>
      </c>
      <c r="AC82">
        <f t="shared" si="127"/>
        <v>9999</v>
      </c>
      <c r="AD82">
        <f t="shared" si="128"/>
        <v>9999</v>
      </c>
      <c r="AE82">
        <f t="shared" si="129"/>
        <v>5</v>
      </c>
      <c r="AF82">
        <f t="shared" si="130"/>
        <v>5</v>
      </c>
      <c r="AG82">
        <f t="shared" si="131"/>
        <v>9999</v>
      </c>
      <c r="AH82">
        <f t="shared" si="132"/>
        <v>9999</v>
      </c>
      <c r="AI82">
        <f t="shared" si="133"/>
        <v>9999</v>
      </c>
      <c r="AJ82">
        <f t="shared" si="134"/>
        <v>9999</v>
      </c>
      <c r="AK82">
        <f t="shared" si="135"/>
        <v>11</v>
      </c>
      <c r="AL82">
        <f t="shared" si="136"/>
        <v>11</v>
      </c>
      <c r="AM82">
        <f t="shared" si="137"/>
        <v>9999</v>
      </c>
      <c r="AN82">
        <f t="shared" si="138"/>
        <v>9999</v>
      </c>
      <c r="AP82" s="3">
        <v>35.53002337255748</v>
      </c>
      <c r="AQ82" s="3">
        <v>27.900990820198786</v>
      </c>
      <c r="AR82" s="3">
        <v>27.165896274964325</v>
      </c>
      <c r="AS82" s="3">
        <v>29.146850768738659</v>
      </c>
      <c r="AT82" s="3">
        <v>28.586420133506181</v>
      </c>
      <c r="AU82" s="3">
        <v>21.145687090465799</v>
      </c>
      <c r="AV82" s="3">
        <v>25.177295204484835</v>
      </c>
      <c r="AW82" s="3">
        <v>30.398924839828396</v>
      </c>
      <c r="AX82" s="3">
        <v>29.70360477163922</v>
      </c>
      <c r="AY82" s="3">
        <v>21.215972841018811</v>
      </c>
      <c r="AZ82" s="3">
        <v>41.484735296107829</v>
      </c>
      <c r="BA82" s="3">
        <v>32.292881617904641</v>
      </c>
      <c r="BC82" s="4">
        <f t="shared" si="139"/>
        <v>64.46997662744252</v>
      </c>
      <c r="BD82" s="4">
        <f t="shared" si="140"/>
        <v>36.568985807243735</v>
      </c>
      <c r="BE82" s="4">
        <f t="shared" si="141"/>
        <v>9.4030895322794095</v>
      </c>
      <c r="BF82" s="4">
        <f t="shared" si="142"/>
        <v>-19.74376123645925</v>
      </c>
      <c r="BG82" s="4">
        <f t="shared" si="143"/>
        <v>105.10083282279084</v>
      </c>
      <c r="BH82" s="4">
        <f t="shared" si="144"/>
        <v>83.955145732325036</v>
      </c>
      <c r="BI82" s="4">
        <f t="shared" si="145"/>
        <v>58.777850527840201</v>
      </c>
      <c r="BJ82" s="4">
        <f t="shared" si="146"/>
        <v>28.378925688011805</v>
      </c>
      <c r="BK82" s="4">
        <f t="shared" si="147"/>
        <v>-1.3246790836274158</v>
      </c>
      <c r="BL82" s="4">
        <f t="shared" si="148"/>
        <v>-22.540651924646227</v>
      </c>
      <c r="BM82" s="4">
        <f t="shared" si="149"/>
        <v>97.59568709123414</v>
      </c>
      <c r="BN82" s="4">
        <f t="shared" si="150"/>
        <v>65.302805473329499</v>
      </c>
      <c r="BP82" s="1">
        <f t="shared" si="94"/>
        <v>193.40992988232756</v>
      </c>
      <c r="BQ82">
        <f t="shared" si="95"/>
        <v>109.7069574217312</v>
      </c>
      <c r="BR82" s="3">
        <f t="shared" si="96"/>
        <v>232.20926859683823</v>
      </c>
      <c r="BS82" s="3">
        <f t="shared" si="97"/>
        <v>197.4376123645925</v>
      </c>
      <c r="BT82" s="3">
        <f t="shared" si="98"/>
        <v>315.30249846837251</v>
      </c>
      <c r="BU82" s="3">
        <f t="shared" si="99"/>
        <v>251.86543719697511</v>
      </c>
      <c r="BV82" s="3">
        <f t="shared" si="100"/>
        <v>176.3335515835206</v>
      </c>
      <c r="BW82" s="3">
        <f t="shared" si="101"/>
        <v>85.136777064035414</v>
      </c>
      <c r="BX82" s="3">
        <f t="shared" si="102"/>
        <v>217.24679083627416</v>
      </c>
      <c r="BY82" s="3">
        <f t="shared" si="103"/>
        <v>225.40651924646227</v>
      </c>
      <c r="BZ82" s="3">
        <f t="shared" si="104"/>
        <v>292.78706127370242</v>
      </c>
      <c r="CA82" s="3">
        <f t="shared" si="105"/>
        <v>195.9084164199885</v>
      </c>
      <c r="CB82" s="1">
        <f t="shared" si="151"/>
        <v>207.72923502956837</v>
      </c>
    </row>
    <row r="83" spans="2:80" x14ac:dyDescent="0.2">
      <c r="B83">
        <f t="shared" si="90"/>
        <v>75</v>
      </c>
      <c r="C83">
        <f t="shared" si="91"/>
        <v>100</v>
      </c>
      <c r="D83" s="4">
        <f t="shared" si="106"/>
        <v>65.400321495253593</v>
      </c>
      <c r="E83" s="4">
        <f t="shared" si="107"/>
        <v>34.974712080875179</v>
      </c>
      <c r="F83" s="4">
        <f t="shared" si="108"/>
        <v>4.7825926938094199</v>
      </c>
      <c r="G83" s="4">
        <f t="shared" si="109"/>
        <v>131.22618075693026</v>
      </c>
      <c r="H83" s="4">
        <f t="shared" si="110"/>
        <v>112.30006091645919</v>
      </c>
      <c r="I83" s="4">
        <f t="shared" si="111"/>
        <v>87.668544387561269</v>
      </c>
      <c r="J83" s="4">
        <f t="shared" si="112"/>
        <v>61.230403035588097</v>
      </c>
      <c r="K83" s="4">
        <f t="shared" si="113"/>
        <v>22.47840828000335</v>
      </c>
      <c r="L83" s="4">
        <f t="shared" si="114"/>
        <v>-19.929809746390674</v>
      </c>
      <c r="M83" s="4">
        <f t="shared" si="115"/>
        <v>-60.779626791190822</v>
      </c>
      <c r="N83" s="4">
        <f t="shared" si="116"/>
        <v>75.334046666830545</v>
      </c>
      <c r="P83">
        <f t="shared" si="92"/>
        <v>0</v>
      </c>
      <c r="Q83">
        <f t="shared" si="93"/>
        <v>0</v>
      </c>
      <c r="R83" s="3">
        <f t="shared" si="117"/>
        <v>155.02528791912482</v>
      </c>
      <c r="S83" s="3">
        <f t="shared" si="118"/>
        <v>155.02528791912482</v>
      </c>
      <c r="T83" s="3">
        <f t="shared" si="119"/>
        <v>0</v>
      </c>
      <c r="U83" s="3">
        <f t="shared" si="120"/>
        <v>0</v>
      </c>
      <c r="V83" s="3">
        <f t="shared" si="121"/>
        <v>0</v>
      </c>
      <c r="W83" s="3">
        <f t="shared" si="122"/>
        <v>0</v>
      </c>
      <c r="X83" s="3">
        <f t="shared" si="123"/>
        <v>167.52159171999665</v>
      </c>
      <c r="Y83" s="3">
        <f t="shared" si="124"/>
        <v>167.52159171999665</v>
      </c>
      <c r="Z83" s="3">
        <f t="shared" si="125"/>
        <v>167.52159171999665</v>
      </c>
      <c r="AA83" s="3">
        <f t="shared" si="126"/>
        <v>0</v>
      </c>
      <c r="AC83">
        <f t="shared" si="127"/>
        <v>9999</v>
      </c>
      <c r="AD83">
        <f t="shared" si="128"/>
        <v>9999</v>
      </c>
      <c r="AE83">
        <f t="shared" si="129"/>
        <v>5</v>
      </c>
      <c r="AF83">
        <f t="shared" si="130"/>
        <v>5</v>
      </c>
      <c r="AG83">
        <f t="shared" si="131"/>
        <v>9999</v>
      </c>
      <c r="AH83">
        <f t="shared" si="132"/>
        <v>9999</v>
      </c>
      <c r="AI83">
        <f t="shared" si="133"/>
        <v>9999</v>
      </c>
      <c r="AJ83">
        <f t="shared" si="134"/>
        <v>9999</v>
      </c>
      <c r="AK83">
        <f t="shared" si="135"/>
        <v>12</v>
      </c>
      <c r="AL83">
        <f t="shared" si="136"/>
        <v>12</v>
      </c>
      <c r="AM83">
        <f t="shared" si="137"/>
        <v>12</v>
      </c>
      <c r="AN83">
        <f t="shared" si="138"/>
        <v>9999</v>
      </c>
      <c r="AP83" s="3">
        <v>34.599678504746407</v>
      </c>
      <c r="AQ83" s="3">
        <v>30.425609414378414</v>
      </c>
      <c r="AR83" s="3">
        <v>30.192119387065759</v>
      </c>
      <c r="AS83" s="3">
        <v>28.581699856003979</v>
      </c>
      <c r="AT83" s="3">
        <v>18.926119840471074</v>
      </c>
      <c r="AU83" s="3">
        <v>24.631516528897919</v>
      </c>
      <c r="AV83" s="3">
        <v>26.438141351973172</v>
      </c>
      <c r="AW83" s="3">
        <v>38.751994755584747</v>
      </c>
      <c r="AX83" s="3">
        <v>42.408218026394024</v>
      </c>
      <c r="AY83" s="3">
        <v>40.849817044800147</v>
      </c>
      <c r="AZ83" s="3">
        <v>31.407918261975283</v>
      </c>
      <c r="BA83" s="3">
        <v>29.097212821652647</v>
      </c>
      <c r="BC83" s="4">
        <f t="shared" si="139"/>
        <v>65.400321495253593</v>
      </c>
      <c r="BD83" s="4">
        <f t="shared" si="140"/>
        <v>34.974712080875179</v>
      </c>
      <c r="BE83" s="4">
        <f t="shared" si="141"/>
        <v>4.7825926938094199</v>
      </c>
      <c r="BF83" s="4">
        <f t="shared" si="142"/>
        <v>-23.799107162194559</v>
      </c>
      <c r="BG83" s="4">
        <f t="shared" si="143"/>
        <v>112.30006091645919</v>
      </c>
      <c r="BH83" s="4">
        <f t="shared" si="144"/>
        <v>87.668544387561269</v>
      </c>
      <c r="BI83" s="4">
        <f t="shared" si="145"/>
        <v>61.230403035588097</v>
      </c>
      <c r="BJ83" s="4">
        <f t="shared" si="146"/>
        <v>22.47840828000335</v>
      </c>
      <c r="BK83" s="4">
        <f t="shared" si="147"/>
        <v>-19.929809746390674</v>
      </c>
      <c r="BL83" s="4">
        <f t="shared" si="148"/>
        <v>-60.779626791190822</v>
      </c>
      <c r="BM83" s="4">
        <f t="shared" si="149"/>
        <v>-92.187545053166104</v>
      </c>
      <c r="BN83" s="4">
        <f t="shared" si="150"/>
        <v>46.236833845177898</v>
      </c>
      <c r="BP83" s="1">
        <f t="shared" si="94"/>
        <v>196.20096448576078</v>
      </c>
      <c r="BQ83">
        <f t="shared" si="95"/>
        <v>104.92413624262554</v>
      </c>
      <c r="BR83" s="3">
        <f t="shared" si="96"/>
        <v>218.34777808142826</v>
      </c>
      <c r="BS83" s="3">
        <f t="shared" si="97"/>
        <v>237.99107162194559</v>
      </c>
      <c r="BT83" s="3">
        <f t="shared" si="98"/>
        <v>336.90018274937756</v>
      </c>
      <c r="BU83" s="3">
        <f t="shared" si="99"/>
        <v>263.00563316268381</v>
      </c>
      <c r="BV83" s="3">
        <f t="shared" si="100"/>
        <v>183.69120910676429</v>
      </c>
      <c r="BW83" s="3">
        <f t="shared" si="101"/>
        <v>67.435224840010051</v>
      </c>
      <c r="BX83" s="3">
        <f t="shared" si="102"/>
        <v>403.29809746390674</v>
      </c>
      <c r="BY83" s="3">
        <f t="shared" si="103"/>
        <v>607.79626791190822</v>
      </c>
      <c r="BZ83" s="3">
        <f t="shared" si="104"/>
        <v>921.87545053166104</v>
      </c>
      <c r="CA83" s="3">
        <f t="shared" si="105"/>
        <v>138.71050153553369</v>
      </c>
      <c r="CB83" s="1">
        <f t="shared" si="151"/>
        <v>306.68137647780048</v>
      </c>
    </row>
    <row r="84" spans="2:80" x14ac:dyDescent="0.2">
      <c r="B84">
        <f t="shared" si="90"/>
        <v>76</v>
      </c>
      <c r="C84">
        <f t="shared" si="91"/>
        <v>100</v>
      </c>
      <c r="D84" s="4">
        <f t="shared" si="106"/>
        <v>65.228481566300616</v>
      </c>
      <c r="E84" s="4">
        <f t="shared" si="107"/>
        <v>37.870036168023944</v>
      </c>
      <c r="F84" s="4">
        <f t="shared" si="108"/>
        <v>4.6633852232480422</v>
      </c>
      <c r="G84" s="4">
        <f t="shared" si="109"/>
        <v>-30.81560185411945</v>
      </c>
      <c r="H84" s="4">
        <f t="shared" si="110"/>
        <v>90.94349277584115</v>
      </c>
      <c r="I84" s="4">
        <f t="shared" si="111"/>
        <v>61.542320003645727</v>
      </c>
      <c r="J84" s="4">
        <f t="shared" si="112"/>
        <v>33.563430962240091</v>
      </c>
      <c r="K84" s="4">
        <f t="shared" si="113"/>
        <v>5.1679365040035918</v>
      </c>
      <c r="L84" s="4">
        <f t="shared" si="114"/>
        <v>124.46590436491533</v>
      </c>
      <c r="M84" s="4">
        <f t="shared" si="115"/>
        <v>90.202675235195784</v>
      </c>
      <c r="N84" s="4">
        <f t="shared" si="116"/>
        <v>60.856420026830165</v>
      </c>
      <c r="P84">
        <f t="shared" si="92"/>
        <v>0</v>
      </c>
      <c r="Q84">
        <f t="shared" si="93"/>
        <v>0</v>
      </c>
      <c r="R84" s="3">
        <f t="shared" si="117"/>
        <v>152.12996383197606</v>
      </c>
      <c r="S84" s="3">
        <f t="shared" si="118"/>
        <v>152.12996383197606</v>
      </c>
      <c r="T84" s="3">
        <f t="shared" si="119"/>
        <v>152.12996383197606</v>
      </c>
      <c r="U84" s="3">
        <f t="shared" si="120"/>
        <v>0</v>
      </c>
      <c r="V84" s="3">
        <f t="shared" si="121"/>
        <v>0</v>
      </c>
      <c r="W84" s="3">
        <f t="shared" si="122"/>
        <v>156.43656903775991</v>
      </c>
      <c r="X84" s="3">
        <f t="shared" si="123"/>
        <v>156.43656903775991</v>
      </c>
      <c r="Y84" s="3">
        <f t="shared" si="124"/>
        <v>0</v>
      </c>
      <c r="Z84" s="3">
        <f t="shared" si="125"/>
        <v>0</v>
      </c>
      <c r="AA84" s="3">
        <f t="shared" si="126"/>
        <v>0</v>
      </c>
      <c r="AC84">
        <f t="shared" si="127"/>
        <v>9999</v>
      </c>
      <c r="AD84">
        <f t="shared" si="128"/>
        <v>9999</v>
      </c>
      <c r="AE84">
        <f t="shared" si="129"/>
        <v>6</v>
      </c>
      <c r="AF84">
        <f t="shared" si="130"/>
        <v>6</v>
      </c>
      <c r="AG84">
        <f t="shared" si="131"/>
        <v>6</v>
      </c>
      <c r="AH84">
        <f t="shared" si="132"/>
        <v>9999</v>
      </c>
      <c r="AI84">
        <f t="shared" si="133"/>
        <v>9999</v>
      </c>
      <c r="AJ84">
        <f t="shared" si="134"/>
        <v>10</v>
      </c>
      <c r="AK84">
        <f t="shared" si="135"/>
        <v>10</v>
      </c>
      <c r="AL84">
        <f t="shared" si="136"/>
        <v>9999</v>
      </c>
      <c r="AM84">
        <f t="shared" si="137"/>
        <v>9999</v>
      </c>
      <c r="AN84">
        <f t="shared" si="138"/>
        <v>9999</v>
      </c>
      <c r="AP84" s="3">
        <v>34.771518433699384</v>
      </c>
      <c r="AQ84" s="3">
        <v>27.358445398276672</v>
      </c>
      <c r="AR84" s="3">
        <v>33.206650944775902</v>
      </c>
      <c r="AS84" s="3">
        <v>35.478987077367492</v>
      </c>
      <c r="AT84" s="3">
        <v>30.370869202015456</v>
      </c>
      <c r="AU84" s="3">
        <v>29.401172772195423</v>
      </c>
      <c r="AV84" s="3">
        <v>27.978889041405637</v>
      </c>
      <c r="AW84" s="3">
        <v>28.395494458236499</v>
      </c>
      <c r="AX84" s="3">
        <v>37.138601176848169</v>
      </c>
      <c r="AY84" s="3">
        <v>34.263229129719548</v>
      </c>
      <c r="AZ84" s="3">
        <v>29.346255208365619</v>
      </c>
      <c r="BA84" s="3">
        <v>34.977750904799905</v>
      </c>
      <c r="BC84" s="4">
        <f t="shared" si="139"/>
        <v>65.228481566300616</v>
      </c>
      <c r="BD84" s="4">
        <f t="shared" si="140"/>
        <v>37.870036168023944</v>
      </c>
      <c r="BE84" s="4">
        <f t="shared" si="141"/>
        <v>4.6633852232480422</v>
      </c>
      <c r="BF84" s="4">
        <f t="shared" si="142"/>
        <v>-30.81560185411945</v>
      </c>
      <c r="BG84" s="4">
        <f t="shared" si="143"/>
        <v>-61.186471056134906</v>
      </c>
      <c r="BH84" s="4">
        <f t="shared" si="144"/>
        <v>61.542320003645727</v>
      </c>
      <c r="BI84" s="4">
        <f t="shared" si="145"/>
        <v>33.563430962240091</v>
      </c>
      <c r="BJ84" s="4">
        <f t="shared" si="146"/>
        <v>5.1679365040035918</v>
      </c>
      <c r="BK84" s="4">
        <f t="shared" si="147"/>
        <v>-31.970664672844578</v>
      </c>
      <c r="BL84" s="4">
        <f t="shared" si="148"/>
        <v>90.202675235195784</v>
      </c>
      <c r="BM84" s="4">
        <f t="shared" si="149"/>
        <v>60.856420026830165</v>
      </c>
      <c r="BN84" s="4">
        <f t="shared" si="150"/>
        <v>25.87866912203026</v>
      </c>
      <c r="BP84" s="1">
        <f t="shared" si="94"/>
        <v>195.68544469890185</v>
      </c>
      <c r="BQ84">
        <f t="shared" si="95"/>
        <v>113.61010850407183</v>
      </c>
      <c r="BR84" s="3">
        <f t="shared" si="96"/>
        <v>217.99015566974413</v>
      </c>
      <c r="BS84" s="3">
        <f t="shared" si="97"/>
        <v>308.1560185411945</v>
      </c>
      <c r="BT84" s="3">
        <f t="shared" si="98"/>
        <v>611.86471056134906</v>
      </c>
      <c r="BU84" s="3">
        <f t="shared" si="99"/>
        <v>184.62696001093718</v>
      </c>
      <c r="BV84" s="3">
        <f t="shared" si="100"/>
        <v>100.69029288672027</v>
      </c>
      <c r="BW84" s="3">
        <f t="shared" si="101"/>
        <v>219.50380951201078</v>
      </c>
      <c r="BX84" s="3">
        <f t="shared" si="102"/>
        <v>319.70664672844578</v>
      </c>
      <c r="BY84" s="3">
        <f t="shared" si="103"/>
        <v>270.60802570558735</v>
      </c>
      <c r="BZ84" s="3">
        <f t="shared" si="104"/>
        <v>182.56926008049049</v>
      </c>
      <c r="CA84" s="3">
        <f t="shared" si="105"/>
        <v>77.63600736609078</v>
      </c>
      <c r="CB84" s="1">
        <f t="shared" si="151"/>
        <v>233.553953355462</v>
      </c>
    </row>
    <row r="85" spans="2:80" x14ac:dyDescent="0.2">
      <c r="B85">
        <f t="shared" si="90"/>
        <v>77</v>
      </c>
      <c r="C85">
        <f t="shared" si="91"/>
        <v>100</v>
      </c>
      <c r="D85" s="4">
        <f t="shared" si="106"/>
        <v>66.01979652652517</v>
      </c>
      <c r="E85" s="4">
        <f t="shared" si="107"/>
        <v>32.069858762988588</v>
      </c>
      <c r="F85" s="4">
        <f t="shared" si="108"/>
        <v>3.0642070467001759</v>
      </c>
      <c r="G85" s="4">
        <f t="shared" si="109"/>
        <v>137.80026539359824</v>
      </c>
      <c r="H85" s="4">
        <f t="shared" si="110"/>
        <v>102.50195853368496</v>
      </c>
      <c r="I85" s="4">
        <f t="shared" si="111"/>
        <v>67.252955381554784</v>
      </c>
      <c r="J85" s="4">
        <f t="shared" si="112"/>
        <v>43.593829660530901</v>
      </c>
      <c r="K85" s="4">
        <f t="shared" si="113"/>
        <v>17.874207312852377</v>
      </c>
      <c r="L85" s="4">
        <f t="shared" si="114"/>
        <v>-19.467815996467834</v>
      </c>
      <c r="M85" s="4">
        <f t="shared" si="115"/>
        <v>-59.418351964995963</v>
      </c>
      <c r="N85" s="4">
        <f t="shared" si="116"/>
        <v>77.605591539031593</v>
      </c>
      <c r="P85">
        <f t="shared" si="92"/>
        <v>0</v>
      </c>
      <c r="Q85">
        <f t="shared" si="93"/>
        <v>0</v>
      </c>
      <c r="R85" s="3">
        <f t="shared" si="117"/>
        <v>157.93014123701141</v>
      </c>
      <c r="S85" s="3">
        <f t="shared" si="118"/>
        <v>157.93014123701141</v>
      </c>
      <c r="T85" s="3">
        <f t="shared" si="119"/>
        <v>0</v>
      </c>
      <c r="U85" s="3">
        <f t="shared" si="120"/>
        <v>0</v>
      </c>
      <c r="V85" s="3">
        <f t="shared" si="121"/>
        <v>0</v>
      </c>
      <c r="W85" s="3">
        <f t="shared" si="122"/>
        <v>0</v>
      </c>
      <c r="X85" s="3">
        <f t="shared" si="123"/>
        <v>172.12579268714762</v>
      </c>
      <c r="Y85" s="3">
        <f t="shared" si="124"/>
        <v>172.12579268714762</v>
      </c>
      <c r="Z85" s="3">
        <f t="shared" si="125"/>
        <v>172.12579268714762</v>
      </c>
      <c r="AA85" s="3">
        <f t="shared" si="126"/>
        <v>0</v>
      </c>
      <c r="AC85">
        <f t="shared" si="127"/>
        <v>9999</v>
      </c>
      <c r="AD85">
        <f t="shared" si="128"/>
        <v>9999</v>
      </c>
      <c r="AE85">
        <f t="shared" si="129"/>
        <v>5</v>
      </c>
      <c r="AF85">
        <f t="shared" si="130"/>
        <v>5</v>
      </c>
      <c r="AG85">
        <f t="shared" si="131"/>
        <v>9999</v>
      </c>
      <c r="AH85">
        <f t="shared" si="132"/>
        <v>9999</v>
      </c>
      <c r="AI85">
        <f t="shared" si="133"/>
        <v>9999</v>
      </c>
      <c r="AJ85">
        <f t="shared" si="134"/>
        <v>9999</v>
      </c>
      <c r="AK85">
        <f t="shared" si="135"/>
        <v>12</v>
      </c>
      <c r="AL85">
        <f t="shared" si="136"/>
        <v>12</v>
      </c>
      <c r="AM85">
        <f t="shared" si="137"/>
        <v>12</v>
      </c>
      <c r="AN85">
        <f t="shared" si="138"/>
        <v>9999</v>
      </c>
      <c r="AP85" s="3">
        <v>33.98020347347483</v>
      </c>
      <c r="AQ85" s="3">
        <v>33.949937763536582</v>
      </c>
      <c r="AR85" s="3">
        <v>29.005651716288412</v>
      </c>
      <c r="AS85" s="3">
        <v>23.19408289011335</v>
      </c>
      <c r="AT85" s="3">
        <v>35.298306859913282</v>
      </c>
      <c r="AU85" s="3">
        <v>35.249003152130172</v>
      </c>
      <c r="AV85" s="3">
        <v>23.659125721023884</v>
      </c>
      <c r="AW85" s="3">
        <v>25.719622347678524</v>
      </c>
      <c r="AX85" s="3">
        <v>37.342023309320211</v>
      </c>
      <c r="AY85" s="3">
        <v>39.950535968528129</v>
      </c>
      <c r="AZ85" s="3">
        <v>35.101849183120066</v>
      </c>
      <c r="BA85" s="3">
        <v>28.115845301072113</v>
      </c>
      <c r="BC85" s="4">
        <f t="shared" si="139"/>
        <v>66.01979652652517</v>
      </c>
      <c r="BD85" s="4">
        <f t="shared" si="140"/>
        <v>32.069858762988588</v>
      </c>
      <c r="BE85" s="4">
        <f t="shared" si="141"/>
        <v>3.0642070467001759</v>
      </c>
      <c r="BF85" s="4">
        <f t="shared" si="142"/>
        <v>-20.129875843413174</v>
      </c>
      <c r="BG85" s="4">
        <f t="shared" si="143"/>
        <v>102.50195853368496</v>
      </c>
      <c r="BH85" s="4">
        <f t="shared" si="144"/>
        <v>67.252955381554784</v>
      </c>
      <c r="BI85" s="4">
        <f t="shared" si="145"/>
        <v>43.593829660530901</v>
      </c>
      <c r="BJ85" s="4">
        <f t="shared" si="146"/>
        <v>17.874207312852377</v>
      </c>
      <c r="BK85" s="4">
        <f t="shared" si="147"/>
        <v>-19.467815996467834</v>
      </c>
      <c r="BL85" s="4">
        <f t="shared" si="148"/>
        <v>-59.418351964995963</v>
      </c>
      <c r="BM85" s="4">
        <f t="shared" si="149"/>
        <v>-94.52020114811603</v>
      </c>
      <c r="BN85" s="4">
        <f t="shared" si="150"/>
        <v>49.48974623795948</v>
      </c>
      <c r="BP85" s="1">
        <f t="shared" si="94"/>
        <v>198.05938957957551</v>
      </c>
      <c r="BQ85">
        <f t="shared" si="95"/>
        <v>96.209576288965764</v>
      </c>
      <c r="BR85" s="3">
        <f t="shared" si="96"/>
        <v>213.19262114010053</v>
      </c>
      <c r="BS85" s="3">
        <f t="shared" si="97"/>
        <v>201.29875843413174</v>
      </c>
      <c r="BT85" s="3">
        <f t="shared" si="98"/>
        <v>307.50587560105487</v>
      </c>
      <c r="BU85" s="3">
        <f t="shared" si="99"/>
        <v>201.75886614466435</v>
      </c>
      <c r="BV85" s="3">
        <f t="shared" si="100"/>
        <v>130.7814889815927</v>
      </c>
      <c r="BW85" s="3">
        <f t="shared" si="101"/>
        <v>53.622621938557131</v>
      </c>
      <c r="BX85" s="3">
        <f t="shared" si="102"/>
        <v>398.67815996467834</v>
      </c>
      <c r="BY85" s="3">
        <f t="shared" si="103"/>
        <v>594.18351964995963</v>
      </c>
      <c r="BZ85" s="3">
        <f t="shared" si="104"/>
        <v>945.2020114811603</v>
      </c>
      <c r="CA85" s="3">
        <f t="shared" si="105"/>
        <v>148.46923871387844</v>
      </c>
      <c r="CB85" s="1">
        <f t="shared" si="151"/>
        <v>290.74684399319329</v>
      </c>
    </row>
    <row r="86" spans="2:80" x14ac:dyDescent="0.2">
      <c r="B86">
        <f t="shared" si="90"/>
        <v>78</v>
      </c>
      <c r="C86">
        <f t="shared" si="91"/>
        <v>100</v>
      </c>
      <c r="D86" s="4">
        <f t="shared" si="106"/>
        <v>79.436216714675538</v>
      </c>
      <c r="E86" s="4">
        <f t="shared" si="107"/>
        <v>40.001555235940032</v>
      </c>
      <c r="F86" s="4">
        <f t="shared" si="108"/>
        <v>8.6944067131844349</v>
      </c>
      <c r="G86" s="4">
        <f t="shared" si="109"/>
        <v>171.76658770418726</v>
      </c>
      <c r="H86" s="4">
        <f t="shared" si="110"/>
        <v>144.71564246458001</v>
      </c>
      <c r="I86" s="4">
        <f t="shared" si="111"/>
        <v>99.40993802738376</v>
      </c>
      <c r="J86" s="4">
        <f t="shared" si="112"/>
        <v>65.102289176429622</v>
      </c>
      <c r="K86" s="4">
        <f t="shared" si="113"/>
        <v>41.026087375066709</v>
      </c>
      <c r="L86" s="4">
        <f t="shared" si="114"/>
        <v>4.1833630145993084</v>
      </c>
      <c r="M86" s="4">
        <f t="shared" si="115"/>
        <v>-25.20489038535743</v>
      </c>
      <c r="N86" s="4">
        <f t="shared" si="116"/>
        <v>126.95308133595972</v>
      </c>
      <c r="P86">
        <f t="shared" si="92"/>
        <v>0</v>
      </c>
      <c r="Q86">
        <f t="shared" si="93"/>
        <v>0</v>
      </c>
      <c r="R86" s="3">
        <f t="shared" si="117"/>
        <v>0</v>
      </c>
      <c r="S86" s="3">
        <f t="shared" si="118"/>
        <v>181.30559328681557</v>
      </c>
      <c r="T86" s="3">
        <f t="shared" si="119"/>
        <v>0</v>
      </c>
      <c r="U86" s="3">
        <f t="shared" si="120"/>
        <v>0</v>
      </c>
      <c r="V86" s="3">
        <f t="shared" si="121"/>
        <v>0</v>
      </c>
      <c r="W86" s="3">
        <f t="shared" si="122"/>
        <v>0</v>
      </c>
      <c r="X86" s="3">
        <f t="shared" si="123"/>
        <v>0</v>
      </c>
      <c r="Y86" s="3">
        <f t="shared" si="124"/>
        <v>185.81663698540069</v>
      </c>
      <c r="Z86" s="3">
        <f t="shared" si="125"/>
        <v>185.81663698540069</v>
      </c>
      <c r="AA86" s="3">
        <f t="shared" si="126"/>
        <v>0</v>
      </c>
      <c r="AC86">
        <f t="shared" si="127"/>
        <v>9999</v>
      </c>
      <c r="AD86">
        <f t="shared" si="128"/>
        <v>9999</v>
      </c>
      <c r="AE86">
        <f t="shared" si="129"/>
        <v>9999</v>
      </c>
      <c r="AF86">
        <f t="shared" si="130"/>
        <v>5</v>
      </c>
      <c r="AG86">
        <f t="shared" si="131"/>
        <v>9999</v>
      </c>
      <c r="AH86">
        <f t="shared" si="132"/>
        <v>9999</v>
      </c>
      <c r="AI86">
        <f t="shared" si="133"/>
        <v>9999</v>
      </c>
      <c r="AJ86">
        <f t="shared" si="134"/>
        <v>9999</v>
      </c>
      <c r="AK86">
        <f t="shared" si="135"/>
        <v>9999</v>
      </c>
      <c r="AL86">
        <f t="shared" si="136"/>
        <v>12</v>
      </c>
      <c r="AM86">
        <f t="shared" si="137"/>
        <v>12</v>
      </c>
      <c r="AN86">
        <f t="shared" si="138"/>
        <v>9999</v>
      </c>
      <c r="AP86" s="3">
        <v>20.563783285324462</v>
      </c>
      <c r="AQ86" s="3">
        <v>39.434661478735507</v>
      </c>
      <c r="AR86" s="3">
        <v>31.307148522755597</v>
      </c>
      <c r="AS86" s="3">
        <v>18.233412295812741</v>
      </c>
      <c r="AT86" s="3">
        <v>27.050945239607245</v>
      </c>
      <c r="AU86" s="3">
        <v>45.305704437196255</v>
      </c>
      <c r="AV86" s="3">
        <v>34.307648850954138</v>
      </c>
      <c r="AW86" s="3">
        <v>24.076201801362913</v>
      </c>
      <c r="AX86" s="3">
        <v>36.8427243604674</v>
      </c>
      <c r="AY86" s="3">
        <v>29.388253399956739</v>
      </c>
      <c r="AZ86" s="3">
        <v>33.658665264083538</v>
      </c>
      <c r="BA86" s="3">
        <v>34.360083494248101</v>
      </c>
      <c r="BC86" s="4">
        <f t="shared" si="139"/>
        <v>79.436216714675538</v>
      </c>
      <c r="BD86" s="4">
        <f t="shared" si="140"/>
        <v>40.001555235940032</v>
      </c>
      <c r="BE86" s="4">
        <f t="shared" si="141"/>
        <v>8.6944067131844349</v>
      </c>
      <c r="BF86" s="4">
        <f t="shared" si="142"/>
        <v>-9.539005582628306</v>
      </c>
      <c r="BG86" s="4">
        <f t="shared" si="143"/>
        <v>144.71564246458001</v>
      </c>
      <c r="BH86" s="4">
        <f t="shared" si="144"/>
        <v>99.40993802738376</v>
      </c>
      <c r="BI86" s="4">
        <f t="shared" si="145"/>
        <v>65.102289176429622</v>
      </c>
      <c r="BJ86" s="4">
        <f t="shared" si="146"/>
        <v>41.026087375066709</v>
      </c>
      <c r="BK86" s="4">
        <f t="shared" si="147"/>
        <v>4.1833630145993084</v>
      </c>
      <c r="BL86" s="4">
        <f t="shared" si="148"/>
        <v>-25.20489038535743</v>
      </c>
      <c r="BM86" s="4">
        <f t="shared" si="149"/>
        <v>-58.863555649440968</v>
      </c>
      <c r="BN86" s="4">
        <f t="shared" si="150"/>
        <v>92.592997841711622</v>
      </c>
      <c r="BP86" s="1">
        <f t="shared" si="94"/>
        <v>238.30865014402661</v>
      </c>
      <c r="BQ86">
        <f t="shared" si="95"/>
        <v>120.0046657078201</v>
      </c>
      <c r="BR86" s="3">
        <f t="shared" si="96"/>
        <v>26.083220139553305</v>
      </c>
      <c r="BS86" s="3">
        <f t="shared" si="97"/>
        <v>299.39005582628306</v>
      </c>
      <c r="BT86" s="3">
        <f t="shared" si="98"/>
        <v>434.14692739374004</v>
      </c>
      <c r="BU86" s="3">
        <f t="shared" si="99"/>
        <v>298.22981408215128</v>
      </c>
      <c r="BV86" s="3">
        <f t="shared" si="100"/>
        <v>195.30686752928887</v>
      </c>
      <c r="BW86" s="3">
        <f t="shared" si="101"/>
        <v>123.07826212520013</v>
      </c>
      <c r="BX86" s="3">
        <f t="shared" si="102"/>
        <v>12.550089043797925</v>
      </c>
      <c r="BY86" s="3">
        <f t="shared" si="103"/>
        <v>456.0489038535743</v>
      </c>
      <c r="BZ86" s="3">
        <f t="shared" si="104"/>
        <v>588.63555649440968</v>
      </c>
      <c r="CA86" s="3">
        <f t="shared" si="105"/>
        <v>277.77899352513487</v>
      </c>
      <c r="CB86" s="1">
        <f t="shared" si="151"/>
        <v>255.79683382208168</v>
      </c>
    </row>
    <row r="87" spans="2:80" x14ac:dyDescent="0.2">
      <c r="B87">
        <f t="shared" si="90"/>
        <v>79</v>
      </c>
      <c r="C87">
        <f t="shared" si="91"/>
        <v>100</v>
      </c>
      <c r="D87" s="4">
        <f t="shared" si="106"/>
        <v>64.576496646914165</v>
      </c>
      <c r="E87" s="4">
        <f t="shared" si="107"/>
        <v>33.439932950423099</v>
      </c>
      <c r="F87" s="4">
        <f t="shared" si="108"/>
        <v>-3.5004438561736606</v>
      </c>
      <c r="G87" s="4">
        <f t="shared" si="109"/>
        <v>-39.160929696226958</v>
      </c>
      <c r="H87" s="4">
        <f t="shared" si="110"/>
        <v>93.214055393764284</v>
      </c>
      <c r="I87" s="4">
        <f t="shared" si="111"/>
        <v>57.998626238550059</v>
      </c>
      <c r="J87" s="4">
        <f t="shared" si="112"/>
        <v>24.732521625119261</v>
      </c>
      <c r="K87" s="4">
        <f t="shared" si="113"/>
        <v>-7.4810566022642888</v>
      </c>
      <c r="L87" s="4">
        <f t="shared" si="114"/>
        <v>135.03903265780536</v>
      </c>
      <c r="M87" s="4">
        <f t="shared" si="115"/>
        <v>99.813549038663041</v>
      </c>
      <c r="N87" s="4">
        <f t="shared" si="116"/>
        <v>78.240731403930113</v>
      </c>
      <c r="P87">
        <f t="shared" si="92"/>
        <v>0</v>
      </c>
      <c r="Q87">
        <f t="shared" si="93"/>
        <v>0</v>
      </c>
      <c r="R87" s="3">
        <f t="shared" si="117"/>
        <v>156.5600670495769</v>
      </c>
      <c r="S87" s="3">
        <f t="shared" si="118"/>
        <v>156.5600670495769</v>
      </c>
      <c r="T87" s="3">
        <f t="shared" si="119"/>
        <v>156.5600670495769</v>
      </c>
      <c r="U87" s="3">
        <f t="shared" si="120"/>
        <v>0</v>
      </c>
      <c r="V87" s="3">
        <f t="shared" si="121"/>
        <v>0</v>
      </c>
      <c r="W87" s="3">
        <f t="shared" si="122"/>
        <v>165.26747837488074</v>
      </c>
      <c r="X87" s="3">
        <f t="shared" si="123"/>
        <v>165.26747837488074</v>
      </c>
      <c r="Y87" s="3">
        <f t="shared" si="124"/>
        <v>0</v>
      </c>
      <c r="Z87" s="3">
        <f t="shared" si="125"/>
        <v>0</v>
      </c>
      <c r="AA87" s="3">
        <f t="shared" si="126"/>
        <v>0</v>
      </c>
      <c r="AC87">
        <f t="shared" si="127"/>
        <v>9999</v>
      </c>
      <c r="AD87">
        <f t="shared" si="128"/>
        <v>9999</v>
      </c>
      <c r="AE87">
        <f t="shared" si="129"/>
        <v>6</v>
      </c>
      <c r="AF87">
        <f t="shared" si="130"/>
        <v>6</v>
      </c>
      <c r="AG87">
        <f t="shared" si="131"/>
        <v>6</v>
      </c>
      <c r="AH87">
        <f t="shared" si="132"/>
        <v>9999</v>
      </c>
      <c r="AI87">
        <f t="shared" si="133"/>
        <v>9999</v>
      </c>
      <c r="AJ87">
        <f t="shared" si="134"/>
        <v>10</v>
      </c>
      <c r="AK87">
        <f t="shared" si="135"/>
        <v>10</v>
      </c>
      <c r="AL87">
        <f t="shared" si="136"/>
        <v>9999</v>
      </c>
      <c r="AM87">
        <f t="shared" si="137"/>
        <v>9999</v>
      </c>
      <c r="AN87">
        <f t="shared" si="138"/>
        <v>9999</v>
      </c>
      <c r="AP87" s="3">
        <v>35.423503353085835</v>
      </c>
      <c r="AQ87" s="3">
        <v>31.136563696491066</v>
      </c>
      <c r="AR87" s="3">
        <v>36.94037680659676</v>
      </c>
      <c r="AS87" s="3">
        <v>35.660485840053298</v>
      </c>
      <c r="AT87" s="3">
        <v>24.185081959585659</v>
      </c>
      <c r="AU87" s="3">
        <v>35.215429155214224</v>
      </c>
      <c r="AV87" s="3">
        <v>33.266104613430798</v>
      </c>
      <c r="AW87" s="3">
        <v>32.21357822738355</v>
      </c>
      <c r="AX87" s="3">
        <v>22.747389114811085</v>
      </c>
      <c r="AY87" s="3">
        <v>35.225483619142324</v>
      </c>
      <c r="AZ87" s="3">
        <v>21.572817634732928</v>
      </c>
      <c r="BA87" s="3">
        <v>33.132245183223858</v>
      </c>
      <c r="BC87" s="4">
        <f t="shared" si="139"/>
        <v>64.576496646914165</v>
      </c>
      <c r="BD87" s="4">
        <f t="shared" si="140"/>
        <v>33.439932950423099</v>
      </c>
      <c r="BE87" s="4">
        <f t="shared" si="141"/>
        <v>-3.5004438561736606</v>
      </c>
      <c r="BF87" s="4">
        <f t="shared" si="142"/>
        <v>-39.160929696226958</v>
      </c>
      <c r="BG87" s="4">
        <f t="shared" si="143"/>
        <v>-63.346011655812617</v>
      </c>
      <c r="BH87" s="4">
        <f t="shared" si="144"/>
        <v>57.998626238550059</v>
      </c>
      <c r="BI87" s="4">
        <f t="shared" si="145"/>
        <v>24.732521625119261</v>
      </c>
      <c r="BJ87" s="4">
        <f t="shared" si="146"/>
        <v>-7.4810566022642888</v>
      </c>
      <c r="BK87" s="4">
        <f t="shared" si="147"/>
        <v>-30.228445717075374</v>
      </c>
      <c r="BL87" s="4">
        <f t="shared" si="148"/>
        <v>99.813549038663041</v>
      </c>
      <c r="BM87" s="4">
        <f t="shared" si="149"/>
        <v>78.240731403930113</v>
      </c>
      <c r="BN87" s="4">
        <f t="shared" si="150"/>
        <v>45.108486220706254</v>
      </c>
      <c r="BP87" s="1">
        <f t="shared" si="94"/>
        <v>193.7294899407425</v>
      </c>
      <c r="BQ87">
        <f t="shared" si="95"/>
        <v>100.3197988512693</v>
      </c>
      <c r="BR87" s="3">
        <f t="shared" si="96"/>
        <v>239.00443856173661</v>
      </c>
      <c r="BS87" s="3">
        <f t="shared" si="97"/>
        <v>391.60929696226958</v>
      </c>
      <c r="BT87" s="3">
        <f t="shared" si="98"/>
        <v>633.46011655812617</v>
      </c>
      <c r="BU87" s="3">
        <f t="shared" si="99"/>
        <v>173.99587871565018</v>
      </c>
      <c r="BV87" s="3">
        <f t="shared" si="100"/>
        <v>74.197564875357784</v>
      </c>
      <c r="BW87" s="3">
        <f t="shared" si="101"/>
        <v>278.81056602264289</v>
      </c>
      <c r="BX87" s="3">
        <f t="shared" si="102"/>
        <v>302.28445717075374</v>
      </c>
      <c r="BY87" s="3">
        <f t="shared" si="103"/>
        <v>299.44064711598912</v>
      </c>
      <c r="BZ87" s="3">
        <f t="shared" si="104"/>
        <v>234.72219421179034</v>
      </c>
      <c r="CA87" s="3">
        <f t="shared" si="105"/>
        <v>135.32545866211876</v>
      </c>
      <c r="CB87" s="1">
        <f t="shared" si="151"/>
        <v>254.74165897070392</v>
      </c>
    </row>
    <row r="88" spans="2:80" x14ac:dyDescent="0.2">
      <c r="B88">
        <f t="shared" si="90"/>
        <v>80</v>
      </c>
      <c r="C88">
        <f t="shared" si="91"/>
        <v>100</v>
      </c>
      <c r="D88" s="4">
        <f t="shared" si="106"/>
        <v>69.601532181259245</v>
      </c>
      <c r="E88" s="4">
        <f t="shared" si="107"/>
        <v>39.275717073032865</v>
      </c>
      <c r="F88" s="4">
        <f t="shared" si="108"/>
        <v>173.40678863925859</v>
      </c>
      <c r="G88" s="4">
        <f t="shared" si="109"/>
        <v>136.16086254012771</v>
      </c>
      <c r="H88" s="4">
        <f t="shared" si="110"/>
        <v>107.77440618549008</v>
      </c>
      <c r="I88" s="4">
        <f t="shared" si="111"/>
        <v>78.115391665342031</v>
      </c>
      <c r="J88" s="4">
        <f t="shared" si="112"/>
        <v>39.089757238834864</v>
      </c>
      <c r="K88" s="4">
        <f t="shared" si="113"/>
        <v>11.070595772034721</v>
      </c>
      <c r="L88" s="4">
        <f t="shared" si="114"/>
        <v>134.04231741413241</v>
      </c>
      <c r="M88" s="4">
        <f t="shared" si="115"/>
        <v>99.175738594203722</v>
      </c>
      <c r="N88" s="4">
        <f t="shared" si="116"/>
        <v>64.132285792147741</v>
      </c>
      <c r="P88">
        <f t="shared" si="92"/>
        <v>0</v>
      </c>
      <c r="Q88">
        <f t="shared" si="93"/>
        <v>0</v>
      </c>
      <c r="R88" s="3">
        <f t="shared" si="117"/>
        <v>150.72428292696713</v>
      </c>
      <c r="S88" s="3">
        <f t="shared" si="118"/>
        <v>0</v>
      </c>
      <c r="T88" s="3">
        <f t="shared" si="119"/>
        <v>0</v>
      </c>
      <c r="U88" s="3">
        <f t="shared" si="120"/>
        <v>0</v>
      </c>
      <c r="V88" s="3">
        <f t="shared" si="121"/>
        <v>0</v>
      </c>
      <c r="W88" s="3">
        <f t="shared" si="122"/>
        <v>150.91024276116514</v>
      </c>
      <c r="X88" s="3">
        <f t="shared" si="123"/>
        <v>150.91024276116514</v>
      </c>
      <c r="Y88" s="3">
        <f t="shared" si="124"/>
        <v>0</v>
      </c>
      <c r="Z88" s="3">
        <f t="shared" si="125"/>
        <v>0</v>
      </c>
      <c r="AA88" s="3">
        <f t="shared" si="126"/>
        <v>0</v>
      </c>
      <c r="AC88">
        <f t="shared" si="127"/>
        <v>9999</v>
      </c>
      <c r="AD88">
        <f t="shared" si="128"/>
        <v>9999</v>
      </c>
      <c r="AE88">
        <f t="shared" si="129"/>
        <v>4</v>
      </c>
      <c r="AF88">
        <f t="shared" si="130"/>
        <v>9999</v>
      </c>
      <c r="AG88">
        <f t="shared" si="131"/>
        <v>9999</v>
      </c>
      <c r="AH88">
        <f t="shared" si="132"/>
        <v>9999</v>
      </c>
      <c r="AI88">
        <f t="shared" si="133"/>
        <v>9999</v>
      </c>
      <c r="AJ88">
        <f t="shared" si="134"/>
        <v>10</v>
      </c>
      <c r="AK88">
        <f t="shared" si="135"/>
        <v>10</v>
      </c>
      <c r="AL88">
        <f t="shared" si="136"/>
        <v>9999</v>
      </c>
      <c r="AM88">
        <f t="shared" si="137"/>
        <v>9999</v>
      </c>
      <c r="AN88">
        <f t="shared" si="138"/>
        <v>9999</v>
      </c>
      <c r="AP88" s="3">
        <v>30.398467818740755</v>
      </c>
      <c r="AQ88" s="3">
        <v>30.325815108226379</v>
      </c>
      <c r="AR88" s="3">
        <v>16.593211360741407</v>
      </c>
      <c r="AS88" s="3">
        <v>37.245926099130884</v>
      </c>
      <c r="AT88" s="3">
        <v>28.38645635463763</v>
      </c>
      <c r="AU88" s="3">
        <v>29.659014520148048</v>
      </c>
      <c r="AV88" s="3">
        <v>39.025634426507168</v>
      </c>
      <c r="AW88" s="3">
        <v>28.019161466800142</v>
      </c>
      <c r="AX88" s="3">
        <v>27.938521119067445</v>
      </c>
      <c r="AY88" s="3">
        <v>34.866578819928691</v>
      </c>
      <c r="AZ88" s="3">
        <v>35.043452802055981</v>
      </c>
      <c r="BA88" s="3">
        <v>36.659465725533664</v>
      </c>
      <c r="BC88" s="4">
        <f t="shared" si="139"/>
        <v>69.601532181259245</v>
      </c>
      <c r="BD88" s="4">
        <f t="shared" si="140"/>
        <v>39.275717073032865</v>
      </c>
      <c r="BE88" s="4">
        <f t="shared" si="141"/>
        <v>22.682505712291459</v>
      </c>
      <c r="BF88" s="4">
        <f t="shared" si="142"/>
        <v>136.16086254012771</v>
      </c>
      <c r="BG88" s="4">
        <f t="shared" si="143"/>
        <v>107.77440618549008</v>
      </c>
      <c r="BH88" s="4">
        <f t="shared" si="144"/>
        <v>78.115391665342031</v>
      </c>
      <c r="BI88" s="4">
        <f t="shared" si="145"/>
        <v>39.089757238834864</v>
      </c>
      <c r="BJ88" s="4">
        <f t="shared" si="146"/>
        <v>11.070595772034721</v>
      </c>
      <c r="BK88" s="4">
        <f t="shared" si="147"/>
        <v>-16.867925347032724</v>
      </c>
      <c r="BL88" s="4">
        <f t="shared" si="148"/>
        <v>99.175738594203722</v>
      </c>
      <c r="BM88" s="4">
        <f t="shared" si="149"/>
        <v>64.132285792147741</v>
      </c>
      <c r="BN88" s="4">
        <f t="shared" si="150"/>
        <v>27.472820066614076</v>
      </c>
      <c r="BP88" s="1">
        <f t="shared" si="94"/>
        <v>208.80459654377773</v>
      </c>
      <c r="BQ88">
        <f t="shared" si="95"/>
        <v>117.8271512190986</v>
      </c>
      <c r="BR88" s="3">
        <f t="shared" si="96"/>
        <v>272.04751713687438</v>
      </c>
      <c r="BS88" s="3">
        <f t="shared" si="97"/>
        <v>408.48258762038313</v>
      </c>
      <c r="BT88" s="3">
        <f t="shared" si="98"/>
        <v>323.32321855647024</v>
      </c>
      <c r="BU88" s="3">
        <f t="shared" si="99"/>
        <v>234.34617499602609</v>
      </c>
      <c r="BV88" s="3">
        <f t="shared" si="100"/>
        <v>117.26927171650459</v>
      </c>
      <c r="BW88" s="3">
        <f t="shared" si="101"/>
        <v>237.21178731610416</v>
      </c>
      <c r="BX88" s="3">
        <f t="shared" si="102"/>
        <v>168.67925347032724</v>
      </c>
      <c r="BY88" s="3">
        <f t="shared" si="103"/>
        <v>297.52721578261117</v>
      </c>
      <c r="BZ88" s="3">
        <f t="shared" si="104"/>
        <v>192.39685737644322</v>
      </c>
      <c r="CA88" s="3">
        <f t="shared" si="105"/>
        <v>82.418460199842229</v>
      </c>
      <c r="CB88" s="1">
        <f t="shared" si="151"/>
        <v>221.69450766120522</v>
      </c>
    </row>
    <row r="89" spans="2:80" x14ac:dyDescent="0.2">
      <c r="B89">
        <f t="shared" si="90"/>
        <v>81</v>
      </c>
      <c r="C89">
        <f t="shared" si="91"/>
        <v>100</v>
      </c>
      <c r="D89" s="4">
        <f t="shared" si="106"/>
        <v>80.206385923083872</v>
      </c>
      <c r="E89" s="4">
        <f t="shared" si="107"/>
        <v>42.008082446991466</v>
      </c>
      <c r="F89" s="4">
        <f t="shared" si="108"/>
        <v>-0.14305780699942261</v>
      </c>
      <c r="G89" s="4">
        <f t="shared" si="109"/>
        <v>-31.85389919555746</v>
      </c>
      <c r="H89" s="4">
        <f t="shared" si="110"/>
        <v>133.59153091267217</v>
      </c>
      <c r="I89" s="4">
        <f t="shared" si="111"/>
        <v>101.2328450793575</v>
      </c>
      <c r="J89" s="4">
        <f t="shared" si="112"/>
        <v>74.261926278559258</v>
      </c>
      <c r="K89" s="4">
        <f t="shared" si="113"/>
        <v>38.684700130979763</v>
      </c>
      <c r="L89" s="4">
        <f t="shared" si="114"/>
        <v>9.0610876920982264</v>
      </c>
      <c r="M89" s="4">
        <f t="shared" si="115"/>
        <v>130.36101255318499</v>
      </c>
      <c r="N89" s="4">
        <f t="shared" si="116"/>
        <v>104.85790906168404</v>
      </c>
      <c r="P89">
        <f t="shared" si="92"/>
        <v>0</v>
      </c>
      <c r="Q89">
        <f t="shared" si="93"/>
        <v>0</v>
      </c>
      <c r="R89" s="3">
        <f t="shared" si="117"/>
        <v>0</v>
      </c>
      <c r="S89" s="3">
        <f t="shared" si="118"/>
        <v>190.14305780699942</v>
      </c>
      <c r="T89" s="3">
        <f t="shared" si="119"/>
        <v>190.14305780699942</v>
      </c>
      <c r="U89" s="3">
        <f t="shared" si="120"/>
        <v>0</v>
      </c>
      <c r="V89" s="3">
        <f t="shared" si="121"/>
        <v>0</v>
      </c>
      <c r="W89" s="3">
        <f t="shared" si="122"/>
        <v>0</v>
      </c>
      <c r="X89" s="3">
        <f t="shared" si="123"/>
        <v>151.31529986902024</v>
      </c>
      <c r="Y89" s="3">
        <f t="shared" si="124"/>
        <v>151.31529986902024</v>
      </c>
      <c r="Z89" s="3">
        <f t="shared" si="125"/>
        <v>0</v>
      </c>
      <c r="AA89" s="3">
        <f t="shared" si="126"/>
        <v>0</v>
      </c>
      <c r="AC89">
        <f t="shared" si="127"/>
        <v>9999</v>
      </c>
      <c r="AD89">
        <f t="shared" si="128"/>
        <v>9999</v>
      </c>
      <c r="AE89">
        <f t="shared" si="129"/>
        <v>9999</v>
      </c>
      <c r="AF89">
        <f t="shared" si="130"/>
        <v>6</v>
      </c>
      <c r="AG89">
        <f t="shared" si="131"/>
        <v>6</v>
      </c>
      <c r="AH89">
        <f t="shared" si="132"/>
        <v>9999</v>
      </c>
      <c r="AI89">
        <f t="shared" si="133"/>
        <v>9999</v>
      </c>
      <c r="AJ89">
        <f t="shared" si="134"/>
        <v>9999</v>
      </c>
      <c r="AK89">
        <f t="shared" si="135"/>
        <v>11</v>
      </c>
      <c r="AL89">
        <f t="shared" si="136"/>
        <v>11</v>
      </c>
      <c r="AM89">
        <f t="shared" si="137"/>
        <v>9999</v>
      </c>
      <c r="AN89">
        <f t="shared" si="138"/>
        <v>9999</v>
      </c>
      <c r="AP89" s="3">
        <v>19.793614076916128</v>
      </c>
      <c r="AQ89" s="3">
        <v>38.198303476092406</v>
      </c>
      <c r="AR89" s="3">
        <v>42.151140253990889</v>
      </c>
      <c r="AS89" s="3">
        <v>31.710841388558038</v>
      </c>
      <c r="AT89" s="3">
        <v>24.697627698769793</v>
      </c>
      <c r="AU89" s="3">
        <v>32.358685833314667</v>
      </c>
      <c r="AV89" s="3">
        <v>26.970918800798245</v>
      </c>
      <c r="AW89" s="3">
        <v>35.577226147579495</v>
      </c>
      <c r="AX89" s="3">
        <v>29.623612438881537</v>
      </c>
      <c r="AY89" s="3">
        <v>30.015375007933471</v>
      </c>
      <c r="AZ89" s="3">
        <v>25.503103491500951</v>
      </c>
      <c r="BA89" s="3">
        <v>37.930993888294324</v>
      </c>
      <c r="BC89" s="4">
        <f t="shared" si="139"/>
        <v>80.206385923083872</v>
      </c>
      <c r="BD89" s="4">
        <f t="shared" si="140"/>
        <v>42.008082446991466</v>
      </c>
      <c r="BE89" s="4">
        <f t="shared" si="141"/>
        <v>-0.14305780699942261</v>
      </c>
      <c r="BF89" s="4">
        <f t="shared" si="142"/>
        <v>-31.85389919555746</v>
      </c>
      <c r="BG89" s="4">
        <f t="shared" si="143"/>
        <v>-56.551526894327253</v>
      </c>
      <c r="BH89" s="4">
        <f t="shared" si="144"/>
        <v>101.2328450793575</v>
      </c>
      <c r="BI89" s="4">
        <f t="shared" si="145"/>
        <v>74.261926278559258</v>
      </c>
      <c r="BJ89" s="4">
        <f t="shared" si="146"/>
        <v>38.684700130979763</v>
      </c>
      <c r="BK89" s="4">
        <f t="shared" si="147"/>
        <v>9.0610876920982264</v>
      </c>
      <c r="BL89" s="4">
        <f t="shared" si="148"/>
        <v>-20.954287315835245</v>
      </c>
      <c r="BM89" s="4">
        <f t="shared" si="149"/>
        <v>104.85790906168404</v>
      </c>
      <c r="BN89" s="4">
        <f t="shared" si="150"/>
        <v>66.926915173389716</v>
      </c>
      <c r="BP89" s="1">
        <f t="shared" si="94"/>
        <v>240.61915776925161</v>
      </c>
      <c r="BQ89">
        <f t="shared" si="95"/>
        <v>126.0242473409744</v>
      </c>
      <c r="BR89" s="3">
        <f t="shared" si="96"/>
        <v>1.4305780699942261</v>
      </c>
      <c r="BS89" s="3">
        <f t="shared" si="97"/>
        <v>522.5389919555746</v>
      </c>
      <c r="BT89" s="3">
        <f t="shared" si="98"/>
        <v>565.51526894327253</v>
      </c>
      <c r="BU89" s="3">
        <f t="shared" si="99"/>
        <v>303.69853523807251</v>
      </c>
      <c r="BV89" s="3">
        <f t="shared" si="100"/>
        <v>222.78577883567777</v>
      </c>
      <c r="BW89" s="3">
        <f t="shared" si="101"/>
        <v>116.05410039293929</v>
      </c>
      <c r="BX89" s="3">
        <f t="shared" si="102"/>
        <v>231.18326307629468</v>
      </c>
      <c r="BY89" s="3">
        <f t="shared" si="103"/>
        <v>209.54287315835245</v>
      </c>
      <c r="BZ89" s="3">
        <f t="shared" si="104"/>
        <v>314.57372718505212</v>
      </c>
      <c r="CA89" s="3">
        <f t="shared" si="105"/>
        <v>200.78074552016915</v>
      </c>
      <c r="CB89" s="1">
        <f t="shared" si="151"/>
        <v>254.56227229046877</v>
      </c>
    </row>
    <row r="90" spans="2:80" x14ac:dyDescent="0.2">
      <c r="B90">
        <f t="shared" si="90"/>
        <v>82</v>
      </c>
      <c r="C90">
        <f t="shared" si="91"/>
        <v>100</v>
      </c>
      <c r="D90" s="4">
        <f t="shared" si="106"/>
        <v>56.576403898652643</v>
      </c>
      <c r="E90" s="4">
        <f t="shared" si="107"/>
        <v>21.415667207329534</v>
      </c>
      <c r="F90" s="4">
        <f t="shared" si="108"/>
        <v>-7.2221371030900627</v>
      </c>
      <c r="G90" s="4">
        <f t="shared" si="109"/>
        <v>136.15642875345657</v>
      </c>
      <c r="H90" s="4">
        <f t="shared" si="110"/>
        <v>114.69710241508437</v>
      </c>
      <c r="I90" s="4">
        <f t="shared" si="111"/>
        <v>79.622872312320396</v>
      </c>
      <c r="J90" s="4">
        <f t="shared" si="112"/>
        <v>45.097354005556554</v>
      </c>
      <c r="K90" s="4">
        <f t="shared" si="113"/>
        <v>13.415652827243321</v>
      </c>
      <c r="L90" s="4">
        <f t="shared" si="114"/>
        <v>-20.852296579978429</v>
      </c>
      <c r="M90" s="4">
        <f t="shared" si="115"/>
        <v>-41.045933711575344</v>
      </c>
      <c r="N90" s="4">
        <f t="shared" si="116"/>
        <v>108.71228849064209</v>
      </c>
      <c r="P90">
        <f t="shared" si="92"/>
        <v>0</v>
      </c>
      <c r="Q90">
        <f t="shared" si="93"/>
        <v>0</v>
      </c>
      <c r="R90" s="3">
        <f t="shared" si="117"/>
        <v>168.58433279267047</v>
      </c>
      <c r="S90" s="3">
        <f t="shared" si="118"/>
        <v>168.58433279267047</v>
      </c>
      <c r="T90" s="3">
        <f t="shared" si="119"/>
        <v>0</v>
      </c>
      <c r="U90" s="3">
        <f t="shared" si="120"/>
        <v>0</v>
      </c>
      <c r="V90" s="3">
        <f t="shared" si="121"/>
        <v>0</v>
      </c>
      <c r="W90" s="3">
        <f t="shared" si="122"/>
        <v>0</v>
      </c>
      <c r="X90" s="3">
        <f t="shared" si="123"/>
        <v>176.58434717275668</v>
      </c>
      <c r="Y90" s="3">
        <f t="shared" si="124"/>
        <v>176.58434717275668</v>
      </c>
      <c r="Z90" s="3">
        <f t="shared" si="125"/>
        <v>176.58434717275668</v>
      </c>
      <c r="AA90" s="3">
        <f t="shared" si="126"/>
        <v>0</v>
      </c>
      <c r="AC90">
        <f t="shared" si="127"/>
        <v>9999</v>
      </c>
      <c r="AD90">
        <f t="shared" si="128"/>
        <v>9999</v>
      </c>
      <c r="AE90">
        <f t="shared" si="129"/>
        <v>5</v>
      </c>
      <c r="AF90">
        <f t="shared" si="130"/>
        <v>5</v>
      </c>
      <c r="AG90">
        <f t="shared" si="131"/>
        <v>9999</v>
      </c>
      <c r="AH90">
        <f t="shared" si="132"/>
        <v>9999</v>
      </c>
      <c r="AI90">
        <f t="shared" si="133"/>
        <v>9999</v>
      </c>
      <c r="AJ90">
        <f t="shared" si="134"/>
        <v>9999</v>
      </c>
      <c r="AK90">
        <f t="shared" si="135"/>
        <v>12</v>
      </c>
      <c r="AL90">
        <f t="shared" si="136"/>
        <v>12</v>
      </c>
      <c r="AM90">
        <f t="shared" si="137"/>
        <v>12</v>
      </c>
      <c r="AN90">
        <f t="shared" si="138"/>
        <v>9999</v>
      </c>
      <c r="AP90" s="3">
        <v>43.423596101347357</v>
      </c>
      <c r="AQ90" s="3">
        <v>35.160736691323109</v>
      </c>
      <c r="AR90" s="3">
        <v>28.637804310419597</v>
      </c>
      <c r="AS90" s="3">
        <v>25.205766936123837</v>
      </c>
      <c r="AT90" s="3">
        <v>21.459326338372193</v>
      </c>
      <c r="AU90" s="3">
        <v>35.074230102763977</v>
      </c>
      <c r="AV90" s="3">
        <v>34.525518306763843</v>
      </c>
      <c r="AW90" s="3">
        <v>31.681701178313233</v>
      </c>
      <c r="AX90" s="3">
        <v>34.267949407221749</v>
      </c>
      <c r="AY90" s="3">
        <v>20.193637131596915</v>
      </c>
      <c r="AZ90" s="3">
        <v>26.82612497053924</v>
      </c>
      <c r="BA90" s="3">
        <v>32.68866870101192</v>
      </c>
      <c r="BC90" s="4">
        <f t="shared" si="139"/>
        <v>56.576403898652643</v>
      </c>
      <c r="BD90" s="4">
        <f t="shared" si="140"/>
        <v>21.415667207329534</v>
      </c>
      <c r="BE90" s="4">
        <f t="shared" si="141"/>
        <v>-7.2221371030900627</v>
      </c>
      <c r="BF90" s="4">
        <f t="shared" si="142"/>
        <v>-32.4279040392139</v>
      </c>
      <c r="BG90" s="4">
        <f t="shared" si="143"/>
        <v>114.69710241508437</v>
      </c>
      <c r="BH90" s="4">
        <f t="shared" si="144"/>
        <v>79.622872312320396</v>
      </c>
      <c r="BI90" s="4">
        <f t="shared" si="145"/>
        <v>45.097354005556554</v>
      </c>
      <c r="BJ90" s="4">
        <f t="shared" si="146"/>
        <v>13.415652827243321</v>
      </c>
      <c r="BK90" s="4">
        <f t="shared" si="147"/>
        <v>-20.852296579978429</v>
      </c>
      <c r="BL90" s="4">
        <f t="shared" si="148"/>
        <v>-41.045933711575344</v>
      </c>
      <c r="BM90" s="4">
        <f t="shared" si="149"/>
        <v>-67.872058682114584</v>
      </c>
      <c r="BN90" s="4">
        <f t="shared" si="150"/>
        <v>76.023619789630175</v>
      </c>
      <c r="BP90" s="1">
        <f t="shared" si="94"/>
        <v>169.72921169595793</v>
      </c>
      <c r="BQ90">
        <f t="shared" si="95"/>
        <v>64.247001621988602</v>
      </c>
      <c r="BR90" s="3">
        <f t="shared" si="96"/>
        <v>276.22137103090063</v>
      </c>
      <c r="BS90" s="3">
        <f t="shared" si="97"/>
        <v>324.279040392139</v>
      </c>
      <c r="BT90" s="3">
        <f t="shared" si="98"/>
        <v>344.09130724525312</v>
      </c>
      <c r="BU90" s="3">
        <f t="shared" si="99"/>
        <v>238.86861693696119</v>
      </c>
      <c r="BV90" s="3">
        <f t="shared" si="100"/>
        <v>135.29206201666966</v>
      </c>
      <c r="BW90" s="3">
        <f t="shared" si="101"/>
        <v>40.246958481729962</v>
      </c>
      <c r="BX90" s="3">
        <f t="shared" si="102"/>
        <v>412.52296579978429</v>
      </c>
      <c r="BY90" s="3">
        <f t="shared" si="103"/>
        <v>410.45933711575344</v>
      </c>
      <c r="BZ90" s="3">
        <f t="shared" si="104"/>
        <v>678.72058682114584</v>
      </c>
      <c r="CA90" s="3">
        <f t="shared" si="105"/>
        <v>228.07085936889052</v>
      </c>
      <c r="CB90" s="1">
        <f t="shared" si="151"/>
        <v>276.89577654393116</v>
      </c>
    </row>
    <row r="91" spans="2:80" x14ac:dyDescent="0.2">
      <c r="B91">
        <f t="shared" si="90"/>
        <v>83</v>
      </c>
      <c r="C91">
        <f t="shared" si="91"/>
        <v>100</v>
      </c>
      <c r="D91" s="4">
        <f t="shared" si="106"/>
        <v>73.028562787221745</v>
      </c>
      <c r="E91" s="4">
        <f t="shared" si="107"/>
        <v>45.9776175476145</v>
      </c>
      <c r="F91" s="4">
        <f t="shared" si="108"/>
        <v>15.36310153620434</v>
      </c>
      <c r="G91" s="4">
        <f t="shared" si="109"/>
        <v>-18.428024809982162</v>
      </c>
      <c r="H91" s="4">
        <f t="shared" si="110"/>
        <v>-42.505727277603</v>
      </c>
      <c r="I91" s="4">
        <f t="shared" si="111"/>
        <v>104.21213826484745</v>
      </c>
      <c r="J91" s="4">
        <f t="shared" si="112"/>
        <v>77.826683940947987</v>
      </c>
      <c r="K91" s="4">
        <f t="shared" si="113"/>
        <v>45.801200586574851</v>
      </c>
      <c r="L91" s="4">
        <f t="shared" si="114"/>
        <v>8.453338321269257</v>
      </c>
      <c r="M91" s="4">
        <f t="shared" si="115"/>
        <v>-27.575984000141034</v>
      </c>
      <c r="N91" s="4">
        <f t="shared" si="116"/>
        <v>-50.804895989858778</v>
      </c>
      <c r="P91">
        <f t="shared" si="92"/>
        <v>0</v>
      </c>
      <c r="Q91">
        <f t="shared" si="93"/>
        <v>0</v>
      </c>
      <c r="R91" s="3">
        <f t="shared" si="117"/>
        <v>0</v>
      </c>
      <c r="S91" s="3">
        <f t="shared" si="118"/>
        <v>174.63689846379566</v>
      </c>
      <c r="T91" s="3">
        <f t="shared" si="119"/>
        <v>174.63689846379566</v>
      </c>
      <c r="U91" s="3">
        <f t="shared" si="120"/>
        <v>174.63689846379566</v>
      </c>
      <c r="V91" s="3">
        <f t="shared" si="121"/>
        <v>0</v>
      </c>
      <c r="W91" s="3">
        <f t="shared" si="122"/>
        <v>0</v>
      </c>
      <c r="X91" s="3">
        <f t="shared" si="123"/>
        <v>0</v>
      </c>
      <c r="Y91" s="3">
        <f t="shared" si="124"/>
        <v>181.54666167873074</v>
      </c>
      <c r="Z91" s="3">
        <f t="shared" si="125"/>
        <v>181.54666167873074</v>
      </c>
      <c r="AA91" s="3">
        <f t="shared" si="126"/>
        <v>181.54666167873074</v>
      </c>
      <c r="AC91">
        <f t="shared" si="127"/>
        <v>9999</v>
      </c>
      <c r="AD91">
        <f t="shared" si="128"/>
        <v>9999</v>
      </c>
      <c r="AE91">
        <f t="shared" si="129"/>
        <v>9999</v>
      </c>
      <c r="AF91">
        <f t="shared" si="130"/>
        <v>7</v>
      </c>
      <c r="AG91">
        <f t="shared" si="131"/>
        <v>7</v>
      </c>
      <c r="AH91">
        <f t="shared" si="132"/>
        <v>7</v>
      </c>
      <c r="AI91">
        <f t="shared" si="133"/>
        <v>9999</v>
      </c>
      <c r="AJ91">
        <f t="shared" si="134"/>
        <v>9999</v>
      </c>
      <c r="AK91">
        <f t="shared" si="135"/>
        <v>9999</v>
      </c>
      <c r="AL91">
        <f t="shared" si="136"/>
        <v>13</v>
      </c>
      <c r="AM91">
        <f t="shared" si="137"/>
        <v>13</v>
      </c>
      <c r="AN91">
        <f t="shared" si="138"/>
        <v>13</v>
      </c>
      <c r="AP91" s="3">
        <v>26.971437212778255</v>
      </c>
      <c r="AQ91" s="3">
        <v>27.050945239607245</v>
      </c>
      <c r="AR91" s="3">
        <v>30.61451601141016</v>
      </c>
      <c r="AS91" s="3">
        <v>33.791126346186502</v>
      </c>
      <c r="AT91" s="3">
        <v>24.077702467620838</v>
      </c>
      <c r="AU91" s="3">
        <v>27.919032921345206</v>
      </c>
      <c r="AV91" s="3">
        <v>26.385454323899467</v>
      </c>
      <c r="AW91" s="3">
        <v>32.025483354373137</v>
      </c>
      <c r="AX91" s="3">
        <v>37.347862265305594</v>
      </c>
      <c r="AY91" s="3">
        <v>36.029322321410291</v>
      </c>
      <c r="AZ91" s="3">
        <v>23.228911989717744</v>
      </c>
      <c r="BA91" s="3">
        <v>27.945819814049173</v>
      </c>
      <c r="BC91" s="4">
        <f t="shared" si="139"/>
        <v>73.028562787221745</v>
      </c>
      <c r="BD91" s="4">
        <f t="shared" si="140"/>
        <v>45.9776175476145</v>
      </c>
      <c r="BE91" s="4">
        <f t="shared" si="141"/>
        <v>15.36310153620434</v>
      </c>
      <c r="BF91" s="4">
        <f t="shared" si="142"/>
        <v>-18.428024809982162</v>
      </c>
      <c r="BG91" s="4">
        <f t="shared" si="143"/>
        <v>-42.505727277603</v>
      </c>
      <c r="BH91" s="4">
        <f t="shared" si="144"/>
        <v>-70.424760198948206</v>
      </c>
      <c r="BI91" s="4">
        <f t="shared" si="145"/>
        <v>77.826683940947987</v>
      </c>
      <c r="BJ91" s="4">
        <f t="shared" si="146"/>
        <v>45.801200586574851</v>
      </c>
      <c r="BK91" s="4">
        <f t="shared" si="147"/>
        <v>8.453338321269257</v>
      </c>
      <c r="BL91" s="4">
        <f t="shared" si="148"/>
        <v>-27.575984000141034</v>
      </c>
      <c r="BM91" s="4">
        <f t="shared" si="149"/>
        <v>-50.804895989858778</v>
      </c>
      <c r="BN91" s="4">
        <f t="shared" si="150"/>
        <v>-78.750715803907951</v>
      </c>
      <c r="BP91" s="1">
        <f t="shared" si="94"/>
        <v>219.08568836166523</v>
      </c>
      <c r="BQ91">
        <f t="shared" si="95"/>
        <v>137.9328526428435</v>
      </c>
      <c r="BR91" s="3">
        <f t="shared" si="96"/>
        <v>46.08930460861302</v>
      </c>
      <c r="BS91" s="3">
        <f t="shared" si="97"/>
        <v>388.28024809982162</v>
      </c>
      <c r="BT91" s="3">
        <f t="shared" si="98"/>
        <v>425.05727277603</v>
      </c>
      <c r="BU91" s="3">
        <f t="shared" si="99"/>
        <v>704.24760198948206</v>
      </c>
      <c r="BV91" s="3">
        <f t="shared" si="100"/>
        <v>233.48005182284396</v>
      </c>
      <c r="BW91" s="3">
        <f t="shared" si="101"/>
        <v>137.40360175972455</v>
      </c>
      <c r="BX91" s="3">
        <f t="shared" si="102"/>
        <v>25.360014963807771</v>
      </c>
      <c r="BY91" s="3">
        <f t="shared" si="103"/>
        <v>479.75984000141034</v>
      </c>
      <c r="BZ91" s="3">
        <f t="shared" si="104"/>
        <v>508.04895989858778</v>
      </c>
      <c r="CA91" s="3">
        <f t="shared" si="105"/>
        <v>787.50715803907951</v>
      </c>
      <c r="CB91" s="1">
        <f t="shared" si="151"/>
        <v>341.02104958032578</v>
      </c>
    </row>
    <row r="92" spans="2:80" x14ac:dyDescent="0.2">
      <c r="B92">
        <f t="shared" si="90"/>
        <v>84</v>
      </c>
      <c r="C92">
        <f t="shared" si="91"/>
        <v>100</v>
      </c>
      <c r="D92" s="4">
        <f t="shared" si="106"/>
        <v>73.862005542032421</v>
      </c>
      <c r="E92" s="4">
        <f t="shared" si="107"/>
        <v>42.644487722136546</v>
      </c>
      <c r="F92" s="4">
        <f t="shared" si="108"/>
        <v>9.8957991920178756</v>
      </c>
      <c r="G92" s="4">
        <f t="shared" si="109"/>
        <v>-20.451618689112365</v>
      </c>
      <c r="H92" s="4">
        <f t="shared" si="110"/>
        <v>135.76306319999276</v>
      </c>
      <c r="I92" s="4">
        <f t="shared" si="111"/>
        <v>105.44092472409829</v>
      </c>
      <c r="J92" s="4">
        <f t="shared" si="112"/>
        <v>69.966112227411941</v>
      </c>
      <c r="K92" s="4">
        <f t="shared" si="113"/>
        <v>37.084710230410565</v>
      </c>
      <c r="L92" s="4">
        <f t="shared" si="114"/>
        <v>7.9434187480364926</v>
      </c>
      <c r="M92" s="4">
        <f t="shared" si="115"/>
        <v>127.48508116681478</v>
      </c>
      <c r="N92" s="4">
        <f t="shared" si="116"/>
        <v>88.211345680610975</v>
      </c>
      <c r="P92">
        <f t="shared" si="92"/>
        <v>0</v>
      </c>
      <c r="Q92">
        <f t="shared" si="93"/>
        <v>0</v>
      </c>
      <c r="R92" s="3">
        <f t="shared" si="117"/>
        <v>0</v>
      </c>
      <c r="S92" s="3">
        <f t="shared" si="118"/>
        <v>180.10420080798212</v>
      </c>
      <c r="T92" s="3">
        <f t="shared" si="119"/>
        <v>180.10420080798212</v>
      </c>
      <c r="U92" s="3">
        <f t="shared" si="120"/>
        <v>0</v>
      </c>
      <c r="V92" s="3">
        <f t="shared" si="121"/>
        <v>0</v>
      </c>
      <c r="W92" s="3">
        <f t="shared" si="122"/>
        <v>0</v>
      </c>
      <c r="X92" s="3">
        <f t="shared" si="123"/>
        <v>152.91528976958944</v>
      </c>
      <c r="Y92" s="3">
        <f t="shared" si="124"/>
        <v>152.91528976958944</v>
      </c>
      <c r="Z92" s="3">
        <f t="shared" si="125"/>
        <v>0</v>
      </c>
      <c r="AA92" s="3">
        <f t="shared" si="126"/>
        <v>0</v>
      </c>
      <c r="AC92">
        <f t="shared" si="127"/>
        <v>9999</v>
      </c>
      <c r="AD92">
        <f t="shared" si="128"/>
        <v>9999</v>
      </c>
      <c r="AE92">
        <f t="shared" si="129"/>
        <v>9999</v>
      </c>
      <c r="AF92">
        <f t="shared" si="130"/>
        <v>6</v>
      </c>
      <c r="AG92">
        <f t="shared" si="131"/>
        <v>6</v>
      </c>
      <c r="AH92">
        <f t="shared" si="132"/>
        <v>9999</v>
      </c>
      <c r="AI92">
        <f t="shared" si="133"/>
        <v>9999</v>
      </c>
      <c r="AJ92">
        <f t="shared" si="134"/>
        <v>9999</v>
      </c>
      <c r="AK92">
        <f t="shared" si="135"/>
        <v>11</v>
      </c>
      <c r="AL92">
        <f t="shared" si="136"/>
        <v>11</v>
      </c>
      <c r="AM92">
        <f t="shared" si="137"/>
        <v>9999</v>
      </c>
      <c r="AN92">
        <f t="shared" si="138"/>
        <v>9999</v>
      </c>
      <c r="AP92" s="3">
        <v>26.137994457967579</v>
      </c>
      <c r="AQ92" s="3">
        <v>31.217517819895875</v>
      </c>
      <c r="AR92" s="3">
        <v>32.74868853011867</v>
      </c>
      <c r="AS92" s="3">
        <v>30.347417881130241</v>
      </c>
      <c r="AT92" s="3">
        <v>23.889518918877002</v>
      </c>
      <c r="AU92" s="3">
        <v>30.322138475894462</v>
      </c>
      <c r="AV92" s="3">
        <v>35.474812496686354</v>
      </c>
      <c r="AW92" s="3">
        <v>32.881401997001376</v>
      </c>
      <c r="AX92" s="3">
        <v>29.141291482374072</v>
      </c>
      <c r="AY92" s="3">
        <v>33.373627350811148</v>
      </c>
      <c r="AZ92" s="3">
        <v>39.273735486203805</v>
      </c>
      <c r="BA92" s="3">
        <v>32.060019141936209</v>
      </c>
      <c r="BC92" s="4">
        <f t="shared" si="139"/>
        <v>73.862005542032421</v>
      </c>
      <c r="BD92" s="4">
        <f t="shared" si="140"/>
        <v>42.644487722136546</v>
      </c>
      <c r="BE92" s="4">
        <f t="shared" si="141"/>
        <v>9.8957991920178756</v>
      </c>
      <c r="BF92" s="4">
        <f t="shared" si="142"/>
        <v>-20.451618689112365</v>
      </c>
      <c r="BG92" s="4">
        <f t="shared" si="143"/>
        <v>-44.341137607989367</v>
      </c>
      <c r="BH92" s="4">
        <f t="shared" si="144"/>
        <v>105.44092472409829</v>
      </c>
      <c r="BI92" s="4">
        <f t="shared" si="145"/>
        <v>69.966112227411941</v>
      </c>
      <c r="BJ92" s="4">
        <f t="shared" si="146"/>
        <v>37.084710230410565</v>
      </c>
      <c r="BK92" s="4">
        <f t="shared" si="147"/>
        <v>7.9434187480364926</v>
      </c>
      <c r="BL92" s="4">
        <f t="shared" si="148"/>
        <v>-25.430208602774655</v>
      </c>
      <c r="BM92" s="4">
        <f t="shared" si="149"/>
        <v>88.211345680610975</v>
      </c>
      <c r="BN92" s="4">
        <f t="shared" si="150"/>
        <v>56.151326538674766</v>
      </c>
      <c r="BP92" s="1">
        <f t="shared" si="94"/>
        <v>221.58601662609726</v>
      </c>
      <c r="BQ92">
        <f t="shared" si="95"/>
        <v>127.93346316640964</v>
      </c>
      <c r="BR92" s="3">
        <f t="shared" si="96"/>
        <v>29.687397576053627</v>
      </c>
      <c r="BS92" s="3">
        <f t="shared" si="97"/>
        <v>408.51618689112365</v>
      </c>
      <c r="BT92" s="3">
        <f t="shared" si="98"/>
        <v>443.41137607989367</v>
      </c>
      <c r="BU92" s="3">
        <f t="shared" si="99"/>
        <v>316.32277417229488</v>
      </c>
      <c r="BV92" s="3">
        <f t="shared" si="100"/>
        <v>209.89833668223582</v>
      </c>
      <c r="BW92" s="3">
        <f t="shared" si="101"/>
        <v>111.25413069123169</v>
      </c>
      <c r="BX92" s="3">
        <f t="shared" si="102"/>
        <v>227.83025624410948</v>
      </c>
      <c r="BY92" s="3">
        <f t="shared" si="103"/>
        <v>254.30208602774655</v>
      </c>
      <c r="BZ92" s="3">
        <f t="shared" si="104"/>
        <v>264.63403704183293</v>
      </c>
      <c r="CA92" s="3">
        <f t="shared" si="105"/>
        <v>168.4539796160243</v>
      </c>
      <c r="CB92" s="1">
        <f t="shared" si="151"/>
        <v>231.98583673458779</v>
      </c>
    </row>
    <row r="93" spans="2:80" x14ac:dyDescent="0.2">
      <c r="B93">
        <f t="shared" si="90"/>
        <v>85</v>
      </c>
      <c r="C93">
        <f t="shared" si="91"/>
        <v>100</v>
      </c>
      <c r="D93" s="4">
        <f t="shared" si="106"/>
        <v>70.164104676514398</v>
      </c>
      <c r="E93" s="4">
        <f t="shared" si="107"/>
        <v>41.353989773633657</v>
      </c>
      <c r="F93" s="4">
        <f t="shared" si="108"/>
        <v>8.626187789341202</v>
      </c>
      <c r="G93" s="4">
        <f t="shared" si="109"/>
        <v>-23.516306605888531</v>
      </c>
      <c r="H93" s="4">
        <f t="shared" si="110"/>
        <v>128.85697661738959</v>
      </c>
      <c r="I93" s="4">
        <f t="shared" si="111"/>
        <v>91.307779509952525</v>
      </c>
      <c r="J93" s="4">
        <f t="shared" si="112"/>
        <v>57.120429523201892</v>
      </c>
      <c r="K93" s="4">
        <f t="shared" si="113"/>
        <v>25.876193022704683</v>
      </c>
      <c r="L93" s="4">
        <f t="shared" si="114"/>
        <v>-12.729445845470764</v>
      </c>
      <c r="M93" s="4">
        <f t="shared" si="115"/>
        <v>-48.119879971200135</v>
      </c>
      <c r="N93" s="4">
        <f t="shared" si="116"/>
        <v>81.18946223257808</v>
      </c>
      <c r="P93">
        <f t="shared" si="92"/>
        <v>0</v>
      </c>
      <c r="Q93">
        <f t="shared" si="93"/>
        <v>0</v>
      </c>
      <c r="R93" s="3">
        <f t="shared" si="117"/>
        <v>0</v>
      </c>
      <c r="S93" s="3">
        <f t="shared" si="118"/>
        <v>181.3738122106588</v>
      </c>
      <c r="T93" s="3">
        <f t="shared" si="119"/>
        <v>181.3738122106588</v>
      </c>
      <c r="U93" s="3">
        <f t="shared" si="120"/>
        <v>0</v>
      </c>
      <c r="V93" s="3">
        <f t="shared" si="121"/>
        <v>0</v>
      </c>
      <c r="W93" s="3">
        <f t="shared" si="122"/>
        <v>0</v>
      </c>
      <c r="X93" s="3">
        <f t="shared" si="123"/>
        <v>164.12380697729532</v>
      </c>
      <c r="Y93" s="3">
        <f t="shared" si="124"/>
        <v>164.12380697729532</v>
      </c>
      <c r="Z93" s="3">
        <f t="shared" si="125"/>
        <v>164.12380697729532</v>
      </c>
      <c r="AA93" s="3">
        <f t="shared" si="126"/>
        <v>0</v>
      </c>
      <c r="AC93">
        <f t="shared" si="127"/>
        <v>9999</v>
      </c>
      <c r="AD93">
        <f t="shared" si="128"/>
        <v>9999</v>
      </c>
      <c r="AE93">
        <f t="shared" si="129"/>
        <v>9999</v>
      </c>
      <c r="AF93">
        <f t="shared" si="130"/>
        <v>6</v>
      </c>
      <c r="AG93">
        <f t="shared" si="131"/>
        <v>6</v>
      </c>
      <c r="AH93">
        <f t="shared" si="132"/>
        <v>9999</v>
      </c>
      <c r="AI93">
        <f t="shared" si="133"/>
        <v>9999</v>
      </c>
      <c r="AJ93">
        <f t="shared" si="134"/>
        <v>9999</v>
      </c>
      <c r="AK93">
        <f t="shared" si="135"/>
        <v>12</v>
      </c>
      <c r="AL93">
        <f t="shared" si="136"/>
        <v>12</v>
      </c>
      <c r="AM93">
        <f t="shared" si="137"/>
        <v>12</v>
      </c>
      <c r="AN93">
        <f t="shared" si="138"/>
        <v>9999</v>
      </c>
      <c r="AP93" s="3">
        <v>29.835895323485602</v>
      </c>
      <c r="AQ93" s="3">
        <v>28.810114902880741</v>
      </c>
      <c r="AR93" s="3">
        <v>32.727801984292455</v>
      </c>
      <c r="AS93" s="3">
        <v>32.142494395229733</v>
      </c>
      <c r="AT93" s="3">
        <v>29.000528987380676</v>
      </c>
      <c r="AU93" s="3">
        <v>37.549197107437067</v>
      </c>
      <c r="AV93" s="3">
        <v>34.187349986750633</v>
      </c>
      <c r="AW93" s="3">
        <v>31.244236500497209</v>
      </c>
      <c r="AX93" s="3">
        <v>38.605638868175447</v>
      </c>
      <c r="AY93" s="3">
        <v>35.390434125729371</v>
      </c>
      <c r="AZ93" s="3">
        <v>34.814464773517102</v>
      </c>
      <c r="BA93" s="3">
        <v>25.519501680973917</v>
      </c>
      <c r="BC93" s="4">
        <f t="shared" si="139"/>
        <v>70.164104676514398</v>
      </c>
      <c r="BD93" s="4">
        <f t="shared" si="140"/>
        <v>41.353989773633657</v>
      </c>
      <c r="BE93" s="4">
        <f t="shared" si="141"/>
        <v>8.626187789341202</v>
      </c>
      <c r="BF93" s="4">
        <f t="shared" si="142"/>
        <v>-23.516306605888531</v>
      </c>
      <c r="BG93" s="4">
        <f t="shared" si="143"/>
        <v>-52.516835593269207</v>
      </c>
      <c r="BH93" s="4">
        <f t="shared" si="144"/>
        <v>91.307779509952525</v>
      </c>
      <c r="BI93" s="4">
        <f t="shared" si="145"/>
        <v>57.120429523201892</v>
      </c>
      <c r="BJ93" s="4">
        <f t="shared" si="146"/>
        <v>25.876193022704683</v>
      </c>
      <c r="BK93" s="4">
        <f t="shared" si="147"/>
        <v>-12.729445845470764</v>
      </c>
      <c r="BL93" s="4">
        <f t="shared" si="148"/>
        <v>-48.119879971200135</v>
      </c>
      <c r="BM93" s="4">
        <f t="shared" si="149"/>
        <v>-82.934344744717237</v>
      </c>
      <c r="BN93" s="4">
        <f t="shared" si="150"/>
        <v>55.669960551604163</v>
      </c>
      <c r="BP93" s="1">
        <f t="shared" si="94"/>
        <v>210.49231402954319</v>
      </c>
      <c r="BQ93">
        <f t="shared" si="95"/>
        <v>124.06196932090097</v>
      </c>
      <c r="BR93" s="3">
        <f t="shared" si="96"/>
        <v>25.878563368023606</v>
      </c>
      <c r="BS93" s="3">
        <f t="shared" si="97"/>
        <v>439.16306605888531</v>
      </c>
      <c r="BT93" s="3">
        <f t="shared" si="98"/>
        <v>525.16835593269207</v>
      </c>
      <c r="BU93" s="3">
        <f t="shared" si="99"/>
        <v>273.92333852985757</v>
      </c>
      <c r="BV93" s="3">
        <f t="shared" si="100"/>
        <v>171.36128856960568</v>
      </c>
      <c r="BW93" s="3">
        <f t="shared" si="101"/>
        <v>77.62857906811405</v>
      </c>
      <c r="BX93" s="3">
        <f t="shared" si="102"/>
        <v>331.29445845470764</v>
      </c>
      <c r="BY93" s="3">
        <f t="shared" si="103"/>
        <v>481.19879971200135</v>
      </c>
      <c r="BZ93" s="3">
        <f t="shared" si="104"/>
        <v>829.34344744717237</v>
      </c>
      <c r="CA93" s="3">
        <f t="shared" si="105"/>
        <v>167.00988165481249</v>
      </c>
      <c r="CB93" s="1">
        <f t="shared" si="151"/>
        <v>304.710338512193</v>
      </c>
    </row>
    <row r="94" spans="2:80" x14ac:dyDescent="0.2">
      <c r="B94">
        <f t="shared" si="90"/>
        <v>86</v>
      </c>
      <c r="C94">
        <f t="shared" si="91"/>
        <v>100</v>
      </c>
      <c r="D94" s="4">
        <f t="shared" si="106"/>
        <v>70.994812126009492</v>
      </c>
      <c r="E94" s="4">
        <f t="shared" si="107"/>
        <v>31.207575931184692</v>
      </c>
      <c r="F94" s="4">
        <f t="shared" si="108"/>
        <v>2.7982958070060704</v>
      </c>
      <c r="G94" s="4">
        <f t="shared" si="109"/>
        <v>132.98402028420242</v>
      </c>
      <c r="H94" s="4">
        <f t="shared" si="110"/>
        <v>97.05424670537468</v>
      </c>
      <c r="I94" s="4">
        <f t="shared" si="111"/>
        <v>76.614200174226426</v>
      </c>
      <c r="J94" s="4">
        <f t="shared" si="112"/>
        <v>44.469748091651127</v>
      </c>
      <c r="K94" s="4">
        <f t="shared" si="113"/>
        <v>15.929146027483512</v>
      </c>
      <c r="L94" s="4">
        <f t="shared" si="114"/>
        <v>-12.475386534351856</v>
      </c>
      <c r="M94" s="4">
        <f t="shared" si="115"/>
        <v>130.56060798669932</v>
      </c>
      <c r="N94" s="4">
        <f t="shared" si="116"/>
        <v>107.95630057837116</v>
      </c>
      <c r="P94">
        <f t="shared" si="92"/>
        <v>0</v>
      </c>
      <c r="Q94">
        <f t="shared" si="93"/>
        <v>0</v>
      </c>
      <c r="R94" s="3">
        <f t="shared" si="117"/>
        <v>158.79242406881531</v>
      </c>
      <c r="S94" s="3">
        <f t="shared" si="118"/>
        <v>158.79242406881531</v>
      </c>
      <c r="T94" s="3">
        <f t="shared" si="119"/>
        <v>0</v>
      </c>
      <c r="U94" s="3">
        <f t="shared" si="120"/>
        <v>0</v>
      </c>
      <c r="V94" s="3">
        <f t="shared" si="121"/>
        <v>0</v>
      </c>
      <c r="W94" s="3">
        <f t="shared" si="122"/>
        <v>0</v>
      </c>
      <c r="X94" s="3">
        <f t="shared" si="123"/>
        <v>174.07085397251649</v>
      </c>
      <c r="Y94" s="3">
        <f t="shared" si="124"/>
        <v>174.07085397251649</v>
      </c>
      <c r="Z94" s="3">
        <f t="shared" si="125"/>
        <v>0</v>
      </c>
      <c r="AA94" s="3">
        <f t="shared" si="126"/>
        <v>0</v>
      </c>
      <c r="AC94">
        <f t="shared" si="127"/>
        <v>9999</v>
      </c>
      <c r="AD94">
        <f t="shared" si="128"/>
        <v>9999</v>
      </c>
      <c r="AE94">
        <f t="shared" si="129"/>
        <v>5</v>
      </c>
      <c r="AF94">
        <f t="shared" si="130"/>
        <v>5</v>
      </c>
      <c r="AG94">
        <f t="shared" si="131"/>
        <v>9999</v>
      </c>
      <c r="AH94">
        <f t="shared" si="132"/>
        <v>9999</v>
      </c>
      <c r="AI94">
        <f t="shared" si="133"/>
        <v>9999</v>
      </c>
      <c r="AJ94">
        <f t="shared" si="134"/>
        <v>9999</v>
      </c>
      <c r="AK94">
        <f t="shared" si="135"/>
        <v>11</v>
      </c>
      <c r="AL94">
        <f t="shared" si="136"/>
        <v>11</v>
      </c>
      <c r="AM94">
        <f t="shared" si="137"/>
        <v>9999</v>
      </c>
      <c r="AN94">
        <f t="shared" si="138"/>
        <v>9999</v>
      </c>
      <c r="AP94" s="3">
        <v>29.005187873990508</v>
      </c>
      <c r="AQ94" s="3">
        <v>39.7872361948248</v>
      </c>
      <c r="AR94" s="3">
        <v>28.409280124178622</v>
      </c>
      <c r="AS94" s="3">
        <v>28.606699591618963</v>
      </c>
      <c r="AT94" s="3">
        <v>35.929773578827735</v>
      </c>
      <c r="AU94" s="3">
        <v>20.440046531148255</v>
      </c>
      <c r="AV94" s="3">
        <v>32.144452082575299</v>
      </c>
      <c r="AW94" s="3">
        <v>28.540602064167615</v>
      </c>
      <c r="AX94" s="3">
        <v>28.404532561835367</v>
      </c>
      <c r="AY94" s="3">
        <v>31.034859451465309</v>
      </c>
      <c r="AZ94" s="3">
        <v>22.604307408328168</v>
      </c>
      <c r="BA94" s="3">
        <v>26.892447597929277</v>
      </c>
      <c r="BC94" s="4">
        <f t="shared" si="139"/>
        <v>70.994812126009492</v>
      </c>
      <c r="BD94" s="4">
        <f t="shared" si="140"/>
        <v>31.207575931184692</v>
      </c>
      <c r="BE94" s="4">
        <f t="shared" si="141"/>
        <v>2.7982958070060704</v>
      </c>
      <c r="BF94" s="4">
        <f t="shared" si="142"/>
        <v>-25.808403784612892</v>
      </c>
      <c r="BG94" s="4">
        <f t="shared" si="143"/>
        <v>97.05424670537468</v>
      </c>
      <c r="BH94" s="4">
        <f t="shared" si="144"/>
        <v>76.614200174226426</v>
      </c>
      <c r="BI94" s="4">
        <f t="shared" si="145"/>
        <v>44.469748091651127</v>
      </c>
      <c r="BJ94" s="4">
        <f t="shared" si="146"/>
        <v>15.929146027483512</v>
      </c>
      <c r="BK94" s="4">
        <f t="shared" si="147"/>
        <v>-12.475386534351856</v>
      </c>
      <c r="BL94" s="4">
        <f t="shared" si="148"/>
        <v>-43.510245985817164</v>
      </c>
      <c r="BM94" s="4">
        <f t="shared" si="149"/>
        <v>107.95630057837116</v>
      </c>
      <c r="BN94" s="4">
        <f t="shared" si="150"/>
        <v>81.063852980441879</v>
      </c>
      <c r="BP94" s="1">
        <f t="shared" si="94"/>
        <v>212.98443637802848</v>
      </c>
      <c r="BQ94">
        <f t="shared" si="95"/>
        <v>93.622727793554077</v>
      </c>
      <c r="BR94" s="3">
        <f t="shared" si="96"/>
        <v>212.39488742101821</v>
      </c>
      <c r="BS94" s="3">
        <f t="shared" si="97"/>
        <v>258.08403784612892</v>
      </c>
      <c r="BT94" s="3">
        <f t="shared" si="98"/>
        <v>291.16274011612404</v>
      </c>
      <c r="BU94" s="3">
        <f t="shared" si="99"/>
        <v>229.84260052267928</v>
      </c>
      <c r="BV94" s="3">
        <f t="shared" si="100"/>
        <v>133.40924427495338</v>
      </c>
      <c r="BW94" s="3">
        <f t="shared" si="101"/>
        <v>47.787438082450535</v>
      </c>
      <c r="BX94" s="3">
        <f t="shared" si="102"/>
        <v>328.75386534351856</v>
      </c>
      <c r="BY94" s="3">
        <f t="shared" si="103"/>
        <v>435.10245985817164</v>
      </c>
      <c r="BZ94" s="3">
        <f t="shared" si="104"/>
        <v>323.86890173511347</v>
      </c>
      <c r="CA94" s="3">
        <f t="shared" si="105"/>
        <v>243.19155894132564</v>
      </c>
      <c r="CB94" s="1">
        <f t="shared" si="151"/>
        <v>234.18374152608885</v>
      </c>
    </row>
    <row r="95" spans="2:80" x14ac:dyDescent="0.2">
      <c r="B95">
        <f t="shared" si="90"/>
        <v>87</v>
      </c>
      <c r="C95">
        <f t="shared" si="91"/>
        <v>100</v>
      </c>
      <c r="D95" s="4">
        <f t="shared" si="106"/>
        <v>65.129587659903336</v>
      </c>
      <c r="E95" s="4">
        <f t="shared" si="107"/>
        <v>43.726249815372285</v>
      </c>
      <c r="F95" s="4">
        <f t="shared" si="108"/>
        <v>12.445410700602224</v>
      </c>
      <c r="G95" s="4">
        <f t="shared" si="109"/>
        <v>-19.343983745347941</v>
      </c>
      <c r="H95" s="4">
        <f t="shared" si="110"/>
        <v>129.5492612470116</v>
      </c>
      <c r="I95" s="4">
        <f t="shared" si="111"/>
        <v>105.84935833103373</v>
      </c>
      <c r="J95" s="4">
        <f t="shared" si="112"/>
        <v>72.762787971732905</v>
      </c>
      <c r="K95" s="4">
        <f t="shared" si="113"/>
        <v>32.903683505574008</v>
      </c>
      <c r="L95" s="4">
        <f t="shared" si="114"/>
        <v>3.1931893115688581</v>
      </c>
      <c r="M95" s="4">
        <f t="shared" si="115"/>
        <v>129.9485203261429</v>
      </c>
      <c r="N95" s="4">
        <f t="shared" si="116"/>
        <v>100.38747884900658</v>
      </c>
      <c r="P95">
        <f t="shared" si="92"/>
        <v>0</v>
      </c>
      <c r="Q95">
        <f t="shared" si="93"/>
        <v>0</v>
      </c>
      <c r="R95" s="3">
        <f t="shared" si="117"/>
        <v>0</v>
      </c>
      <c r="S95" s="3">
        <f t="shared" si="118"/>
        <v>177.55458929939778</v>
      </c>
      <c r="T95" s="3">
        <f t="shared" si="119"/>
        <v>177.55458929939778</v>
      </c>
      <c r="U95" s="3">
        <f t="shared" si="120"/>
        <v>0</v>
      </c>
      <c r="V95" s="3">
        <f t="shared" si="121"/>
        <v>0</v>
      </c>
      <c r="W95" s="3">
        <f t="shared" si="122"/>
        <v>0</v>
      </c>
      <c r="X95" s="3">
        <f t="shared" si="123"/>
        <v>157.09631649442599</v>
      </c>
      <c r="Y95" s="3">
        <f t="shared" si="124"/>
        <v>157.09631649442599</v>
      </c>
      <c r="Z95" s="3">
        <f t="shared" si="125"/>
        <v>0</v>
      </c>
      <c r="AA95" s="3">
        <f t="shared" si="126"/>
        <v>0</v>
      </c>
      <c r="AC95">
        <f t="shared" si="127"/>
        <v>9999</v>
      </c>
      <c r="AD95">
        <f t="shared" si="128"/>
        <v>9999</v>
      </c>
      <c r="AE95">
        <f t="shared" si="129"/>
        <v>9999</v>
      </c>
      <c r="AF95">
        <f t="shared" si="130"/>
        <v>6</v>
      </c>
      <c r="AG95">
        <f t="shared" si="131"/>
        <v>6</v>
      </c>
      <c r="AH95">
        <f t="shared" si="132"/>
        <v>9999</v>
      </c>
      <c r="AI95">
        <f t="shared" si="133"/>
        <v>9999</v>
      </c>
      <c r="AJ95">
        <f t="shared" si="134"/>
        <v>9999</v>
      </c>
      <c r="AK95">
        <f t="shared" si="135"/>
        <v>11</v>
      </c>
      <c r="AL95">
        <f t="shared" si="136"/>
        <v>11</v>
      </c>
      <c r="AM95">
        <f t="shared" si="137"/>
        <v>9999</v>
      </c>
      <c r="AN95">
        <f t="shared" si="138"/>
        <v>9999</v>
      </c>
      <c r="AP95" s="3">
        <v>34.870412340096664</v>
      </c>
      <c r="AQ95" s="3">
        <v>21.403337844531052</v>
      </c>
      <c r="AR95" s="3">
        <v>31.28083911477006</v>
      </c>
      <c r="AS95" s="3">
        <v>31.789394445950165</v>
      </c>
      <c r="AT95" s="3">
        <v>28.661344307038235</v>
      </c>
      <c r="AU95" s="3">
        <v>23.699902915977873</v>
      </c>
      <c r="AV95" s="3">
        <v>33.086570359300822</v>
      </c>
      <c r="AW95" s="3">
        <v>39.859104466158897</v>
      </c>
      <c r="AX95" s="3">
        <v>29.71049419400515</v>
      </c>
      <c r="AY95" s="3">
        <v>30.340985479851952</v>
      </c>
      <c r="AZ95" s="3">
        <v>29.561041477136314</v>
      </c>
      <c r="BA95" s="3">
        <v>41.319934856146574</v>
      </c>
      <c r="BC95" s="4">
        <f t="shared" si="139"/>
        <v>65.129587659903336</v>
      </c>
      <c r="BD95" s="4">
        <f t="shared" si="140"/>
        <v>43.726249815372285</v>
      </c>
      <c r="BE95" s="4">
        <f t="shared" si="141"/>
        <v>12.445410700602224</v>
      </c>
      <c r="BF95" s="4">
        <f t="shared" si="142"/>
        <v>-19.343983745347941</v>
      </c>
      <c r="BG95" s="4">
        <f t="shared" si="143"/>
        <v>-48.005328052386176</v>
      </c>
      <c r="BH95" s="4">
        <f t="shared" si="144"/>
        <v>105.84935833103373</v>
      </c>
      <c r="BI95" s="4">
        <f t="shared" si="145"/>
        <v>72.762787971732905</v>
      </c>
      <c r="BJ95" s="4">
        <f t="shared" si="146"/>
        <v>32.903683505574008</v>
      </c>
      <c r="BK95" s="4">
        <f t="shared" si="147"/>
        <v>3.1931893115688581</v>
      </c>
      <c r="BL95" s="4">
        <f t="shared" si="148"/>
        <v>-27.147796168283094</v>
      </c>
      <c r="BM95" s="4">
        <f t="shared" si="149"/>
        <v>100.38747884900658</v>
      </c>
      <c r="BN95" s="4">
        <f t="shared" si="150"/>
        <v>59.06754399286001</v>
      </c>
      <c r="BP95" s="1">
        <f t="shared" si="94"/>
        <v>195.38876297971001</v>
      </c>
      <c r="BQ95">
        <f t="shared" si="95"/>
        <v>131.17874944611685</v>
      </c>
      <c r="BR95" s="3">
        <f t="shared" si="96"/>
        <v>37.336232101806672</v>
      </c>
      <c r="BS95" s="3">
        <f t="shared" si="97"/>
        <v>397.43983745347941</v>
      </c>
      <c r="BT95" s="3">
        <f t="shared" si="98"/>
        <v>480.05328052386176</v>
      </c>
      <c r="BU95" s="3">
        <f t="shared" si="99"/>
        <v>317.54807499310118</v>
      </c>
      <c r="BV95" s="3">
        <f t="shared" si="100"/>
        <v>218.28836391519872</v>
      </c>
      <c r="BW95" s="3">
        <f t="shared" si="101"/>
        <v>98.711050516722025</v>
      </c>
      <c r="BX95" s="3">
        <f t="shared" si="102"/>
        <v>213.57956793470657</v>
      </c>
      <c r="BY95" s="3">
        <f t="shared" si="103"/>
        <v>271.47796168283094</v>
      </c>
      <c r="BZ95" s="3">
        <f t="shared" si="104"/>
        <v>301.16243654701975</v>
      </c>
      <c r="CA95" s="3">
        <f t="shared" si="105"/>
        <v>177.20263197858003</v>
      </c>
      <c r="CB95" s="1">
        <f t="shared" si="151"/>
        <v>236.61391250609449</v>
      </c>
    </row>
    <row r="96" spans="2:80" x14ac:dyDescent="0.2">
      <c r="B96">
        <f t="shared" si="90"/>
        <v>88</v>
      </c>
      <c r="C96">
        <f t="shared" si="91"/>
        <v>100</v>
      </c>
      <c r="D96" s="4">
        <f t="shared" si="106"/>
        <v>74.202001946396194</v>
      </c>
      <c r="E96" s="4">
        <f t="shared" si="107"/>
        <v>49.032319212565199</v>
      </c>
      <c r="F96" s="4">
        <f t="shared" si="108"/>
        <v>24.615902728110086</v>
      </c>
      <c r="G96" s="4">
        <f t="shared" si="109"/>
        <v>-5.4559314371726941</v>
      </c>
      <c r="H96" s="4">
        <f t="shared" si="110"/>
        <v>124.35660129165626</v>
      </c>
      <c r="I96" s="4">
        <f t="shared" si="111"/>
        <v>94.249419614789076</v>
      </c>
      <c r="J96" s="4">
        <f t="shared" si="112"/>
        <v>66.170251961302711</v>
      </c>
      <c r="K96" s="4">
        <f t="shared" si="113"/>
        <v>51.548424936336232</v>
      </c>
      <c r="L96" s="4">
        <f t="shared" si="114"/>
        <v>11.59606088345754</v>
      </c>
      <c r="M96" s="4">
        <f t="shared" si="115"/>
        <v>-18.215496361808619</v>
      </c>
      <c r="N96" s="4">
        <f t="shared" si="116"/>
        <v>128.9019693202863</v>
      </c>
      <c r="P96">
        <f t="shared" si="92"/>
        <v>0</v>
      </c>
      <c r="Q96">
        <f t="shared" si="93"/>
        <v>0</v>
      </c>
      <c r="R96" s="3">
        <f t="shared" si="117"/>
        <v>0</v>
      </c>
      <c r="S96" s="3">
        <f t="shared" si="118"/>
        <v>165.38409727188991</v>
      </c>
      <c r="T96" s="3">
        <f t="shared" si="119"/>
        <v>165.38409727188991</v>
      </c>
      <c r="U96" s="3">
        <f t="shared" si="120"/>
        <v>0</v>
      </c>
      <c r="V96" s="3">
        <f t="shared" si="121"/>
        <v>0</v>
      </c>
      <c r="W96" s="3">
        <f t="shared" si="122"/>
        <v>0</v>
      </c>
      <c r="X96" s="3">
        <f t="shared" si="123"/>
        <v>0</v>
      </c>
      <c r="Y96" s="3">
        <f t="shared" si="124"/>
        <v>178.40393911654246</v>
      </c>
      <c r="Z96" s="3">
        <f t="shared" si="125"/>
        <v>178.40393911654246</v>
      </c>
      <c r="AA96" s="3">
        <f t="shared" si="126"/>
        <v>0</v>
      </c>
      <c r="AC96">
        <f t="shared" si="127"/>
        <v>9999</v>
      </c>
      <c r="AD96">
        <f t="shared" si="128"/>
        <v>9999</v>
      </c>
      <c r="AE96">
        <f t="shared" si="129"/>
        <v>9999</v>
      </c>
      <c r="AF96">
        <f t="shared" si="130"/>
        <v>6</v>
      </c>
      <c r="AG96">
        <f t="shared" si="131"/>
        <v>6</v>
      </c>
      <c r="AH96">
        <f t="shared" si="132"/>
        <v>9999</v>
      </c>
      <c r="AI96">
        <f t="shared" si="133"/>
        <v>9999</v>
      </c>
      <c r="AJ96">
        <f t="shared" si="134"/>
        <v>9999</v>
      </c>
      <c r="AK96">
        <f t="shared" si="135"/>
        <v>9999</v>
      </c>
      <c r="AL96">
        <f t="shared" si="136"/>
        <v>12</v>
      </c>
      <c r="AM96">
        <f t="shared" si="137"/>
        <v>12</v>
      </c>
      <c r="AN96">
        <f t="shared" si="138"/>
        <v>9999</v>
      </c>
      <c r="AP96" s="3">
        <v>25.797998053603806</v>
      </c>
      <c r="AQ96" s="3">
        <v>25.169682733830996</v>
      </c>
      <c r="AR96" s="3">
        <v>24.416416484455112</v>
      </c>
      <c r="AS96" s="3">
        <v>30.07183416528278</v>
      </c>
      <c r="AT96" s="3">
        <v>35.571564543060958</v>
      </c>
      <c r="AU96" s="3">
        <v>30.107181676867185</v>
      </c>
      <c r="AV96" s="3">
        <v>28.079167653486365</v>
      </c>
      <c r="AW96" s="3">
        <v>14.621827024966478</v>
      </c>
      <c r="AX96" s="3">
        <v>39.952364052878693</v>
      </c>
      <c r="AY96" s="3">
        <v>29.811557245266158</v>
      </c>
      <c r="AZ96" s="3">
        <v>31.286473434447544</v>
      </c>
      <c r="BA96" s="3">
        <v>24.66635927092284</v>
      </c>
      <c r="BC96" s="4">
        <f t="shared" si="139"/>
        <v>74.202001946396194</v>
      </c>
      <c r="BD96" s="4">
        <f t="shared" si="140"/>
        <v>49.032319212565199</v>
      </c>
      <c r="BE96" s="4">
        <f t="shared" si="141"/>
        <v>24.615902728110086</v>
      </c>
      <c r="BF96" s="4">
        <f t="shared" si="142"/>
        <v>-5.4559314371726941</v>
      </c>
      <c r="BG96" s="4">
        <f t="shared" si="143"/>
        <v>-41.027495980233653</v>
      </c>
      <c r="BH96" s="4">
        <f t="shared" si="144"/>
        <v>94.249419614789076</v>
      </c>
      <c r="BI96" s="4">
        <f t="shared" si="145"/>
        <v>66.170251961302711</v>
      </c>
      <c r="BJ96" s="4">
        <f t="shared" si="146"/>
        <v>51.548424936336232</v>
      </c>
      <c r="BK96" s="4">
        <f t="shared" si="147"/>
        <v>11.59606088345754</v>
      </c>
      <c r="BL96" s="4">
        <f t="shared" si="148"/>
        <v>-18.215496361808619</v>
      </c>
      <c r="BM96" s="4">
        <f t="shared" si="149"/>
        <v>-49.501969796256162</v>
      </c>
      <c r="BN96" s="4">
        <f t="shared" si="150"/>
        <v>104.23561004936346</v>
      </c>
      <c r="BP96" s="1">
        <f t="shared" si="94"/>
        <v>222.60600583918858</v>
      </c>
      <c r="BQ96">
        <f t="shared" si="95"/>
        <v>147.0969576376956</v>
      </c>
      <c r="BR96" s="3">
        <f t="shared" si="96"/>
        <v>73.847708184330259</v>
      </c>
      <c r="BS96" s="3">
        <f t="shared" si="97"/>
        <v>258.55931437172694</v>
      </c>
      <c r="BT96" s="3">
        <f t="shared" si="98"/>
        <v>410.27495980233653</v>
      </c>
      <c r="BU96" s="3">
        <f t="shared" si="99"/>
        <v>282.74825884436723</v>
      </c>
      <c r="BV96" s="3">
        <f t="shared" si="100"/>
        <v>198.51075588390813</v>
      </c>
      <c r="BW96" s="3">
        <f t="shared" si="101"/>
        <v>154.6452748090087</v>
      </c>
      <c r="BX96" s="3">
        <f t="shared" si="102"/>
        <v>34.788182650372619</v>
      </c>
      <c r="BY96" s="3">
        <f t="shared" si="103"/>
        <v>386.15496361808619</v>
      </c>
      <c r="BZ96" s="3">
        <f t="shared" si="104"/>
        <v>495.01969796256162</v>
      </c>
      <c r="CA96" s="3">
        <f t="shared" si="105"/>
        <v>312.70683014809038</v>
      </c>
      <c r="CB96" s="1">
        <f t="shared" si="151"/>
        <v>248.07990914597272</v>
      </c>
    </row>
    <row r="97" spans="2:80" x14ac:dyDescent="0.2">
      <c r="B97">
        <f t="shared" si="90"/>
        <v>89</v>
      </c>
      <c r="C97">
        <f t="shared" si="91"/>
        <v>100</v>
      </c>
      <c r="D97" s="4">
        <f t="shared" si="106"/>
        <v>75.874671842320822</v>
      </c>
      <c r="E97" s="4">
        <f t="shared" si="107"/>
        <v>32.837101672193967</v>
      </c>
      <c r="F97" s="4">
        <f t="shared" si="108"/>
        <v>3.3925801087752916</v>
      </c>
      <c r="G97" s="4">
        <f t="shared" si="109"/>
        <v>137.82526512921322</v>
      </c>
      <c r="H97" s="4">
        <f t="shared" si="110"/>
        <v>104.96239636049722</v>
      </c>
      <c r="I97" s="4">
        <f t="shared" si="111"/>
        <v>73.446668870310532</v>
      </c>
      <c r="J97" s="4">
        <f t="shared" si="112"/>
        <v>35.55399654127541</v>
      </c>
      <c r="K97" s="4">
        <f t="shared" si="113"/>
        <v>5.476657659310149</v>
      </c>
      <c r="L97" s="4">
        <f t="shared" si="114"/>
        <v>128.32719367987011</v>
      </c>
      <c r="M97" s="4">
        <f t="shared" si="115"/>
        <v>94.076952134491876</v>
      </c>
      <c r="N97" s="4">
        <f t="shared" si="116"/>
        <v>51.07326973695308</v>
      </c>
      <c r="P97">
        <f t="shared" si="92"/>
        <v>0</v>
      </c>
      <c r="Q97">
        <f t="shared" si="93"/>
        <v>0</v>
      </c>
      <c r="R97" s="3">
        <f t="shared" si="117"/>
        <v>157.16289832780603</v>
      </c>
      <c r="S97" s="3">
        <f t="shared" si="118"/>
        <v>157.16289832780603</v>
      </c>
      <c r="T97" s="3">
        <f t="shared" si="119"/>
        <v>0</v>
      </c>
      <c r="U97" s="3">
        <f t="shared" si="120"/>
        <v>0</v>
      </c>
      <c r="V97" s="3">
        <f t="shared" si="121"/>
        <v>0</v>
      </c>
      <c r="W97" s="3">
        <f t="shared" si="122"/>
        <v>154.44600345872459</v>
      </c>
      <c r="X97" s="3">
        <f t="shared" si="123"/>
        <v>154.44600345872459</v>
      </c>
      <c r="Y97" s="3">
        <f t="shared" si="124"/>
        <v>0</v>
      </c>
      <c r="Z97" s="3">
        <f t="shared" si="125"/>
        <v>0</v>
      </c>
      <c r="AA97" s="3">
        <f t="shared" si="126"/>
        <v>0</v>
      </c>
      <c r="AC97">
        <f t="shared" si="127"/>
        <v>9999</v>
      </c>
      <c r="AD97">
        <f t="shared" si="128"/>
        <v>9999</v>
      </c>
      <c r="AE97">
        <f t="shared" si="129"/>
        <v>5</v>
      </c>
      <c r="AF97">
        <f t="shared" si="130"/>
        <v>5</v>
      </c>
      <c r="AG97">
        <f t="shared" si="131"/>
        <v>9999</v>
      </c>
      <c r="AH97">
        <f t="shared" si="132"/>
        <v>9999</v>
      </c>
      <c r="AI97">
        <f t="shared" si="133"/>
        <v>9999</v>
      </c>
      <c r="AJ97">
        <f t="shared" si="134"/>
        <v>10</v>
      </c>
      <c r="AK97">
        <f t="shared" si="135"/>
        <v>10</v>
      </c>
      <c r="AL97">
        <f t="shared" si="136"/>
        <v>9999</v>
      </c>
      <c r="AM97">
        <f t="shared" si="137"/>
        <v>9999</v>
      </c>
      <c r="AN97">
        <f t="shared" si="138"/>
        <v>9999</v>
      </c>
      <c r="AP97" s="3">
        <v>24.125328157679178</v>
      </c>
      <c r="AQ97" s="3">
        <v>43.037570170126855</v>
      </c>
      <c r="AR97" s="3">
        <v>29.444521563418675</v>
      </c>
      <c r="AS97" s="3">
        <v>22.730213307368103</v>
      </c>
      <c r="AT97" s="3">
        <v>32.862868768715998</v>
      </c>
      <c r="AU97" s="3">
        <v>31.515727490186691</v>
      </c>
      <c r="AV97" s="3">
        <v>37.892672329035122</v>
      </c>
      <c r="AW97" s="3">
        <v>30.077338881965261</v>
      </c>
      <c r="AX97" s="3">
        <v>31.595467438164633</v>
      </c>
      <c r="AY97" s="3">
        <v>34.250241545378231</v>
      </c>
      <c r="AZ97" s="3">
        <v>43.003682397538796</v>
      </c>
      <c r="BA97" s="3">
        <v>31.039511516864877</v>
      </c>
      <c r="BC97" s="4">
        <f t="shared" si="139"/>
        <v>75.874671842320822</v>
      </c>
      <c r="BD97" s="4">
        <f t="shared" si="140"/>
        <v>32.837101672193967</v>
      </c>
      <c r="BE97" s="4">
        <f t="shared" si="141"/>
        <v>3.3925801087752916</v>
      </c>
      <c r="BF97" s="4">
        <f t="shared" si="142"/>
        <v>-19.337633198592812</v>
      </c>
      <c r="BG97" s="4">
        <f t="shared" si="143"/>
        <v>104.96239636049722</v>
      </c>
      <c r="BH97" s="4">
        <f t="shared" si="144"/>
        <v>73.446668870310532</v>
      </c>
      <c r="BI97" s="4">
        <f t="shared" si="145"/>
        <v>35.55399654127541</v>
      </c>
      <c r="BJ97" s="4">
        <f t="shared" si="146"/>
        <v>5.476657659310149</v>
      </c>
      <c r="BK97" s="4">
        <f t="shared" si="147"/>
        <v>-26.118809778854484</v>
      </c>
      <c r="BL97" s="4">
        <f t="shared" si="148"/>
        <v>94.076952134491876</v>
      </c>
      <c r="BM97" s="4">
        <f t="shared" si="149"/>
        <v>51.07326973695308</v>
      </c>
      <c r="BN97" s="4">
        <f t="shared" si="150"/>
        <v>20.033758220088203</v>
      </c>
      <c r="BP97" s="1">
        <f t="shared" si="94"/>
        <v>227.62401552696247</v>
      </c>
      <c r="BQ97">
        <f t="shared" si="95"/>
        <v>98.5113050165819</v>
      </c>
      <c r="BR97" s="3">
        <f t="shared" si="96"/>
        <v>214.17774032632587</v>
      </c>
      <c r="BS97" s="3">
        <f t="shared" si="97"/>
        <v>193.37633198592812</v>
      </c>
      <c r="BT97" s="3">
        <f t="shared" si="98"/>
        <v>314.88718908149167</v>
      </c>
      <c r="BU97" s="3">
        <f t="shared" si="99"/>
        <v>220.3400066109316</v>
      </c>
      <c r="BV97" s="3">
        <f t="shared" si="100"/>
        <v>106.66198962382623</v>
      </c>
      <c r="BW97" s="3">
        <f t="shared" si="101"/>
        <v>220.42997297793045</v>
      </c>
      <c r="BX97" s="3">
        <f t="shared" si="102"/>
        <v>261.18809778854484</v>
      </c>
      <c r="BY97" s="3">
        <f t="shared" si="103"/>
        <v>282.23085640347563</v>
      </c>
      <c r="BZ97" s="3">
        <f t="shared" si="104"/>
        <v>153.21980921085924</v>
      </c>
      <c r="CA97" s="3">
        <f t="shared" si="105"/>
        <v>60.101274660264608</v>
      </c>
      <c r="CB97" s="1">
        <f t="shared" si="151"/>
        <v>196.06238243442689</v>
      </c>
    </row>
    <row r="98" spans="2:80" x14ac:dyDescent="0.2">
      <c r="B98">
        <f t="shared" si="90"/>
        <v>90</v>
      </c>
      <c r="C98">
        <f t="shared" si="91"/>
        <v>100</v>
      </c>
      <c r="D98" s="4">
        <f t="shared" si="106"/>
        <v>69.20662503427593</v>
      </c>
      <c r="E98" s="4">
        <f t="shared" si="107"/>
        <v>41.065718606696464</v>
      </c>
      <c r="F98" s="4">
        <f t="shared" si="108"/>
        <v>18.180159056792036</v>
      </c>
      <c r="G98" s="4">
        <f t="shared" si="109"/>
        <v>167.54919710743707</v>
      </c>
      <c r="H98" s="4">
        <f t="shared" si="110"/>
        <v>138.06689286036999</v>
      </c>
      <c r="I98" s="4">
        <f t="shared" si="111"/>
        <v>115.27018639535527</v>
      </c>
      <c r="J98" s="4">
        <f t="shared" si="112"/>
        <v>87.084068986150669</v>
      </c>
      <c r="K98" s="4">
        <f t="shared" si="113"/>
        <v>62.282786176219815</v>
      </c>
      <c r="L98" s="4">
        <f t="shared" si="114"/>
        <v>29.720398540812312</v>
      </c>
      <c r="M98" s="4">
        <f t="shared" si="115"/>
        <v>-5.4489738027041312</v>
      </c>
      <c r="N98" s="4">
        <f t="shared" si="116"/>
        <v>-33.490420163434464</v>
      </c>
      <c r="P98">
        <f t="shared" si="92"/>
        <v>0</v>
      </c>
      <c r="Q98">
        <f t="shared" si="93"/>
        <v>0</v>
      </c>
      <c r="R98" s="3">
        <f t="shared" si="117"/>
        <v>0</v>
      </c>
      <c r="S98" s="3">
        <f t="shared" si="118"/>
        <v>171.81984094320796</v>
      </c>
      <c r="T98" s="3">
        <f t="shared" si="119"/>
        <v>0</v>
      </c>
      <c r="U98" s="3">
        <f t="shared" si="120"/>
        <v>0</v>
      </c>
      <c r="V98" s="3">
        <f t="shared" si="121"/>
        <v>0</v>
      </c>
      <c r="W98" s="3">
        <f t="shared" si="122"/>
        <v>0</v>
      </c>
      <c r="X98" s="3">
        <f t="shared" si="123"/>
        <v>0</v>
      </c>
      <c r="Y98" s="3">
        <f t="shared" si="124"/>
        <v>160.27960145918769</v>
      </c>
      <c r="Z98" s="3">
        <f t="shared" si="125"/>
        <v>160.27960145918769</v>
      </c>
      <c r="AA98" s="3">
        <f t="shared" si="126"/>
        <v>160.27960145918769</v>
      </c>
      <c r="AC98">
        <f t="shared" si="127"/>
        <v>9999</v>
      </c>
      <c r="AD98">
        <f t="shared" si="128"/>
        <v>9999</v>
      </c>
      <c r="AE98">
        <f t="shared" si="129"/>
        <v>9999</v>
      </c>
      <c r="AF98">
        <f t="shared" si="130"/>
        <v>5</v>
      </c>
      <c r="AG98">
        <f t="shared" si="131"/>
        <v>9999</v>
      </c>
      <c r="AH98">
        <f t="shared" si="132"/>
        <v>9999</v>
      </c>
      <c r="AI98">
        <f t="shared" si="133"/>
        <v>9999</v>
      </c>
      <c r="AJ98">
        <f t="shared" si="134"/>
        <v>9999</v>
      </c>
      <c r="AK98">
        <f t="shared" si="135"/>
        <v>9999</v>
      </c>
      <c r="AL98">
        <f t="shared" si="136"/>
        <v>13</v>
      </c>
      <c r="AM98">
        <f t="shared" si="137"/>
        <v>13</v>
      </c>
      <c r="AN98">
        <f t="shared" si="138"/>
        <v>13</v>
      </c>
      <c r="AP98" s="3">
        <v>30.79337496572407</v>
      </c>
      <c r="AQ98" s="3">
        <v>28.140906427579466</v>
      </c>
      <c r="AR98" s="3">
        <v>22.885559549904428</v>
      </c>
      <c r="AS98" s="3">
        <v>22.450802892562933</v>
      </c>
      <c r="AT98" s="3">
        <v>29.482304247067077</v>
      </c>
      <c r="AU98" s="3">
        <v>22.796706465014722</v>
      </c>
      <c r="AV98" s="3">
        <v>28.186117409204599</v>
      </c>
      <c r="AW98" s="3">
        <v>24.801282809930854</v>
      </c>
      <c r="AX98" s="3">
        <v>32.562387635407504</v>
      </c>
      <c r="AY98" s="3">
        <v>35.169372343516443</v>
      </c>
      <c r="AZ98" s="3">
        <v>28.041446360730333</v>
      </c>
      <c r="BA98" s="3">
        <v>25.723169377015438</v>
      </c>
      <c r="BC98" s="4">
        <f t="shared" si="139"/>
        <v>69.20662503427593</v>
      </c>
      <c r="BD98" s="4">
        <f t="shared" si="140"/>
        <v>41.065718606696464</v>
      </c>
      <c r="BE98" s="4">
        <f t="shared" si="141"/>
        <v>18.180159056792036</v>
      </c>
      <c r="BF98" s="4">
        <f t="shared" si="142"/>
        <v>-4.2706438357708976</v>
      </c>
      <c r="BG98" s="4">
        <f t="shared" si="143"/>
        <v>138.06689286036999</v>
      </c>
      <c r="BH98" s="4">
        <f t="shared" si="144"/>
        <v>115.27018639535527</v>
      </c>
      <c r="BI98" s="4">
        <f t="shared" si="145"/>
        <v>87.084068986150669</v>
      </c>
      <c r="BJ98" s="4">
        <f t="shared" si="146"/>
        <v>62.282786176219815</v>
      </c>
      <c r="BK98" s="4">
        <f t="shared" si="147"/>
        <v>29.720398540812312</v>
      </c>
      <c r="BL98" s="4">
        <f t="shared" si="148"/>
        <v>-5.4489738027041312</v>
      </c>
      <c r="BM98" s="4">
        <f t="shared" si="149"/>
        <v>-33.490420163434464</v>
      </c>
      <c r="BN98" s="4">
        <f t="shared" si="150"/>
        <v>-59.213589540449902</v>
      </c>
      <c r="BP98" s="1">
        <f t="shared" si="94"/>
        <v>207.61987510282779</v>
      </c>
      <c r="BQ98">
        <f t="shared" si="95"/>
        <v>123.19715582008939</v>
      </c>
      <c r="BR98" s="3">
        <f t="shared" si="96"/>
        <v>54.540477170376107</v>
      </c>
      <c r="BS98" s="3">
        <f t="shared" si="97"/>
        <v>246.70643835770898</v>
      </c>
      <c r="BT98" s="3">
        <f t="shared" si="98"/>
        <v>414.20067858110997</v>
      </c>
      <c r="BU98" s="3">
        <f t="shared" si="99"/>
        <v>345.8105591860658</v>
      </c>
      <c r="BV98" s="3">
        <f t="shared" si="100"/>
        <v>261.25220695845201</v>
      </c>
      <c r="BW98" s="3">
        <f t="shared" si="101"/>
        <v>186.84835852865945</v>
      </c>
      <c r="BX98" s="3">
        <f t="shared" si="102"/>
        <v>89.161195622436935</v>
      </c>
      <c r="BY98" s="3">
        <f t="shared" si="103"/>
        <v>258.48973802704131</v>
      </c>
      <c r="BZ98" s="3">
        <f t="shared" si="104"/>
        <v>334.90420163434464</v>
      </c>
      <c r="CA98" s="3">
        <f t="shared" si="105"/>
        <v>592.13589540449902</v>
      </c>
      <c r="CB98" s="1">
        <f t="shared" si="151"/>
        <v>259.57223169946764</v>
      </c>
    </row>
    <row r="99" spans="2:80" x14ac:dyDescent="0.2">
      <c r="B99">
        <f t="shared" si="90"/>
        <v>91</v>
      </c>
      <c r="C99">
        <f t="shared" si="91"/>
        <v>100</v>
      </c>
      <c r="D99" s="4">
        <f t="shared" si="106"/>
        <v>63.432375049451366</v>
      </c>
      <c r="E99" s="4">
        <f t="shared" si="107"/>
        <v>42.741116986726411</v>
      </c>
      <c r="F99" s="4">
        <f t="shared" si="108"/>
        <v>12.359668087592581</v>
      </c>
      <c r="G99" s="4">
        <f t="shared" si="109"/>
        <v>-19.721298991062213</v>
      </c>
      <c r="H99" s="4">
        <f t="shared" si="110"/>
        <v>131.71296278494992</v>
      </c>
      <c r="I99" s="4">
        <f t="shared" si="111"/>
        <v>100.48654328566045</v>
      </c>
      <c r="J99" s="4">
        <f t="shared" si="112"/>
        <v>73.768636815948412</v>
      </c>
      <c r="K99" s="4">
        <f t="shared" si="113"/>
        <v>37.08616996940691</v>
      </c>
      <c r="L99" s="4">
        <f t="shared" si="114"/>
        <v>8.3064981279312633</v>
      </c>
      <c r="M99" s="4">
        <f t="shared" si="115"/>
        <v>135.86880560149439</v>
      </c>
      <c r="N99" s="4">
        <f t="shared" si="116"/>
        <v>114.07878698955756</v>
      </c>
      <c r="P99">
        <f t="shared" si="92"/>
        <v>0</v>
      </c>
      <c r="Q99">
        <f t="shared" si="93"/>
        <v>0</v>
      </c>
      <c r="R99" s="3">
        <f t="shared" si="117"/>
        <v>0</v>
      </c>
      <c r="S99" s="3">
        <f t="shared" si="118"/>
        <v>177.64033191240742</v>
      </c>
      <c r="T99" s="3">
        <f t="shared" si="119"/>
        <v>177.64033191240742</v>
      </c>
      <c r="U99" s="3">
        <f t="shared" si="120"/>
        <v>0</v>
      </c>
      <c r="V99" s="3">
        <f t="shared" si="121"/>
        <v>0</v>
      </c>
      <c r="W99" s="3">
        <f t="shared" si="122"/>
        <v>0</v>
      </c>
      <c r="X99" s="3">
        <f t="shared" si="123"/>
        <v>152.91383003059309</v>
      </c>
      <c r="Y99" s="3">
        <f t="shared" si="124"/>
        <v>152.91383003059309</v>
      </c>
      <c r="Z99" s="3">
        <f t="shared" si="125"/>
        <v>0</v>
      </c>
      <c r="AA99" s="3">
        <f t="shared" si="126"/>
        <v>0</v>
      </c>
      <c r="AC99">
        <f t="shared" si="127"/>
        <v>9999</v>
      </c>
      <c r="AD99">
        <f t="shared" si="128"/>
        <v>9999</v>
      </c>
      <c r="AE99">
        <f t="shared" si="129"/>
        <v>9999</v>
      </c>
      <c r="AF99">
        <f t="shared" si="130"/>
        <v>6</v>
      </c>
      <c r="AG99">
        <f t="shared" si="131"/>
        <v>6</v>
      </c>
      <c r="AH99">
        <f t="shared" si="132"/>
        <v>9999</v>
      </c>
      <c r="AI99">
        <f t="shared" si="133"/>
        <v>9999</v>
      </c>
      <c r="AJ99">
        <f t="shared" si="134"/>
        <v>9999</v>
      </c>
      <c r="AK99">
        <f t="shared" si="135"/>
        <v>11</v>
      </c>
      <c r="AL99">
        <f t="shared" si="136"/>
        <v>11</v>
      </c>
      <c r="AM99">
        <f t="shared" si="137"/>
        <v>9999</v>
      </c>
      <c r="AN99">
        <f t="shared" si="138"/>
        <v>9999</v>
      </c>
      <c r="AP99" s="3">
        <v>36.567624950548634</v>
      </c>
      <c r="AQ99" s="3">
        <v>20.691258062724955</v>
      </c>
      <c r="AR99" s="3">
        <v>30.381448899133829</v>
      </c>
      <c r="AS99" s="3">
        <v>32.080967078654794</v>
      </c>
      <c r="AT99" s="3">
        <v>26.206070136395283</v>
      </c>
      <c r="AU99" s="3">
        <v>31.226419499289477</v>
      </c>
      <c r="AV99" s="3">
        <v>26.717906469712034</v>
      </c>
      <c r="AW99" s="3">
        <v>36.682466846541502</v>
      </c>
      <c r="AX99" s="3">
        <v>28.779671841475647</v>
      </c>
      <c r="AY99" s="3">
        <v>25.351522557029966</v>
      </c>
      <c r="AZ99" s="3">
        <v>21.79001861193683</v>
      </c>
      <c r="BA99" s="3">
        <v>26.60915591448429</v>
      </c>
      <c r="BC99" s="4">
        <f t="shared" si="139"/>
        <v>63.432375049451366</v>
      </c>
      <c r="BD99" s="4">
        <f t="shared" si="140"/>
        <v>42.741116986726411</v>
      </c>
      <c r="BE99" s="4">
        <f t="shared" si="141"/>
        <v>12.359668087592581</v>
      </c>
      <c r="BF99" s="4">
        <f t="shared" si="142"/>
        <v>-19.721298991062213</v>
      </c>
      <c r="BG99" s="4">
        <f t="shared" si="143"/>
        <v>-45.927369127457496</v>
      </c>
      <c r="BH99" s="4">
        <f t="shared" si="144"/>
        <v>100.48654328566045</v>
      </c>
      <c r="BI99" s="4">
        <f t="shared" si="145"/>
        <v>73.768636815948412</v>
      </c>
      <c r="BJ99" s="4">
        <f t="shared" si="146"/>
        <v>37.08616996940691</v>
      </c>
      <c r="BK99" s="4">
        <f t="shared" si="147"/>
        <v>8.3064981279312633</v>
      </c>
      <c r="BL99" s="4">
        <f t="shared" si="148"/>
        <v>-17.045024429098703</v>
      </c>
      <c r="BM99" s="4">
        <f t="shared" si="149"/>
        <v>114.07878698955756</v>
      </c>
      <c r="BN99" s="4">
        <f t="shared" si="150"/>
        <v>87.469631075073266</v>
      </c>
      <c r="BP99" s="1">
        <f t="shared" si="94"/>
        <v>190.2971251483541</v>
      </c>
      <c r="BQ99">
        <f t="shared" si="95"/>
        <v>128.22335096017923</v>
      </c>
      <c r="BR99" s="3">
        <f t="shared" si="96"/>
        <v>37.079004262777744</v>
      </c>
      <c r="BS99" s="3">
        <f t="shared" si="97"/>
        <v>401.21298991062213</v>
      </c>
      <c r="BT99" s="3">
        <f t="shared" si="98"/>
        <v>459.27369127457496</v>
      </c>
      <c r="BU99" s="3">
        <f t="shared" si="99"/>
        <v>301.45962985698134</v>
      </c>
      <c r="BV99" s="3">
        <f t="shared" si="100"/>
        <v>221.30591044784524</v>
      </c>
      <c r="BW99" s="3">
        <f t="shared" si="101"/>
        <v>111.25850990822073</v>
      </c>
      <c r="BX99" s="3">
        <f t="shared" si="102"/>
        <v>228.91949438379379</v>
      </c>
      <c r="BY99" s="3">
        <f t="shared" si="103"/>
        <v>170.45024429098703</v>
      </c>
      <c r="BZ99" s="3">
        <f t="shared" si="104"/>
        <v>342.23636096867267</v>
      </c>
      <c r="CA99" s="3">
        <f t="shared" si="105"/>
        <v>262.4088932252198</v>
      </c>
      <c r="CB99" s="1">
        <f t="shared" si="151"/>
        <v>237.84376705318573</v>
      </c>
    </row>
    <row r="100" spans="2:80" x14ac:dyDescent="0.2">
      <c r="B100">
        <f t="shared" si="90"/>
        <v>92</v>
      </c>
      <c r="C100">
        <f t="shared" si="91"/>
        <v>100</v>
      </c>
      <c r="D100" s="4">
        <f t="shared" si="106"/>
        <v>54.597161528654397</v>
      </c>
      <c r="E100" s="4">
        <f t="shared" si="107"/>
        <v>27.52086867170874</v>
      </c>
      <c r="F100" s="4">
        <f t="shared" si="108"/>
        <v>-0.9686220639559906</v>
      </c>
      <c r="G100" s="4">
        <f t="shared" si="109"/>
        <v>133.31141791320988</v>
      </c>
      <c r="H100" s="4">
        <f t="shared" si="110"/>
        <v>111.23144329540082</v>
      </c>
      <c r="I100" s="4">
        <f t="shared" si="111"/>
        <v>83.910473626310704</v>
      </c>
      <c r="J100" s="4">
        <f t="shared" si="112"/>
        <v>67.160319859831361</v>
      </c>
      <c r="K100" s="4">
        <f t="shared" si="113"/>
        <v>31.91872454204713</v>
      </c>
      <c r="L100" s="4">
        <f t="shared" si="114"/>
        <v>4.9545860242506023</v>
      </c>
      <c r="M100" s="4">
        <f t="shared" si="115"/>
        <v>135.58618921786547</v>
      </c>
      <c r="N100" s="4">
        <f t="shared" si="116"/>
        <v>102.96281996270409</v>
      </c>
      <c r="P100">
        <f t="shared" si="92"/>
        <v>0</v>
      </c>
      <c r="Q100">
        <f t="shared" si="93"/>
        <v>0</v>
      </c>
      <c r="R100" s="3">
        <f t="shared" si="117"/>
        <v>162.47913132829126</v>
      </c>
      <c r="S100" s="3">
        <f t="shared" si="118"/>
        <v>162.47913132829126</v>
      </c>
      <c r="T100" s="3">
        <f t="shared" si="119"/>
        <v>0</v>
      </c>
      <c r="U100" s="3">
        <f t="shared" si="120"/>
        <v>0</v>
      </c>
      <c r="V100" s="3">
        <f t="shared" si="121"/>
        <v>0</v>
      </c>
      <c r="W100" s="3">
        <f t="shared" si="122"/>
        <v>0</v>
      </c>
      <c r="X100" s="3">
        <f t="shared" si="123"/>
        <v>158.08127545795287</v>
      </c>
      <c r="Y100" s="3">
        <f t="shared" si="124"/>
        <v>158.08127545795287</v>
      </c>
      <c r="Z100" s="3">
        <f t="shared" si="125"/>
        <v>0</v>
      </c>
      <c r="AA100" s="3">
        <f t="shared" si="126"/>
        <v>0</v>
      </c>
      <c r="AC100">
        <f t="shared" si="127"/>
        <v>9999</v>
      </c>
      <c r="AD100">
        <f t="shared" si="128"/>
        <v>9999</v>
      </c>
      <c r="AE100">
        <f t="shared" si="129"/>
        <v>5</v>
      </c>
      <c r="AF100">
        <f t="shared" si="130"/>
        <v>5</v>
      </c>
      <c r="AG100">
        <f t="shared" si="131"/>
        <v>9999</v>
      </c>
      <c r="AH100">
        <f t="shared" si="132"/>
        <v>9999</v>
      </c>
      <c r="AI100">
        <f t="shared" si="133"/>
        <v>9999</v>
      </c>
      <c r="AJ100">
        <f t="shared" si="134"/>
        <v>9999</v>
      </c>
      <c r="AK100">
        <f t="shared" si="135"/>
        <v>11</v>
      </c>
      <c r="AL100">
        <f t="shared" si="136"/>
        <v>11</v>
      </c>
      <c r="AM100">
        <f t="shared" si="137"/>
        <v>9999</v>
      </c>
      <c r="AN100">
        <f t="shared" si="138"/>
        <v>9999</v>
      </c>
      <c r="AP100" s="3">
        <v>45.402838471345603</v>
      </c>
      <c r="AQ100" s="3">
        <v>27.076292856945656</v>
      </c>
      <c r="AR100" s="3">
        <v>28.489490735664731</v>
      </c>
      <c r="AS100" s="3">
        <v>28.199091351125389</v>
      </c>
      <c r="AT100" s="3">
        <v>22.079974617809057</v>
      </c>
      <c r="AU100" s="3">
        <v>27.320969669090118</v>
      </c>
      <c r="AV100" s="3">
        <v>16.750153766479343</v>
      </c>
      <c r="AW100" s="3">
        <v>35.241595317784231</v>
      </c>
      <c r="AX100" s="3">
        <v>26.964138517796528</v>
      </c>
      <c r="AY100" s="3">
        <v>27.449672264338005</v>
      </c>
      <c r="AZ100" s="3">
        <v>32.623369255161379</v>
      </c>
      <c r="BA100" s="3">
        <v>39.82035999186337</v>
      </c>
      <c r="BC100" s="4">
        <f t="shared" si="139"/>
        <v>54.597161528654397</v>
      </c>
      <c r="BD100" s="4">
        <f t="shared" si="140"/>
        <v>27.52086867170874</v>
      </c>
      <c r="BE100" s="4">
        <f t="shared" si="141"/>
        <v>-0.9686220639559906</v>
      </c>
      <c r="BF100" s="4">
        <f t="shared" si="142"/>
        <v>-29.16771341508138</v>
      </c>
      <c r="BG100" s="4">
        <f t="shared" si="143"/>
        <v>111.23144329540082</v>
      </c>
      <c r="BH100" s="4">
        <f t="shared" si="144"/>
        <v>83.910473626310704</v>
      </c>
      <c r="BI100" s="4">
        <f t="shared" si="145"/>
        <v>67.160319859831361</v>
      </c>
      <c r="BJ100" s="4">
        <f t="shared" si="146"/>
        <v>31.91872454204713</v>
      </c>
      <c r="BK100" s="4">
        <f t="shared" si="147"/>
        <v>4.9545860242506023</v>
      </c>
      <c r="BL100" s="4">
        <f t="shared" si="148"/>
        <v>-22.495086240087403</v>
      </c>
      <c r="BM100" s="4">
        <f t="shared" si="149"/>
        <v>102.96281996270409</v>
      </c>
      <c r="BN100" s="4">
        <f t="shared" si="150"/>
        <v>63.142459970840719</v>
      </c>
      <c r="BP100" s="1">
        <f t="shared" si="94"/>
        <v>163.79148458596319</v>
      </c>
      <c r="BQ100">
        <f t="shared" si="95"/>
        <v>82.562606015126221</v>
      </c>
      <c r="BR100" s="3">
        <f t="shared" si="96"/>
        <v>213.68622063955991</v>
      </c>
      <c r="BS100" s="3">
        <f t="shared" si="97"/>
        <v>291.6771341508138</v>
      </c>
      <c r="BT100" s="3">
        <f t="shared" si="98"/>
        <v>333.69432988620247</v>
      </c>
      <c r="BU100" s="3">
        <f t="shared" si="99"/>
        <v>251.73142087893211</v>
      </c>
      <c r="BV100" s="3">
        <f t="shared" si="100"/>
        <v>201.48095957949408</v>
      </c>
      <c r="BW100" s="3">
        <f t="shared" si="101"/>
        <v>95.75617362614139</v>
      </c>
      <c r="BX100" s="3">
        <f t="shared" si="102"/>
        <v>218.86375807275181</v>
      </c>
      <c r="BY100" s="3">
        <f t="shared" si="103"/>
        <v>224.95086240087403</v>
      </c>
      <c r="BZ100" s="3">
        <f t="shared" si="104"/>
        <v>308.88845988811227</v>
      </c>
      <c r="CA100" s="3">
        <f t="shared" si="105"/>
        <v>189.42737991252216</v>
      </c>
      <c r="CB100" s="1">
        <f t="shared" si="151"/>
        <v>214.70923246970779</v>
      </c>
    </row>
    <row r="101" spans="2:80" x14ac:dyDescent="0.2">
      <c r="B101">
        <f t="shared" si="90"/>
        <v>93</v>
      </c>
      <c r="C101">
        <f t="shared" si="91"/>
        <v>100</v>
      </c>
      <c r="D101" s="4">
        <f t="shared" si="106"/>
        <v>76.52766630082624</v>
      </c>
      <c r="E101" s="4">
        <f t="shared" si="107"/>
        <v>48.60570708027808</v>
      </c>
      <c r="F101" s="4">
        <f t="shared" si="108"/>
        <v>24.63198714191094</v>
      </c>
      <c r="G101" s="4">
        <f t="shared" si="109"/>
        <v>-2.2913878233521245</v>
      </c>
      <c r="H101" s="4">
        <f t="shared" si="110"/>
        <v>122.1841344985296</v>
      </c>
      <c r="I101" s="4">
        <f t="shared" si="111"/>
        <v>98.446128302020952</v>
      </c>
      <c r="J101" s="4">
        <f t="shared" si="112"/>
        <v>73.62016635335749</v>
      </c>
      <c r="K101" s="4">
        <f t="shared" si="113"/>
        <v>43.843056219920982</v>
      </c>
      <c r="L101" s="4">
        <f t="shared" si="114"/>
        <v>19.261034392693546</v>
      </c>
      <c r="M101" s="4">
        <f t="shared" si="115"/>
        <v>-7.6905803830595687</v>
      </c>
      <c r="N101" s="4">
        <f t="shared" si="116"/>
        <v>152.45249106636038</v>
      </c>
      <c r="P101">
        <f t="shared" si="92"/>
        <v>0</v>
      </c>
      <c r="Q101">
        <f t="shared" si="93"/>
        <v>0</v>
      </c>
      <c r="R101" s="3">
        <f t="shared" si="117"/>
        <v>0</v>
      </c>
      <c r="S101" s="3">
        <f t="shared" si="118"/>
        <v>165.36801285808906</v>
      </c>
      <c r="T101" s="3">
        <f t="shared" si="119"/>
        <v>165.36801285808906</v>
      </c>
      <c r="U101" s="3">
        <f t="shared" si="120"/>
        <v>0</v>
      </c>
      <c r="V101" s="3">
        <f t="shared" si="121"/>
        <v>0</v>
      </c>
      <c r="W101" s="3">
        <f t="shared" si="122"/>
        <v>0</v>
      </c>
      <c r="X101" s="3">
        <f t="shared" si="123"/>
        <v>0</v>
      </c>
      <c r="Y101" s="3">
        <f t="shared" si="124"/>
        <v>170.73896560730645</v>
      </c>
      <c r="Z101" s="3">
        <f t="shared" si="125"/>
        <v>170.73896560730645</v>
      </c>
      <c r="AA101" s="3">
        <f t="shared" si="126"/>
        <v>0</v>
      </c>
      <c r="AC101">
        <f t="shared" si="127"/>
        <v>9999</v>
      </c>
      <c r="AD101">
        <f t="shared" si="128"/>
        <v>9999</v>
      </c>
      <c r="AE101">
        <f t="shared" si="129"/>
        <v>9999</v>
      </c>
      <c r="AF101">
        <f t="shared" si="130"/>
        <v>6</v>
      </c>
      <c r="AG101">
        <f t="shared" si="131"/>
        <v>6</v>
      </c>
      <c r="AH101">
        <f t="shared" si="132"/>
        <v>9999</v>
      </c>
      <c r="AI101">
        <f t="shared" si="133"/>
        <v>9999</v>
      </c>
      <c r="AJ101">
        <f t="shared" si="134"/>
        <v>9999</v>
      </c>
      <c r="AK101">
        <f t="shared" si="135"/>
        <v>9999</v>
      </c>
      <c r="AL101">
        <f t="shared" si="136"/>
        <v>12</v>
      </c>
      <c r="AM101">
        <f t="shared" si="137"/>
        <v>12</v>
      </c>
      <c r="AN101">
        <f t="shared" si="138"/>
        <v>9999</v>
      </c>
      <c r="AP101" s="3">
        <v>23.47233369917376</v>
      </c>
      <c r="AQ101" s="3">
        <v>27.92195922054816</v>
      </c>
      <c r="AR101" s="3">
        <v>23.97371993836714</v>
      </c>
      <c r="AS101" s="3">
        <v>26.923374965263065</v>
      </c>
      <c r="AT101" s="3">
        <v>40.892490536207333</v>
      </c>
      <c r="AU101" s="3">
        <v>23.73800619650865</v>
      </c>
      <c r="AV101" s="3">
        <v>24.825961948663462</v>
      </c>
      <c r="AW101" s="3">
        <v>29.777110133436508</v>
      </c>
      <c r="AX101" s="3">
        <v>24.582021827227436</v>
      </c>
      <c r="AY101" s="3">
        <v>26.951614775753114</v>
      </c>
      <c r="AZ101" s="3">
        <v>10.595894157886505</v>
      </c>
      <c r="BA101" s="3">
        <v>22.021475918591022</v>
      </c>
      <c r="BC101" s="4">
        <f t="shared" si="139"/>
        <v>76.52766630082624</v>
      </c>
      <c r="BD101" s="4">
        <f t="shared" si="140"/>
        <v>48.60570708027808</v>
      </c>
      <c r="BE101" s="4">
        <f t="shared" si="141"/>
        <v>24.63198714191094</v>
      </c>
      <c r="BF101" s="4">
        <f t="shared" si="142"/>
        <v>-2.2913878233521245</v>
      </c>
      <c r="BG101" s="4">
        <f t="shared" si="143"/>
        <v>-43.183878359559458</v>
      </c>
      <c r="BH101" s="4">
        <f t="shared" si="144"/>
        <v>98.446128302020952</v>
      </c>
      <c r="BI101" s="4">
        <f t="shared" si="145"/>
        <v>73.62016635335749</v>
      </c>
      <c r="BJ101" s="4">
        <f t="shared" si="146"/>
        <v>43.843056219920982</v>
      </c>
      <c r="BK101" s="4">
        <f t="shared" si="147"/>
        <v>19.261034392693546</v>
      </c>
      <c r="BL101" s="4">
        <f t="shared" si="148"/>
        <v>-7.6905803830595687</v>
      </c>
      <c r="BM101" s="4">
        <f t="shared" si="149"/>
        <v>-18.286474540946074</v>
      </c>
      <c r="BN101" s="4">
        <f t="shared" si="150"/>
        <v>130.43101514776936</v>
      </c>
      <c r="BP101" s="1">
        <f t="shared" si="94"/>
        <v>229.58299890247872</v>
      </c>
      <c r="BQ101">
        <f t="shared" si="95"/>
        <v>145.81712124083424</v>
      </c>
      <c r="BR101" s="3">
        <f t="shared" si="96"/>
        <v>73.895961425732821</v>
      </c>
      <c r="BS101" s="3">
        <f t="shared" si="97"/>
        <v>226.91387823352125</v>
      </c>
      <c r="BT101" s="3">
        <f t="shared" si="98"/>
        <v>431.83878359559458</v>
      </c>
      <c r="BU101" s="3">
        <f t="shared" si="99"/>
        <v>295.33838490606286</v>
      </c>
      <c r="BV101" s="3">
        <f t="shared" si="100"/>
        <v>220.86049906007247</v>
      </c>
      <c r="BW101" s="3">
        <f t="shared" si="101"/>
        <v>131.52916865976295</v>
      </c>
      <c r="BX101" s="3">
        <f t="shared" si="102"/>
        <v>57.783103178080637</v>
      </c>
      <c r="BY101" s="3">
        <f t="shared" si="103"/>
        <v>280.90580383059569</v>
      </c>
      <c r="BZ101" s="3">
        <f t="shared" si="104"/>
        <v>182.86474540946074</v>
      </c>
      <c r="CA101" s="3">
        <f t="shared" si="105"/>
        <v>391.29304544330807</v>
      </c>
      <c r="CB101" s="1">
        <f t="shared" si="151"/>
        <v>222.38529115712541</v>
      </c>
    </row>
    <row r="102" spans="2:80" x14ac:dyDescent="0.2">
      <c r="B102">
        <f t="shared" si="90"/>
        <v>94</v>
      </c>
      <c r="C102">
        <f t="shared" si="91"/>
        <v>100</v>
      </c>
      <c r="D102" s="4">
        <f t="shared" si="106"/>
        <v>66.818205545423552</v>
      </c>
      <c r="E102" s="4">
        <f t="shared" si="107"/>
        <v>37.041559254284948</v>
      </c>
      <c r="F102" s="4">
        <f t="shared" si="108"/>
        <v>-11.598571038339287</v>
      </c>
      <c r="G102" s="4">
        <f t="shared" si="109"/>
        <v>-37.626948647375684</v>
      </c>
      <c r="H102" s="4">
        <f t="shared" si="110"/>
        <v>86.228249326813966</v>
      </c>
      <c r="I102" s="4">
        <f t="shared" si="111"/>
        <v>56.192219694203231</v>
      </c>
      <c r="J102" s="4">
        <f t="shared" si="112"/>
        <v>25.8305454836227</v>
      </c>
      <c r="K102" s="4">
        <f t="shared" si="113"/>
        <v>166.96551978762727</v>
      </c>
      <c r="L102" s="4">
        <f t="shared" si="114"/>
        <v>124.48630660481285</v>
      </c>
      <c r="M102" s="4">
        <f t="shared" si="115"/>
        <v>110.61033799487632</v>
      </c>
      <c r="N102" s="4">
        <f t="shared" si="116"/>
        <v>70.256559360423125</v>
      </c>
      <c r="P102">
        <f t="shared" si="92"/>
        <v>0</v>
      </c>
      <c r="Q102">
        <f t="shared" si="93"/>
        <v>0</v>
      </c>
      <c r="R102" s="3">
        <f t="shared" si="117"/>
        <v>152.95844074571505</v>
      </c>
      <c r="S102" s="3">
        <f t="shared" si="118"/>
        <v>152.95844074571505</v>
      </c>
      <c r="T102" s="3">
        <f t="shared" si="119"/>
        <v>152.95844074571505</v>
      </c>
      <c r="U102" s="3">
        <f t="shared" si="120"/>
        <v>0</v>
      </c>
      <c r="V102" s="3">
        <f t="shared" si="121"/>
        <v>0</v>
      </c>
      <c r="W102" s="3">
        <f t="shared" si="122"/>
        <v>164.1694545163773</v>
      </c>
      <c r="X102" s="3">
        <f t="shared" si="123"/>
        <v>0</v>
      </c>
      <c r="Y102" s="3">
        <f t="shared" si="124"/>
        <v>0</v>
      </c>
      <c r="Z102" s="3">
        <f t="shared" si="125"/>
        <v>0</v>
      </c>
      <c r="AA102" s="3">
        <f t="shared" si="126"/>
        <v>0</v>
      </c>
      <c r="AC102">
        <f t="shared" si="127"/>
        <v>9999</v>
      </c>
      <c r="AD102">
        <f t="shared" si="128"/>
        <v>9999</v>
      </c>
      <c r="AE102">
        <f t="shared" si="129"/>
        <v>6</v>
      </c>
      <c r="AF102">
        <f t="shared" si="130"/>
        <v>6</v>
      </c>
      <c r="AG102">
        <f t="shared" si="131"/>
        <v>6</v>
      </c>
      <c r="AH102">
        <f t="shared" si="132"/>
        <v>9999</v>
      </c>
      <c r="AI102">
        <f t="shared" si="133"/>
        <v>9999</v>
      </c>
      <c r="AJ102">
        <f t="shared" si="134"/>
        <v>9</v>
      </c>
      <c r="AK102">
        <f t="shared" si="135"/>
        <v>9999</v>
      </c>
      <c r="AL102">
        <f t="shared" si="136"/>
        <v>9999</v>
      </c>
      <c r="AM102">
        <f t="shared" si="137"/>
        <v>9999</v>
      </c>
      <c r="AN102">
        <f t="shared" si="138"/>
        <v>9999</v>
      </c>
      <c r="AP102" s="3">
        <v>33.181794454576448</v>
      </c>
      <c r="AQ102" s="3">
        <v>29.776646291138604</v>
      </c>
      <c r="AR102" s="3">
        <v>48.640130292624235</v>
      </c>
      <c r="AS102" s="3">
        <v>26.028377609036397</v>
      </c>
      <c r="AT102" s="3">
        <v>29.103242771525402</v>
      </c>
      <c r="AU102" s="3">
        <v>30.036029632610735</v>
      </c>
      <c r="AV102" s="3">
        <v>30.361674210580532</v>
      </c>
      <c r="AW102" s="3">
        <v>23.034480212372728</v>
      </c>
      <c r="AX102" s="3">
        <v>42.479213182814419</v>
      </c>
      <c r="AY102" s="3">
        <v>13.875968609936535</v>
      </c>
      <c r="AZ102" s="3">
        <v>40.353778634453192</v>
      </c>
      <c r="BA102" s="3">
        <v>21.933959790912922</v>
      </c>
      <c r="BC102" s="4">
        <f t="shared" si="139"/>
        <v>66.818205545423552</v>
      </c>
      <c r="BD102" s="4">
        <f t="shared" si="140"/>
        <v>37.041559254284948</v>
      </c>
      <c r="BE102" s="4">
        <f t="shared" si="141"/>
        <v>-11.598571038339287</v>
      </c>
      <c r="BF102" s="4">
        <f t="shared" si="142"/>
        <v>-37.626948647375684</v>
      </c>
      <c r="BG102" s="4">
        <f t="shared" si="143"/>
        <v>-66.730191418901086</v>
      </c>
      <c r="BH102" s="4">
        <f t="shared" si="144"/>
        <v>56.192219694203231</v>
      </c>
      <c r="BI102" s="4">
        <f t="shared" si="145"/>
        <v>25.8305454836227</v>
      </c>
      <c r="BJ102" s="4">
        <f t="shared" si="146"/>
        <v>2.7960652712499723</v>
      </c>
      <c r="BK102" s="4">
        <f t="shared" si="147"/>
        <v>124.48630660481285</v>
      </c>
      <c r="BL102" s="4">
        <f t="shared" si="148"/>
        <v>110.61033799487632</v>
      </c>
      <c r="BM102" s="4">
        <f t="shared" si="149"/>
        <v>70.256559360423125</v>
      </c>
      <c r="BN102" s="4">
        <f t="shared" si="150"/>
        <v>48.322599569510203</v>
      </c>
      <c r="BP102" s="1">
        <f t="shared" si="94"/>
        <v>200.45461663627066</v>
      </c>
      <c r="BQ102">
        <f t="shared" si="95"/>
        <v>111.12467776285484</v>
      </c>
      <c r="BR102" s="3">
        <f t="shared" si="96"/>
        <v>319.98571038339287</v>
      </c>
      <c r="BS102" s="3">
        <f t="shared" si="97"/>
        <v>376.26948647375684</v>
      </c>
      <c r="BT102" s="3">
        <f t="shared" si="98"/>
        <v>667.30191418901086</v>
      </c>
      <c r="BU102" s="3">
        <f t="shared" si="99"/>
        <v>168.57665908260969</v>
      </c>
      <c r="BV102" s="3">
        <f t="shared" si="100"/>
        <v>77.4916364508681</v>
      </c>
      <c r="BW102" s="3">
        <f t="shared" si="101"/>
        <v>212.38819581374992</v>
      </c>
      <c r="BX102" s="3">
        <f t="shared" si="102"/>
        <v>373.45891981443856</v>
      </c>
      <c r="BY102" s="3">
        <f t="shared" si="103"/>
        <v>331.83101398462895</v>
      </c>
      <c r="BZ102" s="3">
        <f t="shared" si="104"/>
        <v>210.76967808126938</v>
      </c>
      <c r="CA102" s="3">
        <f t="shared" si="105"/>
        <v>144.96779870853061</v>
      </c>
      <c r="CB102" s="1">
        <f t="shared" si="151"/>
        <v>266.21835894844844</v>
      </c>
    </row>
    <row r="103" spans="2:80" x14ac:dyDescent="0.2">
      <c r="B103">
        <f t="shared" si="90"/>
        <v>95</v>
      </c>
      <c r="C103">
        <f t="shared" si="91"/>
        <v>100</v>
      </c>
      <c r="D103" s="4">
        <f t="shared" si="106"/>
        <v>80.657704478944652</v>
      </c>
      <c r="E103" s="4">
        <f t="shared" si="107"/>
        <v>47.760845619486645</v>
      </c>
      <c r="F103" s="4">
        <f t="shared" si="108"/>
        <v>22.907639757031575</v>
      </c>
      <c r="G103" s="4">
        <f t="shared" si="109"/>
        <v>173.28160578850657</v>
      </c>
      <c r="H103" s="4">
        <f t="shared" si="110"/>
        <v>135.75463218410732</v>
      </c>
      <c r="I103" s="4">
        <f t="shared" si="111"/>
        <v>104.19859134126455</v>
      </c>
      <c r="J103" s="4">
        <f t="shared" si="112"/>
        <v>68.048656379978638</v>
      </c>
      <c r="K103" s="4">
        <f t="shared" si="113"/>
        <v>42.231913640571292</v>
      </c>
      <c r="L103" s="4">
        <f t="shared" si="114"/>
        <v>12.613362539705122</v>
      </c>
      <c r="M103" s="4">
        <f t="shared" si="115"/>
        <v>-18.812966168770799</v>
      </c>
      <c r="N103" s="4">
        <f t="shared" si="116"/>
        <v>136.9035149863339</v>
      </c>
      <c r="P103">
        <f t="shared" si="92"/>
        <v>0</v>
      </c>
      <c r="Q103">
        <f t="shared" si="93"/>
        <v>0</v>
      </c>
      <c r="R103" s="3">
        <f t="shared" si="117"/>
        <v>0</v>
      </c>
      <c r="S103" s="3">
        <f t="shared" si="118"/>
        <v>167.09236024296843</v>
      </c>
      <c r="T103" s="3">
        <f t="shared" si="119"/>
        <v>0</v>
      </c>
      <c r="U103" s="3">
        <f t="shared" si="120"/>
        <v>0</v>
      </c>
      <c r="V103" s="3">
        <f t="shared" si="121"/>
        <v>0</v>
      </c>
      <c r="W103" s="3">
        <f t="shared" si="122"/>
        <v>0</v>
      </c>
      <c r="X103" s="3">
        <f t="shared" si="123"/>
        <v>0</v>
      </c>
      <c r="Y103" s="3">
        <f t="shared" si="124"/>
        <v>177.38663746029488</v>
      </c>
      <c r="Z103" s="3">
        <f t="shared" si="125"/>
        <v>177.38663746029488</v>
      </c>
      <c r="AA103" s="3">
        <f t="shared" si="126"/>
        <v>0</v>
      </c>
      <c r="AC103">
        <f t="shared" si="127"/>
        <v>9999</v>
      </c>
      <c r="AD103">
        <f t="shared" si="128"/>
        <v>9999</v>
      </c>
      <c r="AE103">
        <f t="shared" si="129"/>
        <v>9999</v>
      </c>
      <c r="AF103">
        <f t="shared" si="130"/>
        <v>5</v>
      </c>
      <c r="AG103">
        <f t="shared" si="131"/>
        <v>9999</v>
      </c>
      <c r="AH103">
        <f t="shared" si="132"/>
        <v>9999</v>
      </c>
      <c r="AI103">
        <f t="shared" si="133"/>
        <v>9999</v>
      </c>
      <c r="AJ103">
        <f t="shared" si="134"/>
        <v>9999</v>
      </c>
      <c r="AK103">
        <f t="shared" si="135"/>
        <v>9999</v>
      </c>
      <c r="AL103">
        <f t="shared" si="136"/>
        <v>12</v>
      </c>
      <c r="AM103">
        <f t="shared" si="137"/>
        <v>12</v>
      </c>
      <c r="AN103">
        <f t="shared" si="138"/>
        <v>9999</v>
      </c>
      <c r="AP103" s="3">
        <v>19.342295521055348</v>
      </c>
      <c r="AQ103" s="3">
        <v>32.896858859458007</v>
      </c>
      <c r="AR103" s="3">
        <v>24.85320586245507</v>
      </c>
      <c r="AS103" s="3">
        <v>16.718394211493433</v>
      </c>
      <c r="AT103" s="3">
        <v>37.526973604399245</v>
      </c>
      <c r="AU103" s="3">
        <v>31.556040842842776</v>
      </c>
      <c r="AV103" s="3">
        <v>36.149934961285908</v>
      </c>
      <c r="AW103" s="3">
        <v>25.816742739407346</v>
      </c>
      <c r="AX103" s="3">
        <v>29.618551100866171</v>
      </c>
      <c r="AY103" s="3">
        <v>31.426328708475921</v>
      </c>
      <c r="AZ103" s="3">
        <v>21.670156305190176</v>
      </c>
      <c r="BA103" s="3">
        <v>33.24643224303145</v>
      </c>
      <c r="BC103" s="4">
        <f t="shared" si="139"/>
        <v>80.657704478944652</v>
      </c>
      <c r="BD103" s="4">
        <f t="shared" si="140"/>
        <v>47.760845619486645</v>
      </c>
      <c r="BE103" s="4">
        <f t="shared" si="141"/>
        <v>22.907639757031575</v>
      </c>
      <c r="BF103" s="4">
        <f t="shared" si="142"/>
        <v>6.1892455455381423</v>
      </c>
      <c r="BG103" s="4">
        <f t="shared" si="143"/>
        <v>135.75463218410732</v>
      </c>
      <c r="BH103" s="4">
        <f t="shared" si="144"/>
        <v>104.19859134126455</v>
      </c>
      <c r="BI103" s="4">
        <f t="shared" si="145"/>
        <v>68.048656379978638</v>
      </c>
      <c r="BJ103" s="4">
        <f t="shared" si="146"/>
        <v>42.231913640571292</v>
      </c>
      <c r="BK103" s="4">
        <f t="shared" si="147"/>
        <v>12.613362539705122</v>
      </c>
      <c r="BL103" s="4">
        <f t="shared" si="148"/>
        <v>-18.812966168770799</v>
      </c>
      <c r="BM103" s="4">
        <f t="shared" si="149"/>
        <v>-40.483122473960975</v>
      </c>
      <c r="BN103" s="4">
        <f t="shared" si="150"/>
        <v>103.65708274330245</v>
      </c>
      <c r="BP103" s="1">
        <f t="shared" si="94"/>
        <v>241.97311343683396</v>
      </c>
      <c r="BQ103">
        <f t="shared" si="95"/>
        <v>143.28253685845993</v>
      </c>
      <c r="BR103" s="3">
        <f t="shared" si="96"/>
        <v>68.722919271094725</v>
      </c>
      <c r="BS103" s="3">
        <f t="shared" si="97"/>
        <v>222.56773663661443</v>
      </c>
      <c r="BT103" s="3">
        <f t="shared" si="98"/>
        <v>407.26389655232197</v>
      </c>
      <c r="BU103" s="3">
        <f t="shared" si="99"/>
        <v>312.59577402379364</v>
      </c>
      <c r="BV103" s="3">
        <f t="shared" si="100"/>
        <v>204.14596913993591</v>
      </c>
      <c r="BW103" s="3">
        <f t="shared" si="101"/>
        <v>126.69574092171388</v>
      </c>
      <c r="BX103" s="3">
        <f t="shared" si="102"/>
        <v>37.840087619115366</v>
      </c>
      <c r="BY103" s="3">
        <f t="shared" si="103"/>
        <v>392.12966168770799</v>
      </c>
      <c r="BZ103" s="3">
        <f t="shared" si="104"/>
        <v>404.83122473960975</v>
      </c>
      <c r="CA103" s="3">
        <f t="shared" si="105"/>
        <v>310.97124822990736</v>
      </c>
      <c r="CB103" s="1">
        <f t="shared" si="151"/>
        <v>239.41832575975909</v>
      </c>
    </row>
    <row r="104" spans="2:80" x14ac:dyDescent="0.2">
      <c r="B104">
        <f t="shared" si="90"/>
        <v>96</v>
      </c>
      <c r="C104">
        <f t="shared" si="91"/>
        <v>100</v>
      </c>
      <c r="D104" s="4">
        <f t="shared" si="106"/>
        <v>75.40557721251389</v>
      </c>
      <c r="E104" s="4">
        <f t="shared" si="107"/>
        <v>47.523140084231272</v>
      </c>
      <c r="F104" s="4">
        <f t="shared" si="108"/>
        <v>17.179855856520589</v>
      </c>
      <c r="G104" s="4">
        <f t="shared" si="109"/>
        <v>-19.194005795288831</v>
      </c>
      <c r="H104" s="4">
        <f t="shared" si="110"/>
        <v>-44.248560142295901</v>
      </c>
      <c r="I104" s="4">
        <f t="shared" si="111"/>
        <v>103.01275122183142</v>
      </c>
      <c r="J104" s="4">
        <f t="shared" si="112"/>
        <v>81.037059266527649</v>
      </c>
      <c r="K104" s="4">
        <f t="shared" si="113"/>
        <v>46.934776592970593</v>
      </c>
      <c r="L104" s="4">
        <f t="shared" si="114"/>
        <v>18.778467872616602</v>
      </c>
      <c r="M104" s="4">
        <f t="shared" si="115"/>
        <v>167.28319719200954</v>
      </c>
      <c r="N104" s="4">
        <f t="shared" si="116"/>
        <v>141.94904143630993</v>
      </c>
      <c r="P104">
        <f t="shared" si="92"/>
        <v>0</v>
      </c>
      <c r="Q104">
        <f t="shared" si="93"/>
        <v>0</v>
      </c>
      <c r="R104" s="3">
        <f t="shared" si="117"/>
        <v>0</v>
      </c>
      <c r="S104" s="3">
        <f t="shared" si="118"/>
        <v>172.82014414347941</v>
      </c>
      <c r="T104" s="3">
        <f t="shared" si="119"/>
        <v>172.82014414347941</v>
      </c>
      <c r="U104" s="3">
        <f t="shared" si="120"/>
        <v>172.82014414347941</v>
      </c>
      <c r="V104" s="3">
        <f t="shared" si="121"/>
        <v>0</v>
      </c>
      <c r="W104" s="3">
        <f t="shared" si="122"/>
        <v>0</v>
      </c>
      <c r="X104" s="3">
        <f t="shared" si="123"/>
        <v>0</v>
      </c>
      <c r="Y104" s="3">
        <f t="shared" si="124"/>
        <v>171.2215321273834</v>
      </c>
      <c r="Z104" s="3">
        <f t="shared" si="125"/>
        <v>0</v>
      </c>
      <c r="AA104" s="3">
        <f t="shared" si="126"/>
        <v>0</v>
      </c>
      <c r="AC104">
        <f t="shared" si="127"/>
        <v>9999</v>
      </c>
      <c r="AD104">
        <f t="shared" si="128"/>
        <v>9999</v>
      </c>
      <c r="AE104">
        <f t="shared" si="129"/>
        <v>9999</v>
      </c>
      <c r="AF104">
        <f t="shared" si="130"/>
        <v>7</v>
      </c>
      <c r="AG104">
        <f t="shared" si="131"/>
        <v>7</v>
      </c>
      <c r="AH104">
        <f t="shared" si="132"/>
        <v>7</v>
      </c>
      <c r="AI104">
        <f t="shared" si="133"/>
        <v>9999</v>
      </c>
      <c r="AJ104">
        <f t="shared" si="134"/>
        <v>9999</v>
      </c>
      <c r="AK104">
        <f t="shared" si="135"/>
        <v>9999</v>
      </c>
      <c r="AL104">
        <f t="shared" si="136"/>
        <v>11</v>
      </c>
      <c r="AM104">
        <f t="shared" si="137"/>
        <v>9999</v>
      </c>
      <c r="AN104">
        <f t="shared" si="138"/>
        <v>9999</v>
      </c>
      <c r="AP104" s="3">
        <v>24.59442278748611</v>
      </c>
      <c r="AQ104" s="3">
        <v>27.882437128282618</v>
      </c>
      <c r="AR104" s="3">
        <v>30.343284227710683</v>
      </c>
      <c r="AS104" s="3">
        <v>36.37386165180942</v>
      </c>
      <c r="AT104" s="3">
        <v>25.05455434700707</v>
      </c>
      <c r="AU104" s="3">
        <v>25.558832779352088</v>
      </c>
      <c r="AV104" s="3">
        <v>21.975691955303773</v>
      </c>
      <c r="AW104" s="3">
        <v>34.102282673557056</v>
      </c>
      <c r="AX104" s="3">
        <v>28.156308720353991</v>
      </c>
      <c r="AY104" s="3">
        <v>22.716802807990462</v>
      </c>
      <c r="AZ104" s="3">
        <v>25.334155755699612</v>
      </c>
      <c r="BA104" s="3">
        <v>20.582691680174321</v>
      </c>
      <c r="BC104" s="4">
        <f t="shared" si="139"/>
        <v>75.40557721251389</v>
      </c>
      <c r="BD104" s="4">
        <f t="shared" si="140"/>
        <v>47.523140084231272</v>
      </c>
      <c r="BE104" s="4">
        <f t="shared" si="141"/>
        <v>17.179855856520589</v>
      </c>
      <c r="BF104" s="4">
        <f t="shared" si="142"/>
        <v>-19.194005795288831</v>
      </c>
      <c r="BG104" s="4">
        <f t="shared" si="143"/>
        <v>-44.248560142295901</v>
      </c>
      <c r="BH104" s="4">
        <f t="shared" si="144"/>
        <v>-69.807392921647988</v>
      </c>
      <c r="BI104" s="4">
        <f t="shared" si="145"/>
        <v>81.037059266527649</v>
      </c>
      <c r="BJ104" s="4">
        <f t="shared" si="146"/>
        <v>46.934776592970593</v>
      </c>
      <c r="BK104" s="4">
        <f t="shared" si="147"/>
        <v>18.778467872616602</v>
      </c>
      <c r="BL104" s="4">
        <f t="shared" si="148"/>
        <v>-3.9383349353738595</v>
      </c>
      <c r="BM104" s="4">
        <f t="shared" si="149"/>
        <v>141.94904143630993</v>
      </c>
      <c r="BN104" s="4">
        <f t="shared" si="150"/>
        <v>121.36634975613561</v>
      </c>
      <c r="BP104" s="1">
        <f t="shared" si="94"/>
        <v>226.21673163754167</v>
      </c>
      <c r="BQ104">
        <f t="shared" si="95"/>
        <v>142.56942025269382</v>
      </c>
      <c r="BR104" s="3">
        <f t="shared" si="96"/>
        <v>51.539567569561768</v>
      </c>
      <c r="BS104" s="3">
        <f t="shared" si="97"/>
        <v>395.94005795288831</v>
      </c>
      <c r="BT104" s="3">
        <f t="shared" si="98"/>
        <v>442.48560142295901</v>
      </c>
      <c r="BU104" s="3">
        <f t="shared" si="99"/>
        <v>698.07392921647988</v>
      </c>
      <c r="BV104" s="3">
        <f t="shared" si="100"/>
        <v>243.11117779958295</v>
      </c>
      <c r="BW104" s="3">
        <f t="shared" si="101"/>
        <v>140.80432977891178</v>
      </c>
      <c r="BX104" s="3">
        <f t="shared" si="102"/>
        <v>56.335403617849806</v>
      </c>
      <c r="BY104" s="3">
        <f t="shared" si="103"/>
        <v>243.38334935373859</v>
      </c>
      <c r="BZ104" s="3">
        <f t="shared" si="104"/>
        <v>425.84712430892978</v>
      </c>
      <c r="CA104" s="3">
        <f t="shared" si="105"/>
        <v>364.09904926840682</v>
      </c>
      <c r="CB104" s="1">
        <f t="shared" si="151"/>
        <v>285.8671451816287</v>
      </c>
    </row>
    <row r="105" spans="2:80" x14ac:dyDescent="0.2">
      <c r="B105">
        <f t="shared" si="90"/>
        <v>97</v>
      </c>
      <c r="C105">
        <f t="shared" si="91"/>
        <v>100</v>
      </c>
      <c r="D105" s="4">
        <f t="shared" si="106"/>
        <v>72.412334652035497</v>
      </c>
      <c r="E105" s="4">
        <f t="shared" si="107"/>
        <v>38.640805642935447</v>
      </c>
      <c r="F105" s="4">
        <f t="shared" si="108"/>
        <v>11.340135895588901</v>
      </c>
      <c r="G105" s="4">
        <f t="shared" si="109"/>
        <v>137.15016994945472</v>
      </c>
      <c r="H105" s="4">
        <f t="shared" si="110"/>
        <v>115.77253442519577</v>
      </c>
      <c r="I105" s="4">
        <f t="shared" si="111"/>
        <v>83.894164112571161</v>
      </c>
      <c r="J105" s="4">
        <f t="shared" si="112"/>
        <v>42.328119990124833</v>
      </c>
      <c r="K105" s="4">
        <f t="shared" si="113"/>
        <v>9.3526193975412752</v>
      </c>
      <c r="L105" s="4">
        <f t="shared" si="114"/>
        <v>-20.644856754661305</v>
      </c>
      <c r="M105" s="4">
        <f t="shared" si="115"/>
        <v>122.36023086268688</v>
      </c>
      <c r="N105" s="4">
        <f t="shared" si="116"/>
        <v>91.050735843600705</v>
      </c>
      <c r="P105">
        <f t="shared" si="92"/>
        <v>0</v>
      </c>
      <c r="Q105">
        <f t="shared" ref="Q105:Q108" si="152">IF(AND(P105&gt;0, AC105&gt;AD$6), P105, IF(D105&lt;rop,Q-D105,0))</f>
        <v>0</v>
      </c>
      <c r="R105" s="3">
        <f t="shared" si="117"/>
        <v>151.35919435706455</v>
      </c>
      <c r="S105" s="3">
        <f t="shared" si="118"/>
        <v>151.35919435706455</v>
      </c>
      <c r="T105" s="3">
        <f t="shared" si="119"/>
        <v>0</v>
      </c>
      <c r="U105" s="3">
        <f t="shared" si="120"/>
        <v>0</v>
      </c>
      <c r="V105" s="3">
        <f t="shared" si="121"/>
        <v>0</v>
      </c>
      <c r="W105" s="3">
        <f t="shared" si="122"/>
        <v>0</v>
      </c>
      <c r="X105" s="3">
        <f t="shared" si="123"/>
        <v>180.64738060245872</v>
      </c>
      <c r="Y105" s="3">
        <f t="shared" si="124"/>
        <v>180.64738060245872</v>
      </c>
      <c r="Z105" s="3">
        <f t="shared" si="125"/>
        <v>0</v>
      </c>
      <c r="AA105" s="3">
        <f t="shared" si="126"/>
        <v>0</v>
      </c>
      <c r="AC105">
        <f t="shared" si="127"/>
        <v>9999</v>
      </c>
      <c r="AD105">
        <f t="shared" si="128"/>
        <v>9999</v>
      </c>
      <c r="AE105">
        <f t="shared" si="129"/>
        <v>5</v>
      </c>
      <c r="AF105">
        <f t="shared" si="130"/>
        <v>5</v>
      </c>
      <c r="AG105">
        <f t="shared" si="131"/>
        <v>9999</v>
      </c>
      <c r="AH105">
        <f t="shared" si="132"/>
        <v>9999</v>
      </c>
      <c r="AI105">
        <f t="shared" si="133"/>
        <v>9999</v>
      </c>
      <c r="AJ105">
        <f t="shared" si="134"/>
        <v>9999</v>
      </c>
      <c r="AK105">
        <f t="shared" si="135"/>
        <v>11</v>
      </c>
      <c r="AL105">
        <f t="shared" si="136"/>
        <v>11</v>
      </c>
      <c r="AM105">
        <f t="shared" si="137"/>
        <v>9999</v>
      </c>
      <c r="AN105">
        <f t="shared" si="138"/>
        <v>9999</v>
      </c>
      <c r="AP105" s="3">
        <v>27.587665347964503</v>
      </c>
      <c r="AQ105" s="3">
        <v>33.77152900910005</v>
      </c>
      <c r="AR105" s="3">
        <v>27.300669747346547</v>
      </c>
      <c r="AS105" s="3">
        <v>25.549160303198732</v>
      </c>
      <c r="AT105" s="3">
        <v>21.377635524258949</v>
      </c>
      <c r="AU105" s="3">
        <v>31.878370312624611</v>
      </c>
      <c r="AV105" s="3">
        <v>41.566044122446328</v>
      </c>
      <c r="AW105" s="3">
        <v>32.975500592583558</v>
      </c>
      <c r="AX105" s="3">
        <v>29.99747615220258</v>
      </c>
      <c r="AY105" s="3">
        <v>37.642292985110544</v>
      </c>
      <c r="AZ105" s="3">
        <v>31.309495019086171</v>
      </c>
      <c r="BA105" s="3">
        <v>26.229589669383131</v>
      </c>
      <c r="BC105" s="4">
        <f t="shared" si="139"/>
        <v>72.412334652035497</v>
      </c>
      <c r="BD105" s="4">
        <f t="shared" si="140"/>
        <v>38.640805642935447</v>
      </c>
      <c r="BE105" s="4">
        <f t="shared" si="141"/>
        <v>11.340135895588901</v>
      </c>
      <c r="BF105" s="4">
        <f t="shared" si="142"/>
        <v>-14.209024407609832</v>
      </c>
      <c r="BG105" s="4">
        <f t="shared" si="143"/>
        <v>115.77253442519577</v>
      </c>
      <c r="BH105" s="4">
        <f t="shared" si="144"/>
        <v>83.894164112571161</v>
      </c>
      <c r="BI105" s="4">
        <f t="shared" si="145"/>
        <v>42.328119990124833</v>
      </c>
      <c r="BJ105" s="4">
        <f t="shared" si="146"/>
        <v>9.3526193975412752</v>
      </c>
      <c r="BK105" s="4">
        <f t="shared" si="147"/>
        <v>-20.644856754661305</v>
      </c>
      <c r="BL105" s="4">
        <f t="shared" si="148"/>
        <v>-58.287149739771849</v>
      </c>
      <c r="BM105" s="4">
        <f t="shared" si="149"/>
        <v>91.050735843600705</v>
      </c>
      <c r="BN105" s="4">
        <f t="shared" si="150"/>
        <v>64.821146174217574</v>
      </c>
      <c r="BP105" s="1">
        <f t="shared" si="94"/>
        <v>217.23700395610649</v>
      </c>
      <c r="BQ105">
        <f t="shared" si="95"/>
        <v>115.92241692880634</v>
      </c>
      <c r="BR105" s="3">
        <f t="shared" si="96"/>
        <v>238.0204076867667</v>
      </c>
      <c r="BS105" s="3">
        <f t="shared" si="97"/>
        <v>142.09024407609832</v>
      </c>
      <c r="BT105" s="3">
        <f t="shared" si="98"/>
        <v>347.31760327558732</v>
      </c>
      <c r="BU105" s="3">
        <f t="shared" si="99"/>
        <v>251.68249233771348</v>
      </c>
      <c r="BV105" s="3">
        <f t="shared" si="100"/>
        <v>126.9843599703745</v>
      </c>
      <c r="BW105" s="3">
        <f t="shared" si="101"/>
        <v>28.057858192623826</v>
      </c>
      <c r="BX105" s="3">
        <f t="shared" si="102"/>
        <v>410.44856754661305</v>
      </c>
      <c r="BY105" s="3">
        <f t="shared" si="103"/>
        <v>582.87149739771849</v>
      </c>
      <c r="BZ105" s="3">
        <f t="shared" si="104"/>
        <v>273.15220753080212</v>
      </c>
      <c r="CA105" s="3">
        <f t="shared" si="105"/>
        <v>194.46343852265272</v>
      </c>
      <c r="CB105" s="1">
        <f t="shared" si="151"/>
        <v>244.02067478515528</v>
      </c>
    </row>
    <row r="106" spans="2:80" x14ac:dyDescent="0.2">
      <c r="B106">
        <f t="shared" si="90"/>
        <v>98</v>
      </c>
      <c r="C106">
        <f t="shared" si="91"/>
        <v>100</v>
      </c>
      <c r="D106" s="4">
        <f t="shared" si="106"/>
        <v>72.774199856503401</v>
      </c>
      <c r="E106" s="4">
        <f t="shared" si="107"/>
        <v>43.992652182205347</v>
      </c>
      <c r="F106" s="4">
        <f t="shared" si="108"/>
        <v>19.455636700295145</v>
      </c>
      <c r="G106" s="4">
        <f t="shared" si="109"/>
        <v>-12.849100181047106</v>
      </c>
      <c r="H106" s="4">
        <f t="shared" si="110"/>
        <v>123.98782620119164</v>
      </c>
      <c r="I106" s="4">
        <f t="shared" si="111"/>
        <v>97.451616309263045</v>
      </c>
      <c r="J106" s="4">
        <f t="shared" si="112"/>
        <v>56.193618042307207</v>
      </c>
      <c r="K106" s="4">
        <f t="shared" si="113"/>
        <v>31.092795426084194</v>
      </c>
      <c r="L106" s="4">
        <f t="shared" si="114"/>
        <v>166.36096956441179</v>
      </c>
      <c r="M106" s="4">
        <f t="shared" si="115"/>
        <v>140.86820702767</v>
      </c>
      <c r="N106" s="4">
        <f t="shared" si="116"/>
        <v>114.56231530028163</v>
      </c>
      <c r="P106">
        <f t="shared" si="92"/>
        <v>0</v>
      </c>
      <c r="Q106">
        <f t="shared" si="152"/>
        <v>0</v>
      </c>
      <c r="R106" s="3">
        <f t="shared" si="117"/>
        <v>0</v>
      </c>
      <c r="S106" s="3">
        <f t="shared" si="118"/>
        <v>170.54436329970486</v>
      </c>
      <c r="T106" s="3">
        <f t="shared" si="119"/>
        <v>170.54436329970486</v>
      </c>
      <c r="U106" s="3">
        <f t="shared" si="120"/>
        <v>0</v>
      </c>
      <c r="V106" s="3">
        <f t="shared" si="121"/>
        <v>0</v>
      </c>
      <c r="W106" s="3">
        <f t="shared" si="122"/>
        <v>0</v>
      </c>
      <c r="X106" s="3">
        <f t="shared" si="123"/>
        <v>158.90720457391581</v>
      </c>
      <c r="Y106" s="3">
        <f t="shared" si="124"/>
        <v>0</v>
      </c>
      <c r="Z106" s="3">
        <f t="shared" si="125"/>
        <v>0</v>
      </c>
      <c r="AA106" s="3">
        <f t="shared" si="126"/>
        <v>0</v>
      </c>
      <c r="AC106">
        <f t="shared" si="127"/>
        <v>9999</v>
      </c>
      <c r="AD106">
        <f t="shared" si="128"/>
        <v>9999</v>
      </c>
      <c r="AE106">
        <f t="shared" si="129"/>
        <v>9999</v>
      </c>
      <c r="AF106">
        <f t="shared" si="130"/>
        <v>6</v>
      </c>
      <c r="AG106">
        <f t="shared" si="131"/>
        <v>6</v>
      </c>
      <c r="AH106">
        <f t="shared" si="132"/>
        <v>9999</v>
      </c>
      <c r="AI106">
        <f t="shared" si="133"/>
        <v>9999</v>
      </c>
      <c r="AJ106">
        <f t="shared" si="134"/>
        <v>9999</v>
      </c>
      <c r="AK106">
        <f t="shared" si="135"/>
        <v>10</v>
      </c>
      <c r="AL106">
        <f t="shared" si="136"/>
        <v>9999</v>
      </c>
      <c r="AM106">
        <f t="shared" si="137"/>
        <v>9999</v>
      </c>
      <c r="AN106">
        <f t="shared" si="138"/>
        <v>9999</v>
      </c>
      <c r="AP106" s="3">
        <v>27.225800143496599</v>
      </c>
      <c r="AQ106" s="3">
        <v>28.781547674298054</v>
      </c>
      <c r="AR106" s="3">
        <v>24.537015481910203</v>
      </c>
      <c r="AS106" s="3">
        <v>32.304736881342251</v>
      </c>
      <c r="AT106" s="3">
        <v>33.707436917466111</v>
      </c>
      <c r="AU106" s="3">
        <v>26.536209891928593</v>
      </c>
      <c r="AV106" s="3">
        <v>41.257998266955838</v>
      </c>
      <c r="AW106" s="3">
        <v>25.100822616223013</v>
      </c>
      <c r="AX106" s="3">
        <v>23.639030435588211</v>
      </c>
      <c r="AY106" s="3">
        <v>25.492762536741793</v>
      </c>
      <c r="AZ106" s="3">
        <v>26.305891727388371</v>
      </c>
      <c r="BA106" s="3">
        <v>36.650134309893474</v>
      </c>
      <c r="BC106" s="4">
        <f t="shared" si="139"/>
        <v>72.774199856503401</v>
      </c>
      <c r="BD106" s="4">
        <f t="shared" si="140"/>
        <v>43.992652182205347</v>
      </c>
      <c r="BE106" s="4">
        <f t="shared" si="141"/>
        <v>19.455636700295145</v>
      </c>
      <c r="BF106" s="4">
        <f t="shared" si="142"/>
        <v>-12.849100181047106</v>
      </c>
      <c r="BG106" s="4">
        <f t="shared" si="143"/>
        <v>-46.556537098513218</v>
      </c>
      <c r="BH106" s="4">
        <f t="shared" si="144"/>
        <v>97.451616309263045</v>
      </c>
      <c r="BI106" s="4">
        <f t="shared" si="145"/>
        <v>56.193618042307207</v>
      </c>
      <c r="BJ106" s="4">
        <f t="shared" si="146"/>
        <v>31.092795426084194</v>
      </c>
      <c r="BK106" s="4">
        <f t="shared" si="147"/>
        <v>7.4537649904959835</v>
      </c>
      <c r="BL106" s="4">
        <f t="shared" si="148"/>
        <v>140.86820702767</v>
      </c>
      <c r="BM106" s="4">
        <f t="shared" si="149"/>
        <v>114.56231530028163</v>
      </c>
      <c r="BN106" s="4">
        <f t="shared" si="150"/>
        <v>77.912180990388151</v>
      </c>
      <c r="BP106" s="1">
        <f t="shared" si="94"/>
        <v>218.3225995695102</v>
      </c>
      <c r="BQ106">
        <f t="shared" si="95"/>
        <v>131.97795654661604</v>
      </c>
      <c r="BR106" s="3">
        <f t="shared" si="96"/>
        <v>58.366910100885434</v>
      </c>
      <c r="BS106" s="3">
        <f t="shared" si="97"/>
        <v>332.49100181047106</v>
      </c>
      <c r="BT106" s="3">
        <f t="shared" si="98"/>
        <v>465.56537098513218</v>
      </c>
      <c r="BU106" s="3">
        <f t="shared" si="99"/>
        <v>292.35484892778913</v>
      </c>
      <c r="BV106" s="3">
        <f t="shared" si="100"/>
        <v>168.58085412692162</v>
      </c>
      <c r="BW106" s="3">
        <f t="shared" si="101"/>
        <v>93.278386278252583</v>
      </c>
      <c r="BX106" s="3">
        <f t="shared" si="102"/>
        <v>226.36129497148795</v>
      </c>
      <c r="BY106" s="3">
        <f t="shared" si="103"/>
        <v>422.60462108300999</v>
      </c>
      <c r="BZ106" s="3">
        <f t="shared" si="104"/>
        <v>343.68694590084488</v>
      </c>
      <c r="CA106" s="3">
        <f t="shared" si="105"/>
        <v>233.73654297116445</v>
      </c>
      <c r="CB106" s="1">
        <f t="shared" si="151"/>
        <v>248.94394443934047</v>
      </c>
    </row>
    <row r="107" spans="2:80" x14ac:dyDescent="0.2">
      <c r="B107">
        <f t="shared" si="90"/>
        <v>99</v>
      </c>
      <c r="C107">
        <f t="shared" si="91"/>
        <v>100</v>
      </c>
      <c r="D107" s="4">
        <f t="shared" si="106"/>
        <v>68.000730556668714</v>
      </c>
      <c r="E107" s="4">
        <f t="shared" si="107"/>
        <v>26.249804351245984</v>
      </c>
      <c r="F107" s="4">
        <f t="shared" si="108"/>
        <v>-5.5304701365821529</v>
      </c>
      <c r="G107" s="4">
        <f t="shared" si="109"/>
        <v>129.67297753755702</v>
      </c>
      <c r="H107" s="4">
        <f t="shared" si="110"/>
        <v>104.95908807351952</v>
      </c>
      <c r="I107" s="4">
        <f t="shared" si="111"/>
        <v>86.132776181621011</v>
      </c>
      <c r="J107" s="4">
        <f t="shared" si="112"/>
        <v>56.216083622566657</v>
      </c>
      <c r="K107" s="4">
        <f t="shared" si="113"/>
        <v>18.608797088527353</v>
      </c>
      <c r="L107" s="4">
        <f t="shared" si="114"/>
        <v>-11.794268225930864</v>
      </c>
      <c r="M107" s="4">
        <f t="shared" si="115"/>
        <v>117.88633547519566</v>
      </c>
      <c r="N107" s="4">
        <f t="shared" si="116"/>
        <v>86.796462962956866</v>
      </c>
      <c r="P107">
        <f t="shared" si="92"/>
        <v>0</v>
      </c>
      <c r="Q107">
        <f t="shared" si="152"/>
        <v>0</v>
      </c>
      <c r="R107" s="3">
        <f t="shared" si="117"/>
        <v>163.75019564875402</v>
      </c>
      <c r="S107" s="3">
        <f t="shared" si="118"/>
        <v>163.75019564875402</v>
      </c>
      <c r="T107" s="3">
        <f t="shared" si="119"/>
        <v>0</v>
      </c>
      <c r="U107" s="3">
        <f t="shared" si="120"/>
        <v>0</v>
      </c>
      <c r="V107" s="3">
        <f t="shared" si="121"/>
        <v>0</v>
      </c>
      <c r="W107" s="3">
        <f t="shared" si="122"/>
        <v>0</v>
      </c>
      <c r="X107" s="3">
        <f t="shared" si="123"/>
        <v>171.39120291147265</v>
      </c>
      <c r="Y107" s="3">
        <f t="shared" si="124"/>
        <v>171.39120291147265</v>
      </c>
      <c r="Z107" s="3">
        <f t="shared" si="125"/>
        <v>0</v>
      </c>
      <c r="AA107" s="3">
        <f t="shared" si="126"/>
        <v>0</v>
      </c>
      <c r="AC107">
        <f t="shared" si="127"/>
        <v>9999</v>
      </c>
      <c r="AD107">
        <f t="shared" si="128"/>
        <v>9999</v>
      </c>
      <c r="AE107">
        <f t="shared" si="129"/>
        <v>5</v>
      </c>
      <c r="AF107">
        <f t="shared" si="130"/>
        <v>5</v>
      </c>
      <c r="AG107">
        <f t="shared" si="131"/>
        <v>9999</v>
      </c>
      <c r="AH107">
        <f t="shared" si="132"/>
        <v>9999</v>
      </c>
      <c r="AI107">
        <f t="shared" si="133"/>
        <v>9999</v>
      </c>
      <c r="AJ107">
        <f t="shared" si="134"/>
        <v>9999</v>
      </c>
      <c r="AK107">
        <f t="shared" si="135"/>
        <v>11</v>
      </c>
      <c r="AL107">
        <f t="shared" si="136"/>
        <v>11</v>
      </c>
      <c r="AM107">
        <f t="shared" si="137"/>
        <v>9999</v>
      </c>
      <c r="AN107">
        <f t="shared" si="138"/>
        <v>9999</v>
      </c>
      <c r="AP107" s="3">
        <v>31.999269443331286</v>
      </c>
      <c r="AQ107" s="3">
        <v>41.750926205422729</v>
      </c>
      <c r="AR107" s="3">
        <v>31.780274487828137</v>
      </c>
      <c r="AS107" s="3">
        <v>28.546747974614846</v>
      </c>
      <c r="AT107" s="3">
        <v>24.713889464037493</v>
      </c>
      <c r="AU107" s="3">
        <v>18.826311891898513</v>
      </c>
      <c r="AV107" s="3">
        <v>29.916692559054354</v>
      </c>
      <c r="AW107" s="3">
        <v>37.607286534039304</v>
      </c>
      <c r="AX107" s="3">
        <v>30.403065314458217</v>
      </c>
      <c r="AY107" s="3">
        <v>41.710599210346118</v>
      </c>
      <c r="AZ107" s="3">
        <v>31.089872512238799</v>
      </c>
      <c r="BA107" s="3">
        <v>31.782191247912124</v>
      </c>
      <c r="BC107" s="4">
        <f t="shared" si="139"/>
        <v>68.000730556668714</v>
      </c>
      <c r="BD107" s="4">
        <f t="shared" si="140"/>
        <v>26.249804351245984</v>
      </c>
      <c r="BE107" s="4">
        <f t="shared" si="141"/>
        <v>-5.5304701365821529</v>
      </c>
      <c r="BF107" s="4">
        <f t="shared" si="142"/>
        <v>-34.077218111196999</v>
      </c>
      <c r="BG107" s="4">
        <f t="shared" si="143"/>
        <v>104.95908807351952</v>
      </c>
      <c r="BH107" s="4">
        <f t="shared" si="144"/>
        <v>86.132776181621011</v>
      </c>
      <c r="BI107" s="4">
        <f t="shared" si="145"/>
        <v>56.216083622566657</v>
      </c>
      <c r="BJ107" s="4">
        <f t="shared" si="146"/>
        <v>18.608797088527353</v>
      </c>
      <c r="BK107" s="4">
        <f t="shared" si="147"/>
        <v>-11.794268225930864</v>
      </c>
      <c r="BL107" s="4">
        <f t="shared" si="148"/>
        <v>-53.504867436276982</v>
      </c>
      <c r="BM107" s="4">
        <f t="shared" si="149"/>
        <v>86.796462962956866</v>
      </c>
      <c r="BN107" s="4">
        <f t="shared" si="150"/>
        <v>55.014271715044742</v>
      </c>
      <c r="BP107" s="1">
        <f t="shared" si="94"/>
        <v>204.00219167000614</v>
      </c>
      <c r="BQ107">
        <f t="shared" si="95"/>
        <v>78.749413053737953</v>
      </c>
      <c r="BR107" s="3">
        <f t="shared" si="96"/>
        <v>259.30470136582153</v>
      </c>
      <c r="BS107" s="3">
        <f t="shared" si="97"/>
        <v>340.77218111196999</v>
      </c>
      <c r="BT107" s="3">
        <f t="shared" si="98"/>
        <v>314.87726422055857</v>
      </c>
      <c r="BU107" s="3">
        <f t="shared" si="99"/>
        <v>258.39832854486303</v>
      </c>
      <c r="BV107" s="3">
        <f t="shared" si="100"/>
        <v>168.64825086769997</v>
      </c>
      <c r="BW107" s="3">
        <f t="shared" si="101"/>
        <v>55.82639126558206</v>
      </c>
      <c r="BX107" s="3">
        <f t="shared" si="102"/>
        <v>321.94268225930864</v>
      </c>
      <c r="BY107" s="3">
        <f t="shared" si="103"/>
        <v>535.04867436276982</v>
      </c>
      <c r="BZ107" s="3">
        <f t="shared" si="104"/>
        <v>260.3893888888706</v>
      </c>
      <c r="CA107" s="3">
        <f t="shared" si="105"/>
        <v>165.04281514513423</v>
      </c>
      <c r="CB107" s="1">
        <f t="shared" si="151"/>
        <v>246.9168568963602</v>
      </c>
    </row>
    <row r="108" spans="2:80" x14ac:dyDescent="0.2">
      <c r="B108">
        <f t="shared" si="90"/>
        <v>100</v>
      </c>
      <c r="C108">
        <f t="shared" si="91"/>
        <v>100</v>
      </c>
      <c r="D108" s="4">
        <f t="shared" si="106"/>
        <v>70.129671207105275</v>
      </c>
      <c r="E108" s="4">
        <f t="shared" si="107"/>
        <v>35.526923157740384</v>
      </c>
      <c r="F108" s="4">
        <f t="shared" si="108"/>
        <v>-1.3298938231309876</v>
      </c>
      <c r="G108" s="4">
        <f t="shared" si="109"/>
        <v>-25.183833309274632</v>
      </c>
      <c r="H108" s="4">
        <f t="shared" si="110"/>
        <v>93.740939316921867</v>
      </c>
      <c r="I108" s="4">
        <f t="shared" si="111"/>
        <v>69.047377059469</v>
      </c>
      <c r="J108" s="4">
        <f t="shared" si="112"/>
        <v>34.54683802468935</v>
      </c>
      <c r="K108" s="4">
        <f t="shared" si="113"/>
        <v>169.77509444055613</v>
      </c>
      <c r="L108" s="4">
        <f t="shared" si="114"/>
        <v>141.74817725768662</v>
      </c>
      <c r="M108" s="4">
        <f t="shared" si="115"/>
        <v>108.87759370016283</v>
      </c>
      <c r="N108" s="4">
        <f t="shared" si="116"/>
        <v>83.295255030243425</v>
      </c>
      <c r="P108">
        <f t="shared" si="92"/>
        <v>0</v>
      </c>
      <c r="Q108">
        <f t="shared" si="152"/>
        <v>0</v>
      </c>
      <c r="R108" s="3">
        <f t="shared" si="117"/>
        <v>154.47307684225962</v>
      </c>
      <c r="S108" s="3">
        <f t="shared" si="118"/>
        <v>154.47307684225962</v>
      </c>
      <c r="T108" s="3">
        <f t="shared" si="119"/>
        <v>154.47307684225962</v>
      </c>
      <c r="U108" s="3">
        <f t="shared" si="120"/>
        <v>0</v>
      </c>
      <c r="V108" s="3">
        <f t="shared" si="121"/>
        <v>0</v>
      </c>
      <c r="W108" s="3">
        <f t="shared" si="122"/>
        <v>155.45316197531065</v>
      </c>
      <c r="X108" s="3">
        <f t="shared" si="123"/>
        <v>0</v>
      </c>
      <c r="Y108" s="3">
        <f t="shared" si="124"/>
        <v>0</v>
      </c>
      <c r="Z108" s="3">
        <f t="shared" si="125"/>
        <v>0</v>
      </c>
      <c r="AA108" s="3">
        <f t="shared" si="126"/>
        <v>0</v>
      </c>
      <c r="AC108">
        <f t="shared" si="127"/>
        <v>9999</v>
      </c>
      <c r="AD108">
        <f t="shared" si="128"/>
        <v>9999</v>
      </c>
      <c r="AE108">
        <f t="shared" si="129"/>
        <v>6</v>
      </c>
      <c r="AF108">
        <f t="shared" si="130"/>
        <v>6</v>
      </c>
      <c r="AG108">
        <f t="shared" si="131"/>
        <v>6</v>
      </c>
      <c r="AH108">
        <f t="shared" si="132"/>
        <v>9999</v>
      </c>
      <c r="AI108">
        <f t="shared" si="133"/>
        <v>9999</v>
      </c>
      <c r="AJ108">
        <f t="shared" si="134"/>
        <v>9</v>
      </c>
      <c r="AK108">
        <f t="shared" si="135"/>
        <v>9999</v>
      </c>
      <c r="AL108">
        <f t="shared" si="136"/>
        <v>9999</v>
      </c>
      <c r="AM108">
        <f t="shared" si="137"/>
        <v>9999</v>
      </c>
      <c r="AN108">
        <f t="shared" si="138"/>
        <v>9999</v>
      </c>
      <c r="AP108" s="3">
        <v>29.870328792894725</v>
      </c>
      <c r="AQ108" s="3">
        <v>34.602748049364891</v>
      </c>
      <c r="AR108" s="3">
        <v>36.856816980871372</v>
      </c>
      <c r="AS108" s="3">
        <v>23.853939486143645</v>
      </c>
      <c r="AT108" s="3">
        <v>35.548304216063116</v>
      </c>
      <c r="AU108" s="3">
        <v>24.693562257452868</v>
      </c>
      <c r="AV108" s="3">
        <v>34.500539034779649</v>
      </c>
      <c r="AW108" s="3">
        <v>20.224905559443869</v>
      </c>
      <c r="AX108" s="3">
        <v>28.026917182869511</v>
      </c>
      <c r="AY108" s="3">
        <v>32.870583557523787</v>
      </c>
      <c r="AZ108" s="3">
        <v>25.582338669919409</v>
      </c>
      <c r="BA108" s="3">
        <v>33.857489900838118</v>
      </c>
      <c r="BC108" s="4">
        <f t="shared" si="139"/>
        <v>70.129671207105275</v>
      </c>
      <c r="BD108" s="4">
        <f t="shared" si="140"/>
        <v>35.526923157740384</v>
      </c>
      <c r="BE108" s="4">
        <f t="shared" si="141"/>
        <v>-1.3298938231309876</v>
      </c>
      <c r="BF108" s="4">
        <f t="shared" si="142"/>
        <v>-25.183833309274632</v>
      </c>
      <c r="BG108" s="4">
        <f t="shared" si="143"/>
        <v>-60.732137525337748</v>
      </c>
      <c r="BH108" s="4">
        <f t="shared" si="144"/>
        <v>69.047377059469</v>
      </c>
      <c r="BI108" s="4">
        <f t="shared" si="145"/>
        <v>34.54683802468935</v>
      </c>
      <c r="BJ108" s="4">
        <f t="shared" si="146"/>
        <v>14.321932465245482</v>
      </c>
      <c r="BK108" s="4">
        <f t="shared" si="147"/>
        <v>141.74817725768662</v>
      </c>
      <c r="BL108" s="4">
        <f t="shared" si="148"/>
        <v>108.87759370016283</v>
      </c>
      <c r="BM108" s="4">
        <f t="shared" si="149"/>
        <v>83.295255030243425</v>
      </c>
      <c r="BN108" s="4">
        <f t="shared" si="150"/>
        <v>49.437765129405307</v>
      </c>
      <c r="BP108" s="1">
        <f t="shared" si="94"/>
        <v>210.38901362131583</v>
      </c>
      <c r="BQ108">
        <f t="shared" si="95"/>
        <v>106.58076947322115</v>
      </c>
      <c r="BR108" s="3">
        <f t="shared" si="96"/>
        <v>217.29893823130988</v>
      </c>
      <c r="BS108" s="3">
        <f t="shared" si="97"/>
        <v>251.83833309274632</v>
      </c>
      <c r="BT108" s="3">
        <f t="shared" si="98"/>
        <v>607.32137525337748</v>
      </c>
      <c r="BU108" s="3">
        <f t="shared" si="99"/>
        <v>207.142131178407</v>
      </c>
      <c r="BV108" s="3">
        <f t="shared" si="100"/>
        <v>103.64051407406805</v>
      </c>
      <c r="BW108" s="3">
        <f t="shared" si="101"/>
        <v>246.96579739573644</v>
      </c>
      <c r="BX108" s="3">
        <f t="shared" si="102"/>
        <v>425.24453177305986</v>
      </c>
      <c r="BY108" s="3">
        <f t="shared" si="103"/>
        <v>326.6327811004885</v>
      </c>
      <c r="BZ108" s="3">
        <f t="shared" si="104"/>
        <v>249.88576509073027</v>
      </c>
      <c r="CA108" s="3">
        <f t="shared" si="105"/>
        <v>148.31329538821592</v>
      </c>
      <c r="CB108" s="1">
        <f t="shared" si="151"/>
        <v>258.43777047272306</v>
      </c>
    </row>
    <row r="109" spans="2:80" x14ac:dyDescent="0.2"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C109" s="4"/>
      <c r="BP109" s="1"/>
    </row>
    <row r="110" spans="2:80" x14ac:dyDescent="0.2">
      <c r="BP110" s="1"/>
    </row>
    <row r="111" spans="2:80" x14ac:dyDescent="0.2">
      <c r="AC111">
        <v>1</v>
      </c>
      <c r="AD111">
        <v>1</v>
      </c>
      <c r="AE111">
        <v>2</v>
      </c>
      <c r="AF111">
        <v>2</v>
      </c>
      <c r="AG111">
        <v>2</v>
      </c>
      <c r="AH111">
        <v>3</v>
      </c>
      <c r="AI111">
        <v>1</v>
      </c>
      <c r="AJ111">
        <v>2</v>
      </c>
      <c r="AK111">
        <v>3</v>
      </c>
      <c r="AL111">
        <v>1</v>
      </c>
      <c r="AM111">
        <v>1</v>
      </c>
      <c r="AN111">
        <v>2</v>
      </c>
      <c r="BP111" s="1"/>
      <c r="BQ111" t="s">
        <v>36</v>
      </c>
      <c r="BZ111" s="38" t="s">
        <v>30</v>
      </c>
      <c r="CA111" s="38"/>
      <c r="CB111" s="11">
        <f>AVERAGE(CB9:CB108)</f>
        <v>261.71123643370504</v>
      </c>
    </row>
    <row r="112" spans="2:80" x14ac:dyDescent="0.2">
      <c r="AC112">
        <v>3</v>
      </c>
      <c r="AD112">
        <v>1</v>
      </c>
      <c r="AE112">
        <v>1</v>
      </c>
      <c r="AF112">
        <v>3</v>
      </c>
      <c r="AG112">
        <v>1</v>
      </c>
      <c r="AH112">
        <v>3</v>
      </c>
      <c r="AI112">
        <v>2</v>
      </c>
      <c r="AJ112">
        <v>3</v>
      </c>
      <c r="AK112">
        <v>3</v>
      </c>
      <c r="AL112">
        <v>2</v>
      </c>
      <c r="AM112">
        <v>1</v>
      </c>
      <c r="AN112">
        <v>3</v>
      </c>
      <c r="BQ112" t="s">
        <v>37</v>
      </c>
      <c r="BZ112" s="38" t="s">
        <v>31</v>
      </c>
      <c r="CA112" s="38"/>
      <c r="CB112" s="9">
        <f>_xlfn.STDEV.S(CB9:CB108)</f>
        <v>33.732898813515867</v>
      </c>
    </row>
    <row r="113" spans="29:80" x14ac:dyDescent="0.2">
      <c r="AC113">
        <v>3</v>
      </c>
      <c r="AD113">
        <v>3</v>
      </c>
      <c r="AE113">
        <v>1</v>
      </c>
      <c r="AF113">
        <v>1</v>
      </c>
      <c r="AG113">
        <v>2</v>
      </c>
      <c r="AH113">
        <v>1</v>
      </c>
      <c r="AI113">
        <v>2</v>
      </c>
      <c r="AJ113">
        <v>3</v>
      </c>
      <c r="AK113">
        <v>2</v>
      </c>
      <c r="AL113">
        <v>1</v>
      </c>
      <c r="AM113">
        <v>3</v>
      </c>
      <c r="AN113">
        <v>3</v>
      </c>
      <c r="BP113">
        <v>0.93</v>
      </c>
      <c r="BQ113" t="s">
        <v>38</v>
      </c>
      <c r="BY113" s="9">
        <v>0.93</v>
      </c>
      <c r="BZ113" s="38" t="s">
        <v>32</v>
      </c>
      <c r="CA113" s="38"/>
      <c r="CB113" s="9">
        <f>_xlfn.NORM.S.INV(BP113+(1-BP113)/2)</f>
        <v>1.8119106729525984</v>
      </c>
    </row>
    <row r="114" spans="29:80" x14ac:dyDescent="0.2">
      <c r="AC114">
        <v>1</v>
      </c>
      <c r="AD114">
        <v>3</v>
      </c>
      <c r="AE114">
        <v>1</v>
      </c>
      <c r="AF114">
        <v>3</v>
      </c>
      <c r="AG114">
        <v>1</v>
      </c>
      <c r="AH114">
        <v>1</v>
      </c>
      <c r="AI114">
        <v>2</v>
      </c>
      <c r="AJ114">
        <v>1</v>
      </c>
      <c r="AK114">
        <v>2</v>
      </c>
      <c r="AL114">
        <v>2</v>
      </c>
      <c r="AM114">
        <v>3</v>
      </c>
      <c r="AN114">
        <v>1</v>
      </c>
      <c r="BQ114" t="s">
        <v>39</v>
      </c>
      <c r="BZ114" s="38" t="s">
        <v>33</v>
      </c>
      <c r="CA114" s="38"/>
      <c r="CB114" s="12">
        <f>$CB$111-$CB$113*$CB$112/SQRT(12)</f>
        <v>244.06712370827367</v>
      </c>
    </row>
    <row r="115" spans="29:80" x14ac:dyDescent="0.2">
      <c r="AC115">
        <v>1</v>
      </c>
      <c r="AD115">
        <v>3</v>
      </c>
      <c r="AE115">
        <v>3</v>
      </c>
      <c r="AF115">
        <v>2</v>
      </c>
      <c r="AG115">
        <v>2</v>
      </c>
      <c r="AH115">
        <v>1</v>
      </c>
      <c r="AI115">
        <v>3</v>
      </c>
      <c r="AJ115">
        <v>3</v>
      </c>
      <c r="AK115">
        <v>1</v>
      </c>
      <c r="AL115">
        <v>1</v>
      </c>
      <c r="AM115">
        <v>1</v>
      </c>
      <c r="AN115">
        <v>2</v>
      </c>
      <c r="BQ115" t="s">
        <v>40</v>
      </c>
      <c r="BZ115" s="38" t="s">
        <v>34</v>
      </c>
      <c r="CA115" s="38"/>
      <c r="CB115" s="12">
        <f>$CB$111+$CB$113*$CB$112/SQRT(12)</f>
        <v>279.35534915913644</v>
      </c>
    </row>
    <row r="116" spans="29:80" x14ac:dyDescent="0.2">
      <c r="AC116">
        <v>1</v>
      </c>
      <c r="AD116">
        <v>1</v>
      </c>
      <c r="AE116">
        <v>1</v>
      </c>
      <c r="AF116">
        <v>2</v>
      </c>
      <c r="AG116">
        <v>3</v>
      </c>
      <c r="AH116">
        <v>2</v>
      </c>
      <c r="AI116">
        <v>3</v>
      </c>
      <c r="AJ116">
        <v>2</v>
      </c>
      <c r="AK116">
        <v>2</v>
      </c>
      <c r="AL116">
        <v>2</v>
      </c>
      <c r="AM116">
        <v>2</v>
      </c>
      <c r="AN116">
        <v>1</v>
      </c>
    </row>
    <row r="117" spans="29:80" x14ac:dyDescent="0.2">
      <c r="AC117">
        <v>3</v>
      </c>
      <c r="AD117">
        <v>3</v>
      </c>
      <c r="AE117">
        <v>1</v>
      </c>
      <c r="AF117">
        <v>3</v>
      </c>
      <c r="AG117">
        <v>1</v>
      </c>
      <c r="AH117">
        <v>2</v>
      </c>
      <c r="AI117">
        <v>2</v>
      </c>
      <c r="AJ117">
        <v>1</v>
      </c>
      <c r="AK117">
        <v>2</v>
      </c>
      <c r="AL117">
        <v>2</v>
      </c>
      <c r="AM117">
        <v>2</v>
      </c>
      <c r="AN117">
        <v>1</v>
      </c>
    </row>
    <row r="118" spans="29:80" x14ac:dyDescent="0.2">
      <c r="AC118">
        <v>2</v>
      </c>
      <c r="AD118">
        <v>1</v>
      </c>
      <c r="AE118">
        <v>3</v>
      </c>
      <c r="AF118">
        <v>2</v>
      </c>
      <c r="AG118">
        <v>3</v>
      </c>
      <c r="AH118">
        <v>1</v>
      </c>
      <c r="AI118">
        <v>2</v>
      </c>
      <c r="AJ118">
        <v>1</v>
      </c>
      <c r="AK118">
        <v>3</v>
      </c>
      <c r="AL118">
        <v>1</v>
      </c>
      <c r="AM118">
        <v>3</v>
      </c>
      <c r="AN118">
        <v>2</v>
      </c>
    </row>
    <row r="119" spans="29:80" x14ac:dyDescent="0.2">
      <c r="AC119">
        <v>2</v>
      </c>
      <c r="AD119">
        <v>2</v>
      </c>
      <c r="AE119">
        <v>2</v>
      </c>
      <c r="AF119">
        <v>3</v>
      </c>
      <c r="AG119">
        <v>3</v>
      </c>
      <c r="AH119">
        <v>2</v>
      </c>
      <c r="AI119">
        <v>3</v>
      </c>
      <c r="AJ119">
        <v>3</v>
      </c>
      <c r="AK119">
        <v>1</v>
      </c>
      <c r="AL119">
        <v>2</v>
      </c>
      <c r="AM119">
        <v>3</v>
      </c>
      <c r="AN119">
        <v>2</v>
      </c>
    </row>
    <row r="120" spans="29:80" x14ac:dyDescent="0.2">
      <c r="AC120">
        <v>1</v>
      </c>
      <c r="AD120">
        <v>3</v>
      </c>
      <c r="AE120">
        <v>1</v>
      </c>
      <c r="AF120">
        <v>1</v>
      </c>
      <c r="AG120">
        <v>2</v>
      </c>
      <c r="AH120">
        <v>2</v>
      </c>
      <c r="AI120">
        <v>3</v>
      </c>
      <c r="AJ120">
        <v>3</v>
      </c>
      <c r="AK120">
        <v>1</v>
      </c>
      <c r="AL120">
        <v>3</v>
      </c>
      <c r="AM120">
        <v>2</v>
      </c>
      <c r="AN120">
        <v>2</v>
      </c>
    </row>
    <row r="121" spans="29:80" x14ac:dyDescent="0.2">
      <c r="AC121">
        <v>2</v>
      </c>
      <c r="AD121">
        <v>2</v>
      </c>
      <c r="AE121">
        <v>1</v>
      </c>
      <c r="AF121">
        <v>2</v>
      </c>
      <c r="AG121">
        <v>3</v>
      </c>
      <c r="AH121">
        <v>1</v>
      </c>
      <c r="AI121">
        <v>3</v>
      </c>
      <c r="AJ121">
        <v>3</v>
      </c>
      <c r="AK121">
        <v>1</v>
      </c>
      <c r="AL121">
        <v>3</v>
      </c>
      <c r="AM121">
        <v>2</v>
      </c>
      <c r="AN121">
        <v>3</v>
      </c>
    </row>
    <row r="122" spans="29:80" x14ac:dyDescent="0.2">
      <c r="AC122">
        <v>1</v>
      </c>
      <c r="AD122">
        <v>1</v>
      </c>
      <c r="AE122">
        <v>2</v>
      </c>
      <c r="AF122">
        <v>1</v>
      </c>
      <c r="AG122">
        <v>3</v>
      </c>
      <c r="AH122">
        <v>1</v>
      </c>
      <c r="AI122">
        <v>1</v>
      </c>
      <c r="AJ122">
        <v>1</v>
      </c>
      <c r="AK122">
        <v>2</v>
      </c>
      <c r="AL122">
        <v>1</v>
      </c>
      <c r="AM122">
        <v>3</v>
      </c>
      <c r="AN122">
        <v>2</v>
      </c>
    </row>
    <row r="123" spans="29:80" x14ac:dyDescent="0.2">
      <c r="AC123">
        <v>3</v>
      </c>
      <c r="AD123">
        <v>3</v>
      </c>
      <c r="AE123">
        <v>2</v>
      </c>
      <c r="AF123">
        <v>2</v>
      </c>
      <c r="AG123">
        <v>3</v>
      </c>
      <c r="AH123">
        <v>2</v>
      </c>
      <c r="AI123">
        <v>3</v>
      </c>
      <c r="AJ123">
        <v>3</v>
      </c>
      <c r="AK123">
        <v>1</v>
      </c>
      <c r="AL123">
        <v>3</v>
      </c>
      <c r="AM123">
        <v>1</v>
      </c>
      <c r="AN123">
        <v>3</v>
      </c>
    </row>
    <row r="124" spans="29:80" x14ac:dyDescent="0.2">
      <c r="AC124">
        <v>2</v>
      </c>
      <c r="AD124">
        <v>3</v>
      </c>
      <c r="AE124">
        <v>2</v>
      </c>
      <c r="AF124">
        <v>3</v>
      </c>
      <c r="AG124">
        <v>2</v>
      </c>
      <c r="AH124">
        <v>1</v>
      </c>
      <c r="AI124">
        <v>3</v>
      </c>
      <c r="AJ124">
        <v>1</v>
      </c>
      <c r="AK124">
        <v>2</v>
      </c>
      <c r="AL124">
        <v>2</v>
      </c>
      <c r="AM124">
        <v>3</v>
      </c>
      <c r="AN124">
        <v>2</v>
      </c>
    </row>
    <row r="125" spans="29:80" x14ac:dyDescent="0.2">
      <c r="AC125">
        <v>3</v>
      </c>
      <c r="AD125">
        <v>3</v>
      </c>
      <c r="AE125">
        <v>1</v>
      </c>
      <c r="AF125">
        <v>1</v>
      </c>
      <c r="AG125">
        <v>2</v>
      </c>
      <c r="AH125">
        <v>3</v>
      </c>
      <c r="AI125">
        <v>2</v>
      </c>
      <c r="AJ125">
        <v>3</v>
      </c>
      <c r="AK125">
        <v>3</v>
      </c>
      <c r="AL125">
        <v>2</v>
      </c>
      <c r="AM125">
        <v>1</v>
      </c>
      <c r="AN125">
        <v>3</v>
      </c>
    </row>
    <row r="126" spans="29:80" x14ac:dyDescent="0.2">
      <c r="AC126">
        <v>3</v>
      </c>
      <c r="AD126">
        <v>3</v>
      </c>
      <c r="AE126">
        <v>1</v>
      </c>
      <c r="AF126">
        <v>1</v>
      </c>
      <c r="AG126">
        <v>2</v>
      </c>
      <c r="AH126">
        <v>1</v>
      </c>
      <c r="AI126">
        <v>1</v>
      </c>
      <c r="AJ126">
        <v>3</v>
      </c>
      <c r="AK126">
        <v>1</v>
      </c>
      <c r="AL126">
        <v>1</v>
      </c>
      <c r="AM126">
        <v>2</v>
      </c>
      <c r="AN126">
        <v>3</v>
      </c>
    </row>
    <row r="127" spans="29:80" x14ac:dyDescent="0.2">
      <c r="AC127">
        <v>3</v>
      </c>
      <c r="AD127">
        <v>1</v>
      </c>
      <c r="AE127">
        <v>1</v>
      </c>
      <c r="AF127">
        <v>2</v>
      </c>
      <c r="AG127">
        <v>3</v>
      </c>
      <c r="AH127">
        <v>3</v>
      </c>
      <c r="AI127">
        <v>2</v>
      </c>
      <c r="AJ127">
        <v>1</v>
      </c>
      <c r="AK127">
        <v>3</v>
      </c>
      <c r="AL127">
        <v>3</v>
      </c>
      <c r="AM127">
        <v>3</v>
      </c>
      <c r="AN127">
        <v>2</v>
      </c>
    </row>
    <row r="128" spans="29:80" x14ac:dyDescent="0.2">
      <c r="AC128">
        <v>2</v>
      </c>
      <c r="AD128">
        <v>2</v>
      </c>
      <c r="AE128">
        <v>2</v>
      </c>
      <c r="AF128">
        <v>2</v>
      </c>
      <c r="AG128">
        <v>2</v>
      </c>
      <c r="AH128">
        <v>2</v>
      </c>
      <c r="AI128">
        <v>1</v>
      </c>
      <c r="AJ128">
        <v>3</v>
      </c>
      <c r="AK128">
        <v>3</v>
      </c>
      <c r="AL128">
        <v>3</v>
      </c>
      <c r="AM128">
        <v>3</v>
      </c>
      <c r="AN128">
        <v>1</v>
      </c>
    </row>
    <row r="129" spans="29:40" x14ac:dyDescent="0.2">
      <c r="AC129">
        <v>2</v>
      </c>
      <c r="AD129">
        <v>1</v>
      </c>
      <c r="AE129">
        <v>1</v>
      </c>
      <c r="AF129">
        <v>1</v>
      </c>
      <c r="AG129">
        <v>3</v>
      </c>
      <c r="AH129">
        <v>2</v>
      </c>
      <c r="AI129">
        <v>3</v>
      </c>
      <c r="AJ129">
        <v>3</v>
      </c>
      <c r="AK129">
        <v>3</v>
      </c>
      <c r="AL129">
        <v>3</v>
      </c>
      <c r="AM129">
        <v>3</v>
      </c>
      <c r="AN129">
        <v>1</v>
      </c>
    </row>
    <row r="130" spans="29:40" x14ac:dyDescent="0.2">
      <c r="AC130">
        <v>3</v>
      </c>
      <c r="AD130">
        <v>3</v>
      </c>
      <c r="AE130">
        <v>3</v>
      </c>
      <c r="AF130">
        <v>3</v>
      </c>
      <c r="AG130">
        <v>2</v>
      </c>
      <c r="AH130">
        <v>3</v>
      </c>
      <c r="AI130">
        <v>2</v>
      </c>
      <c r="AJ130">
        <v>1</v>
      </c>
      <c r="AK130">
        <v>1</v>
      </c>
      <c r="AL130">
        <v>1</v>
      </c>
      <c r="AM130">
        <v>2</v>
      </c>
      <c r="AN130">
        <v>3</v>
      </c>
    </row>
    <row r="131" spans="29:40" x14ac:dyDescent="0.2">
      <c r="AC131">
        <v>3</v>
      </c>
      <c r="AD131">
        <v>1</v>
      </c>
      <c r="AE131">
        <v>1</v>
      </c>
      <c r="AF131">
        <v>2</v>
      </c>
      <c r="AG131">
        <v>1</v>
      </c>
      <c r="AH131">
        <v>2</v>
      </c>
      <c r="AI131">
        <v>1</v>
      </c>
      <c r="AJ131">
        <v>2</v>
      </c>
      <c r="AK131">
        <v>3</v>
      </c>
      <c r="AL131">
        <v>1</v>
      </c>
      <c r="AM131">
        <v>1</v>
      </c>
      <c r="AN131">
        <v>2</v>
      </c>
    </row>
    <row r="132" spans="29:40" x14ac:dyDescent="0.2">
      <c r="AC132">
        <v>1</v>
      </c>
      <c r="AD132">
        <v>3</v>
      </c>
      <c r="AE132">
        <v>1</v>
      </c>
      <c r="AF132">
        <v>1</v>
      </c>
      <c r="AG132">
        <v>2</v>
      </c>
      <c r="AH132">
        <v>3</v>
      </c>
      <c r="AI132">
        <v>1</v>
      </c>
      <c r="AJ132">
        <v>3</v>
      </c>
      <c r="AK132">
        <v>1</v>
      </c>
      <c r="AL132">
        <v>1</v>
      </c>
      <c r="AM132">
        <v>1</v>
      </c>
      <c r="AN132">
        <v>2</v>
      </c>
    </row>
    <row r="133" spans="29:40" x14ac:dyDescent="0.2">
      <c r="AC133">
        <v>2</v>
      </c>
      <c r="AD133">
        <v>2</v>
      </c>
      <c r="AE133">
        <v>3</v>
      </c>
      <c r="AF133">
        <v>2</v>
      </c>
      <c r="AG133">
        <v>3</v>
      </c>
      <c r="AH133">
        <v>2</v>
      </c>
      <c r="AI133">
        <v>3</v>
      </c>
      <c r="AJ133">
        <v>1</v>
      </c>
      <c r="AK133">
        <v>3</v>
      </c>
      <c r="AL133">
        <v>1</v>
      </c>
      <c r="AM133">
        <v>2</v>
      </c>
      <c r="AN133">
        <v>1</v>
      </c>
    </row>
    <row r="134" spans="29:40" x14ac:dyDescent="0.2">
      <c r="AC134">
        <v>1</v>
      </c>
      <c r="AD134">
        <v>3</v>
      </c>
      <c r="AE134">
        <v>2</v>
      </c>
      <c r="AF134">
        <v>3</v>
      </c>
      <c r="AG134">
        <v>3</v>
      </c>
      <c r="AH134">
        <v>3</v>
      </c>
      <c r="AI134">
        <v>3</v>
      </c>
      <c r="AJ134">
        <v>2</v>
      </c>
      <c r="AK134">
        <v>2</v>
      </c>
      <c r="AL134">
        <v>2</v>
      </c>
      <c r="AM134">
        <v>1</v>
      </c>
      <c r="AN134">
        <v>2</v>
      </c>
    </row>
    <row r="135" spans="29:40" x14ac:dyDescent="0.2">
      <c r="AC135">
        <v>3</v>
      </c>
      <c r="AD135">
        <v>2</v>
      </c>
      <c r="AE135">
        <v>3</v>
      </c>
      <c r="AF135">
        <v>3</v>
      </c>
      <c r="AG135">
        <v>1</v>
      </c>
      <c r="AH135">
        <v>1</v>
      </c>
      <c r="AI135">
        <v>1</v>
      </c>
      <c r="AJ135">
        <v>1</v>
      </c>
      <c r="AK135">
        <v>3</v>
      </c>
      <c r="AL135">
        <v>2</v>
      </c>
      <c r="AM135">
        <v>1</v>
      </c>
      <c r="AN135">
        <v>3</v>
      </c>
    </row>
    <row r="136" spans="29:40" x14ac:dyDescent="0.2">
      <c r="AC136">
        <v>2</v>
      </c>
      <c r="AD136">
        <v>2</v>
      </c>
      <c r="AE136">
        <v>1</v>
      </c>
      <c r="AF136">
        <v>3</v>
      </c>
      <c r="AG136">
        <v>3</v>
      </c>
      <c r="AH136">
        <v>2</v>
      </c>
      <c r="AI136">
        <v>1</v>
      </c>
      <c r="AJ136">
        <v>2</v>
      </c>
      <c r="AK136">
        <v>3</v>
      </c>
      <c r="AL136">
        <v>1</v>
      </c>
      <c r="AM136">
        <v>2</v>
      </c>
      <c r="AN136">
        <v>3</v>
      </c>
    </row>
    <row r="137" spans="29:40" x14ac:dyDescent="0.2">
      <c r="AC137">
        <v>2</v>
      </c>
      <c r="AD137">
        <v>2</v>
      </c>
      <c r="AE137">
        <v>3</v>
      </c>
      <c r="AF137">
        <v>3</v>
      </c>
      <c r="AG137">
        <v>2</v>
      </c>
      <c r="AH137">
        <v>2</v>
      </c>
      <c r="AI137">
        <v>2</v>
      </c>
      <c r="AJ137">
        <v>1</v>
      </c>
      <c r="AK137">
        <v>2</v>
      </c>
      <c r="AL137">
        <v>2</v>
      </c>
      <c r="AM137">
        <v>3</v>
      </c>
      <c r="AN137">
        <v>2</v>
      </c>
    </row>
    <row r="138" spans="29:40" x14ac:dyDescent="0.2">
      <c r="AC138">
        <v>3</v>
      </c>
      <c r="AD138">
        <v>2</v>
      </c>
      <c r="AE138">
        <v>3</v>
      </c>
      <c r="AF138">
        <v>3</v>
      </c>
      <c r="AG138">
        <v>3</v>
      </c>
      <c r="AH138">
        <v>1</v>
      </c>
      <c r="AI138">
        <v>1</v>
      </c>
      <c r="AJ138">
        <v>2</v>
      </c>
      <c r="AK138">
        <v>1</v>
      </c>
      <c r="AL138">
        <v>3</v>
      </c>
      <c r="AM138">
        <v>1</v>
      </c>
      <c r="AN138">
        <v>1</v>
      </c>
    </row>
    <row r="139" spans="29:40" x14ac:dyDescent="0.2">
      <c r="AC139">
        <v>2</v>
      </c>
      <c r="AD139">
        <v>2</v>
      </c>
      <c r="AE139">
        <v>1</v>
      </c>
      <c r="AF139">
        <v>1</v>
      </c>
      <c r="AG139">
        <v>3</v>
      </c>
      <c r="AH139">
        <v>1</v>
      </c>
      <c r="AI139">
        <v>1</v>
      </c>
      <c r="AJ139">
        <v>2</v>
      </c>
      <c r="AK139">
        <v>2</v>
      </c>
      <c r="AL139">
        <v>1</v>
      </c>
      <c r="AM139">
        <v>3</v>
      </c>
      <c r="AN139">
        <v>3</v>
      </c>
    </row>
    <row r="140" spans="29:40" x14ac:dyDescent="0.2">
      <c r="AC140">
        <v>1</v>
      </c>
      <c r="AD140">
        <v>2</v>
      </c>
      <c r="AE140">
        <v>1</v>
      </c>
      <c r="AF140">
        <v>2</v>
      </c>
      <c r="AG140">
        <v>2</v>
      </c>
      <c r="AH140">
        <v>3</v>
      </c>
      <c r="AI140">
        <v>1</v>
      </c>
      <c r="AJ140">
        <v>2</v>
      </c>
      <c r="AK140">
        <v>1</v>
      </c>
      <c r="AL140">
        <v>1</v>
      </c>
      <c r="AM140">
        <v>1</v>
      </c>
      <c r="AN140">
        <v>2</v>
      </c>
    </row>
    <row r="141" spans="29:40" x14ac:dyDescent="0.2">
      <c r="AC141">
        <v>3</v>
      </c>
      <c r="AD141">
        <v>3</v>
      </c>
      <c r="AE141">
        <v>1</v>
      </c>
      <c r="AF141">
        <v>3</v>
      </c>
      <c r="AG141">
        <v>2</v>
      </c>
      <c r="AH141">
        <v>2</v>
      </c>
      <c r="AI141">
        <v>1</v>
      </c>
      <c r="AJ141">
        <v>2</v>
      </c>
      <c r="AK141">
        <v>1</v>
      </c>
      <c r="AL141">
        <v>1</v>
      </c>
      <c r="AM141">
        <v>1</v>
      </c>
      <c r="AN141">
        <v>1</v>
      </c>
    </row>
    <row r="142" spans="29:40" x14ac:dyDescent="0.2">
      <c r="AC142">
        <v>2</v>
      </c>
      <c r="AD142">
        <v>2</v>
      </c>
      <c r="AE142">
        <v>1</v>
      </c>
      <c r="AF142">
        <v>1</v>
      </c>
      <c r="AG142">
        <v>2</v>
      </c>
      <c r="AH142">
        <v>3</v>
      </c>
      <c r="AI142">
        <v>1</v>
      </c>
      <c r="AJ142">
        <v>3</v>
      </c>
      <c r="AK142">
        <v>3</v>
      </c>
      <c r="AL142">
        <v>2</v>
      </c>
      <c r="AM142">
        <v>1</v>
      </c>
      <c r="AN142">
        <v>2</v>
      </c>
    </row>
    <row r="143" spans="29:40" x14ac:dyDescent="0.2">
      <c r="AC143">
        <v>3</v>
      </c>
      <c r="AD143">
        <v>3</v>
      </c>
      <c r="AE143">
        <v>1</v>
      </c>
      <c r="AF143">
        <v>3</v>
      </c>
      <c r="AG143">
        <v>1</v>
      </c>
      <c r="AH143">
        <v>3</v>
      </c>
      <c r="AI143">
        <v>1</v>
      </c>
      <c r="AJ143">
        <v>2</v>
      </c>
      <c r="AK143">
        <v>3</v>
      </c>
      <c r="AL143">
        <v>1</v>
      </c>
      <c r="AM143">
        <v>3</v>
      </c>
      <c r="AN143">
        <v>2</v>
      </c>
    </row>
    <row r="144" spans="29:40" x14ac:dyDescent="0.2">
      <c r="AC144">
        <v>2</v>
      </c>
      <c r="AD144">
        <v>1</v>
      </c>
      <c r="AE144">
        <v>2</v>
      </c>
      <c r="AF144">
        <v>2</v>
      </c>
      <c r="AG144">
        <v>3</v>
      </c>
      <c r="AH144">
        <v>2</v>
      </c>
      <c r="AI144">
        <v>2</v>
      </c>
      <c r="AJ144">
        <v>2</v>
      </c>
      <c r="AK144">
        <v>3</v>
      </c>
      <c r="AL144">
        <v>2</v>
      </c>
      <c r="AM144">
        <v>1</v>
      </c>
      <c r="AN144">
        <v>3</v>
      </c>
    </row>
    <row r="145" spans="29:40" x14ac:dyDescent="0.2">
      <c r="AC145">
        <v>3</v>
      </c>
      <c r="AD145">
        <v>1</v>
      </c>
      <c r="AE145">
        <v>3</v>
      </c>
      <c r="AF145">
        <v>1</v>
      </c>
      <c r="AG145">
        <v>3</v>
      </c>
      <c r="AH145">
        <v>3</v>
      </c>
      <c r="AI145">
        <v>1</v>
      </c>
      <c r="AJ145">
        <v>2</v>
      </c>
      <c r="AK145">
        <v>3</v>
      </c>
      <c r="AL145">
        <v>1</v>
      </c>
      <c r="AM145">
        <v>2</v>
      </c>
      <c r="AN145">
        <v>2</v>
      </c>
    </row>
    <row r="146" spans="29:40" x14ac:dyDescent="0.2">
      <c r="AC146">
        <v>2</v>
      </c>
      <c r="AD146">
        <v>2</v>
      </c>
      <c r="AE146">
        <v>2</v>
      </c>
      <c r="AF146">
        <v>2</v>
      </c>
      <c r="AG146">
        <v>3</v>
      </c>
      <c r="AH146">
        <v>2</v>
      </c>
      <c r="AI146">
        <v>3</v>
      </c>
      <c r="AJ146">
        <v>3</v>
      </c>
      <c r="AK146">
        <v>3</v>
      </c>
      <c r="AL146">
        <v>1</v>
      </c>
      <c r="AM146">
        <v>2</v>
      </c>
      <c r="AN146">
        <v>1</v>
      </c>
    </row>
    <row r="147" spans="29:40" x14ac:dyDescent="0.2">
      <c r="AC147">
        <v>3</v>
      </c>
      <c r="AD147">
        <v>1</v>
      </c>
      <c r="AE147">
        <v>1</v>
      </c>
      <c r="AF147">
        <v>3</v>
      </c>
      <c r="AG147">
        <v>2</v>
      </c>
      <c r="AH147">
        <v>2</v>
      </c>
      <c r="AI147">
        <v>2</v>
      </c>
      <c r="AJ147">
        <v>3</v>
      </c>
      <c r="AK147">
        <v>2</v>
      </c>
      <c r="AL147">
        <v>2</v>
      </c>
      <c r="AM147">
        <v>1</v>
      </c>
      <c r="AN147">
        <v>2</v>
      </c>
    </row>
    <row r="148" spans="29:40" x14ac:dyDescent="0.2">
      <c r="AC148">
        <v>1</v>
      </c>
      <c r="AD148">
        <v>3</v>
      </c>
      <c r="AE148">
        <v>2</v>
      </c>
      <c r="AF148">
        <v>3</v>
      </c>
      <c r="AG148">
        <v>1</v>
      </c>
      <c r="AH148">
        <v>3</v>
      </c>
      <c r="AI148">
        <v>3</v>
      </c>
      <c r="AJ148">
        <v>1</v>
      </c>
      <c r="AK148">
        <v>1</v>
      </c>
      <c r="AL148">
        <v>3</v>
      </c>
      <c r="AM148">
        <v>2</v>
      </c>
      <c r="AN148">
        <v>2</v>
      </c>
    </row>
    <row r="149" spans="29:40" x14ac:dyDescent="0.2">
      <c r="AC149">
        <v>1</v>
      </c>
      <c r="AD149">
        <v>1</v>
      </c>
      <c r="AE149">
        <v>1</v>
      </c>
      <c r="AF149">
        <v>2</v>
      </c>
      <c r="AG149">
        <v>2</v>
      </c>
      <c r="AH149">
        <v>3</v>
      </c>
      <c r="AI149">
        <v>2</v>
      </c>
      <c r="AJ149">
        <v>3</v>
      </c>
      <c r="AK149">
        <v>1</v>
      </c>
      <c r="AL149">
        <v>3</v>
      </c>
      <c r="AM149">
        <v>3</v>
      </c>
      <c r="AN149">
        <v>1</v>
      </c>
    </row>
    <row r="150" spans="29:40" x14ac:dyDescent="0.2">
      <c r="AC150">
        <v>1</v>
      </c>
      <c r="AD150">
        <v>2</v>
      </c>
      <c r="AE150">
        <v>2</v>
      </c>
      <c r="AF150">
        <v>1</v>
      </c>
      <c r="AG150">
        <v>1</v>
      </c>
      <c r="AH150">
        <v>2</v>
      </c>
      <c r="AI150">
        <v>3</v>
      </c>
      <c r="AJ150">
        <v>1</v>
      </c>
      <c r="AK150">
        <v>2</v>
      </c>
      <c r="AL150">
        <v>1</v>
      </c>
      <c r="AM150">
        <v>1</v>
      </c>
      <c r="AN150">
        <v>3</v>
      </c>
    </row>
    <row r="151" spans="29:40" x14ac:dyDescent="0.2">
      <c r="AC151">
        <v>3</v>
      </c>
      <c r="AD151">
        <v>2</v>
      </c>
      <c r="AE151">
        <v>2</v>
      </c>
      <c r="AF151">
        <v>2</v>
      </c>
      <c r="AG151">
        <v>3</v>
      </c>
      <c r="AH151">
        <v>3</v>
      </c>
      <c r="AI151">
        <v>2</v>
      </c>
      <c r="AJ151">
        <v>1</v>
      </c>
      <c r="AK151">
        <v>2</v>
      </c>
      <c r="AL151">
        <v>1</v>
      </c>
      <c r="AM151">
        <v>2</v>
      </c>
      <c r="AN151">
        <v>3</v>
      </c>
    </row>
    <row r="152" spans="29:40" x14ac:dyDescent="0.2">
      <c r="AC152">
        <v>3</v>
      </c>
      <c r="AD152">
        <v>2</v>
      </c>
      <c r="AE152">
        <v>3</v>
      </c>
      <c r="AF152">
        <v>1</v>
      </c>
      <c r="AG152">
        <v>1</v>
      </c>
      <c r="AH152">
        <v>2</v>
      </c>
      <c r="AI152">
        <v>3</v>
      </c>
      <c r="AJ152">
        <v>1</v>
      </c>
      <c r="AK152">
        <v>2</v>
      </c>
      <c r="AL152">
        <v>2</v>
      </c>
      <c r="AM152">
        <v>1</v>
      </c>
      <c r="AN152">
        <v>3</v>
      </c>
    </row>
    <row r="153" spans="29:40" x14ac:dyDescent="0.2">
      <c r="AC153">
        <v>2</v>
      </c>
      <c r="AD153">
        <v>1</v>
      </c>
      <c r="AE153">
        <v>1</v>
      </c>
      <c r="AF153">
        <v>2</v>
      </c>
      <c r="AG153">
        <v>1</v>
      </c>
      <c r="AH153">
        <v>2</v>
      </c>
      <c r="AI153">
        <v>3</v>
      </c>
      <c r="AJ153">
        <v>2</v>
      </c>
      <c r="AK153">
        <v>3</v>
      </c>
      <c r="AL153">
        <v>3</v>
      </c>
      <c r="AM153">
        <v>2</v>
      </c>
      <c r="AN153">
        <v>1</v>
      </c>
    </row>
    <row r="154" spans="29:40" x14ac:dyDescent="0.2">
      <c r="AC154">
        <v>2</v>
      </c>
      <c r="AD154">
        <v>2</v>
      </c>
      <c r="AE154">
        <v>3</v>
      </c>
      <c r="AF154">
        <v>2</v>
      </c>
      <c r="AG154">
        <v>3</v>
      </c>
      <c r="AH154">
        <v>2</v>
      </c>
      <c r="AI154">
        <v>3</v>
      </c>
      <c r="AJ154">
        <v>2</v>
      </c>
      <c r="AK154">
        <v>2</v>
      </c>
      <c r="AL154">
        <v>1</v>
      </c>
      <c r="AM154">
        <v>3</v>
      </c>
      <c r="AN154">
        <v>2</v>
      </c>
    </row>
    <row r="155" spans="29:40" x14ac:dyDescent="0.2">
      <c r="AC155">
        <v>1</v>
      </c>
      <c r="AD155">
        <v>3</v>
      </c>
      <c r="AE155">
        <v>2</v>
      </c>
      <c r="AF155">
        <v>2</v>
      </c>
      <c r="AG155">
        <v>2</v>
      </c>
      <c r="AH155">
        <v>2</v>
      </c>
      <c r="AI155">
        <v>1</v>
      </c>
      <c r="AJ155">
        <v>3</v>
      </c>
      <c r="AK155">
        <v>3</v>
      </c>
      <c r="AL155">
        <v>2</v>
      </c>
      <c r="AM155">
        <v>2</v>
      </c>
      <c r="AN155">
        <v>2</v>
      </c>
    </row>
    <row r="156" spans="29:40" x14ac:dyDescent="0.2">
      <c r="AC156">
        <v>2</v>
      </c>
      <c r="AD156">
        <v>2</v>
      </c>
      <c r="AE156">
        <v>3</v>
      </c>
      <c r="AF156">
        <v>3</v>
      </c>
      <c r="AG156">
        <v>1</v>
      </c>
      <c r="AH156">
        <v>2</v>
      </c>
      <c r="AI156">
        <v>2</v>
      </c>
      <c r="AJ156">
        <v>3</v>
      </c>
      <c r="AK156">
        <v>2</v>
      </c>
      <c r="AL156">
        <v>2</v>
      </c>
      <c r="AM156">
        <v>3</v>
      </c>
      <c r="AN156">
        <v>3</v>
      </c>
    </row>
    <row r="157" spans="29:40" x14ac:dyDescent="0.2">
      <c r="AC157">
        <v>2</v>
      </c>
      <c r="AD157">
        <v>1</v>
      </c>
      <c r="AE157">
        <v>3</v>
      </c>
      <c r="AF157">
        <v>2</v>
      </c>
      <c r="AG157">
        <v>2</v>
      </c>
      <c r="AH157">
        <v>2</v>
      </c>
      <c r="AI157">
        <v>2</v>
      </c>
      <c r="AJ157">
        <v>1</v>
      </c>
      <c r="AK157">
        <v>2</v>
      </c>
      <c r="AL157">
        <v>2</v>
      </c>
      <c r="AM157">
        <v>1</v>
      </c>
      <c r="AN157">
        <v>2</v>
      </c>
    </row>
    <row r="158" spans="29:40" x14ac:dyDescent="0.2">
      <c r="AC158">
        <v>3</v>
      </c>
      <c r="AD158">
        <v>1</v>
      </c>
      <c r="AE158">
        <v>2</v>
      </c>
      <c r="AF158">
        <v>3</v>
      </c>
      <c r="AG158">
        <v>1</v>
      </c>
      <c r="AH158">
        <v>2</v>
      </c>
      <c r="AI158">
        <v>1</v>
      </c>
      <c r="AJ158">
        <v>3</v>
      </c>
      <c r="AK158">
        <v>2</v>
      </c>
      <c r="AL158">
        <v>1</v>
      </c>
      <c r="AM158">
        <v>3</v>
      </c>
      <c r="AN158">
        <v>1</v>
      </c>
    </row>
    <row r="159" spans="29:40" x14ac:dyDescent="0.2">
      <c r="AC159">
        <v>2</v>
      </c>
      <c r="AD159">
        <v>1</v>
      </c>
      <c r="AE159">
        <v>3</v>
      </c>
      <c r="AF159">
        <v>2</v>
      </c>
      <c r="AG159">
        <v>1</v>
      </c>
      <c r="AH159">
        <v>2</v>
      </c>
      <c r="AI159">
        <v>2</v>
      </c>
      <c r="AJ159">
        <v>2</v>
      </c>
      <c r="AK159">
        <v>2</v>
      </c>
      <c r="AL159">
        <v>1</v>
      </c>
      <c r="AM159">
        <v>2</v>
      </c>
      <c r="AN159">
        <v>3</v>
      </c>
    </row>
    <row r="160" spans="29:40" x14ac:dyDescent="0.2">
      <c r="AC160">
        <v>3</v>
      </c>
      <c r="AD160">
        <v>3</v>
      </c>
      <c r="AE160">
        <v>2</v>
      </c>
      <c r="AF160">
        <v>3</v>
      </c>
      <c r="AG160">
        <v>3</v>
      </c>
      <c r="AH160">
        <v>2</v>
      </c>
      <c r="AI160">
        <v>3</v>
      </c>
      <c r="AJ160">
        <v>2</v>
      </c>
      <c r="AK160">
        <v>1</v>
      </c>
      <c r="AL160">
        <v>1</v>
      </c>
      <c r="AM160">
        <v>3</v>
      </c>
      <c r="AN160">
        <v>3</v>
      </c>
    </row>
    <row r="161" spans="29:40" x14ac:dyDescent="0.2">
      <c r="AC161">
        <v>1</v>
      </c>
      <c r="AD161">
        <v>3</v>
      </c>
      <c r="AE161">
        <v>1</v>
      </c>
      <c r="AF161">
        <v>2</v>
      </c>
      <c r="AG161">
        <v>1</v>
      </c>
      <c r="AH161">
        <v>1</v>
      </c>
      <c r="AI161">
        <v>3</v>
      </c>
      <c r="AJ161">
        <v>2</v>
      </c>
      <c r="AK161">
        <v>1</v>
      </c>
      <c r="AL161">
        <v>2</v>
      </c>
      <c r="AM161">
        <v>3</v>
      </c>
      <c r="AN161">
        <v>1</v>
      </c>
    </row>
    <row r="162" spans="29:40" x14ac:dyDescent="0.2">
      <c r="AC162">
        <v>1</v>
      </c>
      <c r="AD162">
        <v>2</v>
      </c>
      <c r="AE162">
        <v>1</v>
      </c>
      <c r="AF162">
        <v>1</v>
      </c>
      <c r="AG162">
        <v>2</v>
      </c>
      <c r="AH162">
        <v>2</v>
      </c>
      <c r="AI162">
        <v>3</v>
      </c>
      <c r="AJ162">
        <v>1</v>
      </c>
      <c r="AK162">
        <v>1</v>
      </c>
      <c r="AL162">
        <v>3</v>
      </c>
      <c r="AM162">
        <v>2</v>
      </c>
      <c r="AN162">
        <v>1</v>
      </c>
    </row>
    <row r="163" spans="29:40" x14ac:dyDescent="0.2">
      <c r="AC163">
        <v>1</v>
      </c>
      <c r="AD163">
        <v>1</v>
      </c>
      <c r="AE163">
        <v>3</v>
      </c>
      <c r="AF163">
        <v>1</v>
      </c>
      <c r="AG163">
        <v>1</v>
      </c>
      <c r="AH163">
        <v>3</v>
      </c>
      <c r="AI163">
        <v>1</v>
      </c>
      <c r="AJ163">
        <v>3</v>
      </c>
      <c r="AK163">
        <v>1</v>
      </c>
      <c r="AL163">
        <v>3</v>
      </c>
      <c r="AM163">
        <v>3</v>
      </c>
      <c r="AN163">
        <v>3</v>
      </c>
    </row>
    <row r="164" spans="29:40" x14ac:dyDescent="0.2">
      <c r="AC164">
        <v>1</v>
      </c>
      <c r="AD164">
        <v>1</v>
      </c>
      <c r="AE164">
        <v>3</v>
      </c>
      <c r="AF164">
        <v>2</v>
      </c>
      <c r="AG164">
        <v>2</v>
      </c>
      <c r="AH164">
        <v>3</v>
      </c>
      <c r="AI164">
        <v>1</v>
      </c>
      <c r="AJ164">
        <v>1</v>
      </c>
      <c r="AK164">
        <v>3</v>
      </c>
      <c r="AL164">
        <v>3</v>
      </c>
      <c r="AM164">
        <v>3</v>
      </c>
      <c r="AN164">
        <v>2</v>
      </c>
    </row>
    <row r="165" spans="29:40" x14ac:dyDescent="0.2">
      <c r="AC165">
        <v>2</v>
      </c>
      <c r="AD165">
        <v>1</v>
      </c>
      <c r="AE165">
        <v>3</v>
      </c>
      <c r="AF165">
        <v>1</v>
      </c>
      <c r="AG165">
        <v>1</v>
      </c>
      <c r="AH165">
        <v>1</v>
      </c>
      <c r="AI165">
        <v>2</v>
      </c>
      <c r="AJ165">
        <v>1</v>
      </c>
      <c r="AK165">
        <v>1</v>
      </c>
      <c r="AL165">
        <v>2</v>
      </c>
      <c r="AM165">
        <v>2</v>
      </c>
      <c r="AN165">
        <v>2</v>
      </c>
    </row>
    <row r="166" spans="29:40" x14ac:dyDescent="0.2">
      <c r="AC166">
        <v>2</v>
      </c>
      <c r="AD166">
        <v>1</v>
      </c>
      <c r="AE166">
        <v>3</v>
      </c>
      <c r="AF166">
        <v>3</v>
      </c>
      <c r="AG166">
        <v>3</v>
      </c>
      <c r="AH166">
        <v>1</v>
      </c>
      <c r="AI166">
        <v>2</v>
      </c>
      <c r="AJ166">
        <v>2</v>
      </c>
      <c r="AK166">
        <v>2</v>
      </c>
      <c r="AL166">
        <v>1</v>
      </c>
      <c r="AM166">
        <v>1</v>
      </c>
      <c r="AN166">
        <v>1</v>
      </c>
    </row>
    <row r="167" spans="29:40" x14ac:dyDescent="0.2">
      <c r="AC167">
        <v>2</v>
      </c>
      <c r="AD167">
        <v>2</v>
      </c>
      <c r="AE167">
        <v>1</v>
      </c>
      <c r="AF167">
        <v>3</v>
      </c>
      <c r="AG167">
        <v>2</v>
      </c>
      <c r="AH167">
        <v>3</v>
      </c>
      <c r="AI167">
        <v>2</v>
      </c>
      <c r="AJ167">
        <v>3</v>
      </c>
      <c r="AK167">
        <v>3</v>
      </c>
      <c r="AL167">
        <v>2</v>
      </c>
      <c r="AM167">
        <v>2</v>
      </c>
      <c r="AN167">
        <v>2</v>
      </c>
    </row>
    <row r="168" spans="29:40" x14ac:dyDescent="0.2">
      <c r="AC168">
        <v>3</v>
      </c>
      <c r="AD168">
        <v>2</v>
      </c>
      <c r="AE168">
        <v>3</v>
      </c>
      <c r="AF168">
        <v>1</v>
      </c>
      <c r="AG168">
        <v>2</v>
      </c>
      <c r="AH168">
        <v>2</v>
      </c>
      <c r="AI168">
        <v>2</v>
      </c>
      <c r="AJ168">
        <v>3</v>
      </c>
      <c r="AK168">
        <v>2</v>
      </c>
      <c r="AL168">
        <v>3</v>
      </c>
      <c r="AM168">
        <v>3</v>
      </c>
      <c r="AN168">
        <v>1</v>
      </c>
    </row>
    <row r="169" spans="29:40" x14ac:dyDescent="0.2">
      <c r="AC169">
        <v>3</v>
      </c>
      <c r="AD169">
        <v>2</v>
      </c>
      <c r="AE169">
        <v>3</v>
      </c>
      <c r="AF169">
        <v>3</v>
      </c>
      <c r="AG169">
        <v>3</v>
      </c>
      <c r="AH169">
        <v>3</v>
      </c>
      <c r="AI169">
        <v>2</v>
      </c>
      <c r="AJ169">
        <v>1</v>
      </c>
      <c r="AK169">
        <v>1</v>
      </c>
      <c r="AL169">
        <v>2</v>
      </c>
      <c r="AM169">
        <v>2</v>
      </c>
      <c r="AN169">
        <v>2</v>
      </c>
    </row>
    <row r="170" spans="29:40" x14ac:dyDescent="0.2">
      <c r="AC170">
        <v>1</v>
      </c>
      <c r="AD170">
        <v>1</v>
      </c>
      <c r="AE170">
        <v>3</v>
      </c>
      <c r="AF170">
        <v>3</v>
      </c>
      <c r="AG170">
        <v>1</v>
      </c>
      <c r="AH170">
        <v>2</v>
      </c>
      <c r="AI170">
        <v>2</v>
      </c>
      <c r="AJ170">
        <v>3</v>
      </c>
      <c r="AK170">
        <v>2</v>
      </c>
      <c r="AL170">
        <v>2</v>
      </c>
      <c r="AM170">
        <v>2</v>
      </c>
      <c r="AN170">
        <v>2</v>
      </c>
    </row>
    <row r="171" spans="29:40" x14ac:dyDescent="0.2">
      <c r="AC171">
        <v>3</v>
      </c>
      <c r="AD171">
        <v>2</v>
      </c>
      <c r="AE171">
        <v>3</v>
      </c>
      <c r="AF171">
        <v>2</v>
      </c>
      <c r="AG171">
        <v>2</v>
      </c>
      <c r="AH171">
        <v>2</v>
      </c>
      <c r="AI171">
        <v>2</v>
      </c>
      <c r="AJ171">
        <v>1</v>
      </c>
      <c r="AK171">
        <v>1</v>
      </c>
      <c r="AL171">
        <v>3</v>
      </c>
      <c r="AM171">
        <v>3</v>
      </c>
      <c r="AN171">
        <v>1</v>
      </c>
    </row>
    <row r="172" spans="29:40" x14ac:dyDescent="0.2">
      <c r="AC172">
        <v>2</v>
      </c>
      <c r="AD172">
        <v>2</v>
      </c>
      <c r="AE172">
        <v>3</v>
      </c>
      <c r="AF172">
        <v>3</v>
      </c>
      <c r="AG172">
        <v>1</v>
      </c>
      <c r="AH172">
        <v>3</v>
      </c>
      <c r="AI172">
        <v>2</v>
      </c>
      <c r="AJ172">
        <v>1</v>
      </c>
      <c r="AK172">
        <v>1</v>
      </c>
      <c r="AL172">
        <v>1</v>
      </c>
      <c r="AM172">
        <v>3</v>
      </c>
      <c r="AN172">
        <v>2</v>
      </c>
    </row>
    <row r="173" spans="29:40" x14ac:dyDescent="0.2">
      <c r="AC173">
        <v>1</v>
      </c>
      <c r="AD173">
        <v>1</v>
      </c>
      <c r="AE173">
        <v>3</v>
      </c>
      <c r="AF173">
        <v>2</v>
      </c>
      <c r="AG173">
        <v>3</v>
      </c>
      <c r="AH173">
        <v>1</v>
      </c>
      <c r="AI173">
        <v>1</v>
      </c>
      <c r="AJ173">
        <v>1</v>
      </c>
      <c r="AK173">
        <v>3</v>
      </c>
      <c r="AL173">
        <v>3</v>
      </c>
      <c r="AM173">
        <v>2</v>
      </c>
      <c r="AN173">
        <v>2</v>
      </c>
    </row>
    <row r="174" spans="29:40" x14ac:dyDescent="0.2">
      <c r="AC174">
        <v>2</v>
      </c>
      <c r="AD174">
        <v>3</v>
      </c>
      <c r="AE174">
        <v>3</v>
      </c>
      <c r="AF174">
        <v>1</v>
      </c>
      <c r="AG174">
        <v>3</v>
      </c>
      <c r="AH174">
        <v>1</v>
      </c>
      <c r="AI174">
        <v>3</v>
      </c>
      <c r="AJ174">
        <v>1</v>
      </c>
      <c r="AK174">
        <v>3</v>
      </c>
      <c r="AL174">
        <v>2</v>
      </c>
      <c r="AM174">
        <v>1</v>
      </c>
      <c r="AN174">
        <v>1</v>
      </c>
    </row>
    <row r="175" spans="29:40" x14ac:dyDescent="0.2">
      <c r="AC175">
        <v>2</v>
      </c>
      <c r="AD175">
        <v>3</v>
      </c>
      <c r="AE175">
        <v>1</v>
      </c>
      <c r="AF175">
        <v>2</v>
      </c>
      <c r="AG175">
        <v>2</v>
      </c>
      <c r="AH175">
        <v>1</v>
      </c>
      <c r="AI175">
        <v>2</v>
      </c>
      <c r="AJ175">
        <v>1</v>
      </c>
      <c r="AK175">
        <v>3</v>
      </c>
      <c r="AL175">
        <v>3</v>
      </c>
      <c r="AM175">
        <v>2</v>
      </c>
      <c r="AN175">
        <v>2</v>
      </c>
    </row>
    <row r="176" spans="29:40" x14ac:dyDescent="0.2">
      <c r="AC176">
        <v>2</v>
      </c>
      <c r="AD176">
        <v>3</v>
      </c>
      <c r="AE176">
        <v>2</v>
      </c>
      <c r="AF176">
        <v>3</v>
      </c>
      <c r="AG176">
        <v>1</v>
      </c>
      <c r="AH176">
        <v>2</v>
      </c>
      <c r="AI176">
        <v>3</v>
      </c>
      <c r="AJ176">
        <v>3</v>
      </c>
      <c r="AK176">
        <v>1</v>
      </c>
      <c r="AL176">
        <v>1</v>
      </c>
      <c r="AM176">
        <v>3</v>
      </c>
      <c r="AN176">
        <v>1</v>
      </c>
    </row>
    <row r="177" spans="29:40" x14ac:dyDescent="0.2">
      <c r="AC177">
        <v>3</v>
      </c>
      <c r="AD177">
        <v>1</v>
      </c>
      <c r="AE177">
        <v>2</v>
      </c>
      <c r="AF177">
        <v>1</v>
      </c>
      <c r="AG177">
        <v>2</v>
      </c>
      <c r="AH177">
        <v>1</v>
      </c>
      <c r="AI177">
        <v>3</v>
      </c>
      <c r="AJ177">
        <v>3</v>
      </c>
      <c r="AK177">
        <v>2</v>
      </c>
      <c r="AL177">
        <v>2</v>
      </c>
      <c r="AM177">
        <v>2</v>
      </c>
      <c r="AN177">
        <v>3</v>
      </c>
    </row>
    <row r="178" spans="29:40" x14ac:dyDescent="0.2">
      <c r="AC178">
        <v>2</v>
      </c>
      <c r="AD178">
        <v>2</v>
      </c>
      <c r="AE178">
        <v>1</v>
      </c>
      <c r="AF178">
        <v>3</v>
      </c>
      <c r="AG178">
        <v>2</v>
      </c>
      <c r="AH178">
        <v>2</v>
      </c>
      <c r="AI178">
        <v>3</v>
      </c>
      <c r="AJ178">
        <v>2</v>
      </c>
      <c r="AK178">
        <v>1</v>
      </c>
      <c r="AL178">
        <v>2</v>
      </c>
      <c r="AM178">
        <v>1</v>
      </c>
      <c r="AN178">
        <v>3</v>
      </c>
    </row>
    <row r="179" spans="29:40" x14ac:dyDescent="0.2">
      <c r="AC179">
        <v>3</v>
      </c>
      <c r="AD179">
        <v>2</v>
      </c>
      <c r="AE179">
        <v>1</v>
      </c>
      <c r="AF179">
        <v>3</v>
      </c>
      <c r="AG179">
        <v>2</v>
      </c>
      <c r="AH179">
        <v>2</v>
      </c>
      <c r="AI179">
        <v>3</v>
      </c>
      <c r="AJ179">
        <v>3</v>
      </c>
      <c r="AK179">
        <v>1</v>
      </c>
      <c r="AL179">
        <v>3</v>
      </c>
      <c r="AM179">
        <v>2</v>
      </c>
      <c r="AN179">
        <v>1</v>
      </c>
    </row>
    <row r="180" spans="29:40" x14ac:dyDescent="0.2">
      <c r="AC180">
        <v>3</v>
      </c>
      <c r="AD180">
        <v>3</v>
      </c>
      <c r="AE180">
        <v>1</v>
      </c>
      <c r="AF180">
        <v>3</v>
      </c>
      <c r="AG180">
        <v>1</v>
      </c>
      <c r="AH180">
        <v>3</v>
      </c>
      <c r="AI180">
        <v>2</v>
      </c>
      <c r="AJ180">
        <v>3</v>
      </c>
      <c r="AK180">
        <v>1</v>
      </c>
      <c r="AL180">
        <v>3</v>
      </c>
      <c r="AM180">
        <v>2</v>
      </c>
      <c r="AN180">
        <v>3</v>
      </c>
    </row>
    <row r="181" spans="29:40" x14ac:dyDescent="0.2">
      <c r="AC181">
        <v>3</v>
      </c>
      <c r="AD181">
        <v>2</v>
      </c>
      <c r="AE181">
        <v>3</v>
      </c>
      <c r="AF181">
        <v>1</v>
      </c>
      <c r="AG181">
        <v>2</v>
      </c>
      <c r="AH181">
        <v>3</v>
      </c>
      <c r="AI181">
        <v>3</v>
      </c>
      <c r="AJ181">
        <v>1</v>
      </c>
      <c r="AK181">
        <v>3</v>
      </c>
      <c r="AL181">
        <v>2</v>
      </c>
      <c r="AM181">
        <v>2</v>
      </c>
      <c r="AN181">
        <v>3</v>
      </c>
    </row>
    <row r="182" spans="29:40" x14ac:dyDescent="0.2">
      <c r="AC182">
        <v>1</v>
      </c>
      <c r="AD182">
        <v>1</v>
      </c>
      <c r="AE182">
        <v>3</v>
      </c>
      <c r="AF182">
        <v>3</v>
      </c>
      <c r="AG182">
        <v>2</v>
      </c>
      <c r="AH182">
        <v>1</v>
      </c>
      <c r="AI182">
        <v>3</v>
      </c>
      <c r="AJ182">
        <v>2</v>
      </c>
      <c r="AK182">
        <v>3</v>
      </c>
      <c r="AL182">
        <v>2</v>
      </c>
      <c r="AM182">
        <v>2</v>
      </c>
      <c r="AN182">
        <v>2</v>
      </c>
    </row>
    <row r="183" spans="29:40" x14ac:dyDescent="0.2">
      <c r="AC183">
        <v>2</v>
      </c>
      <c r="AD183">
        <v>3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2</v>
      </c>
      <c r="AK183">
        <v>1</v>
      </c>
      <c r="AL183">
        <v>1</v>
      </c>
      <c r="AM183">
        <v>3</v>
      </c>
      <c r="AN183">
        <v>3</v>
      </c>
    </row>
    <row r="184" spans="29:40" x14ac:dyDescent="0.2">
      <c r="AC184">
        <v>3</v>
      </c>
      <c r="AD184">
        <v>2</v>
      </c>
      <c r="AE184">
        <v>2</v>
      </c>
      <c r="AF184">
        <v>2</v>
      </c>
      <c r="AG184">
        <v>2</v>
      </c>
      <c r="AH184">
        <v>1</v>
      </c>
      <c r="AI184">
        <v>1</v>
      </c>
      <c r="AJ184">
        <v>2</v>
      </c>
      <c r="AK184">
        <v>2</v>
      </c>
      <c r="AL184">
        <v>1</v>
      </c>
      <c r="AM184">
        <v>3</v>
      </c>
      <c r="AN184">
        <v>2</v>
      </c>
    </row>
    <row r="185" spans="29:40" x14ac:dyDescent="0.2">
      <c r="AC185">
        <v>3</v>
      </c>
      <c r="AD185">
        <v>2</v>
      </c>
      <c r="AE185">
        <v>2</v>
      </c>
      <c r="AF185">
        <v>2</v>
      </c>
      <c r="AG185">
        <v>1</v>
      </c>
      <c r="AH185">
        <v>1</v>
      </c>
      <c r="AI185">
        <v>1</v>
      </c>
      <c r="AJ185">
        <v>3</v>
      </c>
      <c r="AK185">
        <v>3</v>
      </c>
      <c r="AL185">
        <v>3</v>
      </c>
      <c r="AM185">
        <v>2</v>
      </c>
      <c r="AN185">
        <v>2</v>
      </c>
    </row>
    <row r="186" spans="29:40" x14ac:dyDescent="0.2">
      <c r="AC186">
        <v>3</v>
      </c>
      <c r="AD186">
        <v>2</v>
      </c>
      <c r="AE186">
        <v>3</v>
      </c>
      <c r="AF186">
        <v>3</v>
      </c>
      <c r="AG186">
        <v>2</v>
      </c>
      <c r="AH186">
        <v>2</v>
      </c>
      <c r="AI186">
        <v>2</v>
      </c>
      <c r="AJ186">
        <v>2</v>
      </c>
      <c r="AK186">
        <v>3</v>
      </c>
      <c r="AL186">
        <v>3</v>
      </c>
      <c r="AM186">
        <v>2</v>
      </c>
      <c r="AN186">
        <v>3</v>
      </c>
    </row>
    <row r="187" spans="29:40" x14ac:dyDescent="0.2">
      <c r="AC187">
        <v>3</v>
      </c>
      <c r="AD187">
        <v>3</v>
      </c>
      <c r="AE187">
        <v>2</v>
      </c>
      <c r="AF187">
        <v>1</v>
      </c>
      <c r="AG187">
        <v>3</v>
      </c>
      <c r="AH187">
        <v>3</v>
      </c>
      <c r="AI187">
        <v>1</v>
      </c>
      <c r="AJ187">
        <v>1</v>
      </c>
      <c r="AK187">
        <v>3</v>
      </c>
      <c r="AL187">
        <v>3</v>
      </c>
      <c r="AM187">
        <v>3</v>
      </c>
      <c r="AN187">
        <v>2</v>
      </c>
    </row>
    <row r="188" spans="29:40" x14ac:dyDescent="0.2">
      <c r="AC188">
        <v>1</v>
      </c>
      <c r="AD188">
        <v>3</v>
      </c>
      <c r="AE188">
        <v>2</v>
      </c>
      <c r="AF188">
        <v>1</v>
      </c>
      <c r="AG188">
        <v>2</v>
      </c>
      <c r="AH188">
        <v>3</v>
      </c>
      <c r="AI188">
        <v>3</v>
      </c>
      <c r="AJ188">
        <v>1</v>
      </c>
      <c r="AK188">
        <v>3</v>
      </c>
      <c r="AL188">
        <v>2</v>
      </c>
      <c r="AM188">
        <v>3</v>
      </c>
      <c r="AN188">
        <v>3</v>
      </c>
    </row>
    <row r="189" spans="29:40" x14ac:dyDescent="0.2">
      <c r="AC189">
        <v>3</v>
      </c>
      <c r="AD189">
        <v>2</v>
      </c>
      <c r="AE189">
        <v>3</v>
      </c>
      <c r="AF189">
        <v>3</v>
      </c>
      <c r="AG189">
        <v>1</v>
      </c>
      <c r="AH189">
        <v>3</v>
      </c>
      <c r="AI189">
        <v>3</v>
      </c>
      <c r="AJ189">
        <v>2</v>
      </c>
      <c r="AK189">
        <v>1</v>
      </c>
      <c r="AL189">
        <v>3</v>
      </c>
      <c r="AM189">
        <v>1</v>
      </c>
      <c r="AN189">
        <v>3</v>
      </c>
    </row>
    <row r="190" spans="29:40" x14ac:dyDescent="0.2">
      <c r="AC190">
        <v>2</v>
      </c>
      <c r="AD190">
        <v>2</v>
      </c>
      <c r="AE190">
        <v>1</v>
      </c>
      <c r="AF190">
        <v>3</v>
      </c>
      <c r="AG190">
        <v>2</v>
      </c>
      <c r="AH190">
        <v>2</v>
      </c>
      <c r="AI190">
        <v>3</v>
      </c>
      <c r="AJ190">
        <v>2</v>
      </c>
      <c r="AK190">
        <v>2</v>
      </c>
      <c r="AL190">
        <v>3</v>
      </c>
      <c r="AM190">
        <v>3</v>
      </c>
      <c r="AN190">
        <v>3</v>
      </c>
    </row>
    <row r="191" spans="29:40" x14ac:dyDescent="0.2">
      <c r="AC191">
        <v>1</v>
      </c>
      <c r="AD191">
        <v>3</v>
      </c>
      <c r="AE191">
        <v>3</v>
      </c>
      <c r="AF191">
        <v>2</v>
      </c>
      <c r="AG191">
        <v>1</v>
      </c>
      <c r="AH191">
        <v>3</v>
      </c>
      <c r="AI191">
        <v>2</v>
      </c>
      <c r="AJ191">
        <v>3</v>
      </c>
      <c r="AK191">
        <v>2</v>
      </c>
      <c r="AL191">
        <v>2</v>
      </c>
      <c r="AM191">
        <v>1</v>
      </c>
      <c r="AN191">
        <v>3</v>
      </c>
    </row>
    <row r="192" spans="29:40" x14ac:dyDescent="0.2">
      <c r="AC192">
        <v>3</v>
      </c>
      <c r="AD192">
        <v>3</v>
      </c>
      <c r="AE192">
        <v>2</v>
      </c>
      <c r="AF192">
        <v>1</v>
      </c>
      <c r="AG192">
        <v>1</v>
      </c>
      <c r="AH192">
        <v>3</v>
      </c>
      <c r="AI192">
        <v>3</v>
      </c>
      <c r="AJ192">
        <v>2</v>
      </c>
      <c r="AK192">
        <v>3</v>
      </c>
      <c r="AL192">
        <v>1</v>
      </c>
      <c r="AM192">
        <v>1</v>
      </c>
      <c r="AN192">
        <v>3</v>
      </c>
    </row>
    <row r="193" spans="29:40" x14ac:dyDescent="0.2">
      <c r="AC193">
        <v>2</v>
      </c>
      <c r="AD193">
        <v>2</v>
      </c>
      <c r="AE193">
        <v>2</v>
      </c>
      <c r="AF193">
        <v>3</v>
      </c>
      <c r="AG193">
        <v>1</v>
      </c>
      <c r="AH193">
        <v>2</v>
      </c>
      <c r="AI193">
        <v>1</v>
      </c>
      <c r="AJ193">
        <v>2</v>
      </c>
      <c r="AK193">
        <v>3</v>
      </c>
      <c r="AL193">
        <v>3</v>
      </c>
      <c r="AM193">
        <v>1</v>
      </c>
      <c r="AN193">
        <v>2</v>
      </c>
    </row>
    <row r="194" spans="29:40" x14ac:dyDescent="0.2">
      <c r="AC194">
        <v>1</v>
      </c>
      <c r="AD194">
        <v>2</v>
      </c>
      <c r="AE194">
        <v>3</v>
      </c>
      <c r="AF194">
        <v>2</v>
      </c>
      <c r="AG194">
        <v>1</v>
      </c>
      <c r="AH194">
        <v>2</v>
      </c>
      <c r="AI194">
        <v>3</v>
      </c>
      <c r="AJ194">
        <v>3</v>
      </c>
      <c r="AK194">
        <v>2</v>
      </c>
      <c r="AL194">
        <v>3</v>
      </c>
      <c r="AM194">
        <v>3</v>
      </c>
      <c r="AN194">
        <v>2</v>
      </c>
    </row>
    <row r="195" spans="29:40" x14ac:dyDescent="0.2">
      <c r="AC195">
        <v>2</v>
      </c>
      <c r="AD195">
        <v>2</v>
      </c>
      <c r="AE195">
        <v>3</v>
      </c>
      <c r="AF195">
        <v>2</v>
      </c>
      <c r="AG195">
        <v>2</v>
      </c>
      <c r="AH195">
        <v>3</v>
      </c>
      <c r="AI195">
        <v>3</v>
      </c>
      <c r="AJ195">
        <v>2</v>
      </c>
      <c r="AK195">
        <v>3</v>
      </c>
      <c r="AL195">
        <v>3</v>
      </c>
      <c r="AM195">
        <v>3</v>
      </c>
      <c r="AN195">
        <v>1</v>
      </c>
    </row>
    <row r="196" spans="29:40" x14ac:dyDescent="0.2">
      <c r="AC196">
        <v>2</v>
      </c>
      <c r="AD196">
        <v>3</v>
      </c>
      <c r="AE196">
        <v>2</v>
      </c>
      <c r="AF196">
        <v>2</v>
      </c>
      <c r="AG196">
        <v>3</v>
      </c>
      <c r="AH196">
        <v>1</v>
      </c>
      <c r="AI196">
        <v>2</v>
      </c>
      <c r="AJ196">
        <v>2</v>
      </c>
      <c r="AK196">
        <v>2</v>
      </c>
      <c r="AL196">
        <v>2</v>
      </c>
      <c r="AM196">
        <v>1</v>
      </c>
      <c r="AN196">
        <v>2</v>
      </c>
    </row>
    <row r="197" spans="29:40" x14ac:dyDescent="0.2">
      <c r="AC197">
        <v>3</v>
      </c>
      <c r="AD197">
        <v>1</v>
      </c>
      <c r="AE197">
        <v>2</v>
      </c>
      <c r="AF197">
        <v>2</v>
      </c>
      <c r="AG197">
        <v>2</v>
      </c>
      <c r="AH197">
        <v>1</v>
      </c>
      <c r="AI197">
        <v>3</v>
      </c>
      <c r="AJ197">
        <v>3</v>
      </c>
      <c r="AK197">
        <v>2</v>
      </c>
      <c r="AL197">
        <v>2</v>
      </c>
      <c r="AM197">
        <v>2</v>
      </c>
      <c r="AN197">
        <v>3</v>
      </c>
    </row>
    <row r="198" spans="29:40" x14ac:dyDescent="0.2">
      <c r="AC198">
        <v>1</v>
      </c>
      <c r="AD198">
        <v>1</v>
      </c>
      <c r="AE198">
        <v>1</v>
      </c>
      <c r="AF198">
        <v>2</v>
      </c>
      <c r="AG198">
        <v>3</v>
      </c>
      <c r="AH198">
        <v>2</v>
      </c>
      <c r="AI198">
        <v>2</v>
      </c>
      <c r="AJ198">
        <v>1</v>
      </c>
      <c r="AK198">
        <v>3</v>
      </c>
      <c r="AL198">
        <v>2</v>
      </c>
      <c r="AM198">
        <v>2</v>
      </c>
      <c r="AN198">
        <v>1</v>
      </c>
    </row>
    <row r="199" spans="29:40" x14ac:dyDescent="0.2">
      <c r="AC199">
        <v>1</v>
      </c>
      <c r="AD199">
        <v>3</v>
      </c>
      <c r="AE199">
        <v>2</v>
      </c>
      <c r="AF199">
        <v>1</v>
      </c>
      <c r="AG199">
        <v>3</v>
      </c>
      <c r="AH199">
        <v>2</v>
      </c>
      <c r="AI199">
        <v>3</v>
      </c>
      <c r="AJ199">
        <v>2</v>
      </c>
      <c r="AK199">
        <v>2</v>
      </c>
      <c r="AL199">
        <v>3</v>
      </c>
      <c r="AM199">
        <v>3</v>
      </c>
      <c r="AN199">
        <v>2</v>
      </c>
    </row>
    <row r="200" spans="29:40" x14ac:dyDescent="0.2">
      <c r="AC200">
        <v>2</v>
      </c>
      <c r="AD200">
        <v>2</v>
      </c>
      <c r="AE200">
        <v>1</v>
      </c>
      <c r="AF200">
        <v>1</v>
      </c>
      <c r="AG200">
        <v>2</v>
      </c>
      <c r="AH200">
        <v>1</v>
      </c>
      <c r="AI200">
        <v>2</v>
      </c>
      <c r="AJ200">
        <v>1</v>
      </c>
      <c r="AK200">
        <v>3</v>
      </c>
      <c r="AL200">
        <v>3</v>
      </c>
      <c r="AM200">
        <v>2</v>
      </c>
      <c r="AN200">
        <v>1</v>
      </c>
    </row>
    <row r="201" spans="29:40" x14ac:dyDescent="0.2">
      <c r="AC201">
        <v>3</v>
      </c>
      <c r="AD201">
        <v>1</v>
      </c>
      <c r="AE201">
        <v>2</v>
      </c>
      <c r="AF201">
        <v>2</v>
      </c>
      <c r="AG201">
        <v>1</v>
      </c>
      <c r="AH201">
        <v>2</v>
      </c>
      <c r="AI201">
        <v>1</v>
      </c>
      <c r="AJ201">
        <v>3</v>
      </c>
      <c r="AK201">
        <v>2</v>
      </c>
      <c r="AL201">
        <v>1</v>
      </c>
      <c r="AM201">
        <v>1</v>
      </c>
      <c r="AN201">
        <v>1</v>
      </c>
    </row>
    <row r="202" spans="29:40" x14ac:dyDescent="0.2">
      <c r="AC202">
        <v>3</v>
      </c>
      <c r="AD202">
        <v>2</v>
      </c>
      <c r="AE202">
        <v>2</v>
      </c>
      <c r="AF202">
        <v>2</v>
      </c>
      <c r="AG202">
        <v>1</v>
      </c>
      <c r="AH202">
        <v>2</v>
      </c>
      <c r="AI202">
        <v>1</v>
      </c>
      <c r="AJ202">
        <v>3</v>
      </c>
      <c r="AK202">
        <v>2</v>
      </c>
      <c r="AL202">
        <v>2</v>
      </c>
      <c r="AM202">
        <v>3</v>
      </c>
      <c r="AN202">
        <v>3</v>
      </c>
    </row>
    <row r="203" spans="29:40" x14ac:dyDescent="0.2">
      <c r="AC203">
        <v>1</v>
      </c>
      <c r="AD203">
        <v>2</v>
      </c>
      <c r="AE203">
        <v>1</v>
      </c>
      <c r="AF203">
        <v>2</v>
      </c>
      <c r="AG203">
        <v>3</v>
      </c>
      <c r="AH203">
        <v>1</v>
      </c>
      <c r="AI203">
        <v>1</v>
      </c>
      <c r="AJ203">
        <v>2</v>
      </c>
      <c r="AK203">
        <v>1</v>
      </c>
      <c r="AL203">
        <v>2</v>
      </c>
      <c r="AM203">
        <v>1</v>
      </c>
      <c r="AN203">
        <v>1</v>
      </c>
    </row>
    <row r="204" spans="29:40" x14ac:dyDescent="0.2">
      <c r="AC204">
        <v>3</v>
      </c>
      <c r="AD204">
        <v>2</v>
      </c>
      <c r="AE204">
        <v>3</v>
      </c>
      <c r="AF204">
        <v>1</v>
      </c>
      <c r="AG204">
        <v>2</v>
      </c>
      <c r="AH204">
        <v>2</v>
      </c>
      <c r="AI204">
        <v>2</v>
      </c>
      <c r="AJ204">
        <v>1</v>
      </c>
      <c r="AK204">
        <v>3</v>
      </c>
      <c r="AL204">
        <v>1</v>
      </c>
      <c r="AM204">
        <v>3</v>
      </c>
      <c r="AN204">
        <v>1</v>
      </c>
    </row>
    <row r="205" spans="29:40" x14ac:dyDescent="0.2">
      <c r="AC205">
        <v>1</v>
      </c>
      <c r="AD205">
        <v>3</v>
      </c>
      <c r="AE205">
        <v>1</v>
      </c>
      <c r="AF205">
        <v>1</v>
      </c>
      <c r="AG205">
        <v>3</v>
      </c>
      <c r="AH205">
        <v>2</v>
      </c>
      <c r="AI205">
        <v>3</v>
      </c>
      <c r="AJ205">
        <v>1</v>
      </c>
      <c r="AK205">
        <v>2</v>
      </c>
      <c r="AL205">
        <v>2</v>
      </c>
      <c r="AM205">
        <v>1</v>
      </c>
      <c r="AN205">
        <v>3</v>
      </c>
    </row>
    <row r="206" spans="29:40" x14ac:dyDescent="0.2">
      <c r="AC206">
        <v>1</v>
      </c>
      <c r="AD206">
        <v>2</v>
      </c>
      <c r="AE206">
        <v>2</v>
      </c>
      <c r="AF206">
        <v>3</v>
      </c>
      <c r="AG206">
        <v>1</v>
      </c>
      <c r="AH206">
        <v>1</v>
      </c>
      <c r="AI206">
        <v>1</v>
      </c>
      <c r="AJ206">
        <v>3</v>
      </c>
      <c r="AK206">
        <v>2</v>
      </c>
      <c r="AL206">
        <v>1</v>
      </c>
      <c r="AM206">
        <v>1</v>
      </c>
      <c r="AN206">
        <v>1</v>
      </c>
    </row>
    <row r="207" spans="29:40" x14ac:dyDescent="0.2">
      <c r="AC207">
        <v>2</v>
      </c>
      <c r="AD207">
        <v>3</v>
      </c>
      <c r="AE207">
        <v>2</v>
      </c>
      <c r="AF207">
        <v>1</v>
      </c>
      <c r="AG207">
        <v>1</v>
      </c>
      <c r="AH207">
        <v>2</v>
      </c>
      <c r="AI207">
        <v>3</v>
      </c>
      <c r="AJ207">
        <v>3</v>
      </c>
      <c r="AK207">
        <v>2</v>
      </c>
      <c r="AL207">
        <v>3</v>
      </c>
      <c r="AM207">
        <v>2</v>
      </c>
      <c r="AN207">
        <v>1</v>
      </c>
    </row>
    <row r="208" spans="29:40" x14ac:dyDescent="0.2">
      <c r="AC208">
        <v>2</v>
      </c>
      <c r="AD208">
        <v>2</v>
      </c>
      <c r="AE208">
        <v>1</v>
      </c>
      <c r="AF208">
        <v>2</v>
      </c>
      <c r="AG208">
        <v>3</v>
      </c>
      <c r="AH208">
        <v>1</v>
      </c>
      <c r="AI208">
        <v>3</v>
      </c>
      <c r="AJ208">
        <v>1</v>
      </c>
      <c r="AK208">
        <v>1</v>
      </c>
      <c r="AL208">
        <v>1</v>
      </c>
      <c r="AM208">
        <v>1</v>
      </c>
      <c r="AN208">
        <v>3</v>
      </c>
    </row>
    <row r="209" spans="29:40" x14ac:dyDescent="0.2">
      <c r="AC209">
        <v>2</v>
      </c>
      <c r="AD209">
        <v>3</v>
      </c>
      <c r="AE209">
        <v>2</v>
      </c>
      <c r="AF209">
        <v>2</v>
      </c>
      <c r="AG209">
        <v>1</v>
      </c>
      <c r="AH209">
        <v>1</v>
      </c>
      <c r="AI209">
        <v>2</v>
      </c>
      <c r="AJ209">
        <v>3</v>
      </c>
      <c r="AK209">
        <v>2</v>
      </c>
      <c r="AL209">
        <v>3</v>
      </c>
      <c r="AM209">
        <v>2</v>
      </c>
      <c r="AN209">
        <v>2</v>
      </c>
    </row>
    <row r="210" spans="29:40" x14ac:dyDescent="0.2">
      <c r="AC210">
        <v>2</v>
      </c>
      <c r="AD210">
        <v>3</v>
      </c>
      <c r="AE210">
        <v>3</v>
      </c>
      <c r="AF210">
        <v>1</v>
      </c>
      <c r="AG210">
        <v>3</v>
      </c>
      <c r="AH210">
        <v>1</v>
      </c>
      <c r="AI210">
        <v>3</v>
      </c>
      <c r="AJ210">
        <v>1</v>
      </c>
      <c r="AK210">
        <v>2</v>
      </c>
      <c r="AL210">
        <v>3</v>
      </c>
      <c r="AM210">
        <v>1</v>
      </c>
      <c r="AN210">
        <v>3</v>
      </c>
    </row>
  </sheetData>
  <scenarios current="5" show="5" sqref="CB111 CB114:CB115">
    <scenario name="SCN1" count="1" user="Liza" comment="Created by Liza on 11/1/2023_x000a_Modified by Liza on 11/1/2023">
      <inputCells r="B5" val="125"/>
    </scenario>
    <scenario name="SCN2" count="1" user="Liza" comment="Created by Liza on 11/1/2023_x000a_Modified by Liza on 11/1/2023">
      <inputCells r="B5" val="135"/>
    </scenario>
    <scenario name="SCN3" count="1" user="Liza" comment="Created by Liza on 11/1/2023_x000a_Modified by Liza on 11/1/2023">
      <inputCells r="B5" val="160"/>
    </scenario>
    <scenario name="SCN4" count="1" user="Liza" comment="Created by Liza on 11/1/2023_x000a_Modified by Liza on 11/1/2023">
      <inputCells r="B5" val="170"/>
    </scenario>
    <scenario name="SCN5" count="1" user="Liza" comment="Created by Liza on 11/1/2023_x000a_Modified by Liza on 11/1/2023">
      <inputCells r="B5" val="180"/>
    </scenario>
    <scenario name="SCN6" count="1" user="Liza" comment="Created by Liza on 11/1/2023_x000a_Modified by Liza on 11/1/2023">
      <inputCells r="B5" val="190"/>
    </scenario>
  </scenarios>
  <mergeCells count="11">
    <mergeCell ref="BZ111:CA111"/>
    <mergeCell ref="BZ112:CA112"/>
    <mergeCell ref="BZ113:CA113"/>
    <mergeCell ref="BZ114:CA114"/>
    <mergeCell ref="BZ115:CA115"/>
    <mergeCell ref="C8:M8"/>
    <mergeCell ref="BP8:CA8"/>
    <mergeCell ref="AP8:BA8"/>
    <mergeCell ref="BC8:BN8"/>
    <mergeCell ref="AC8:AN8"/>
    <mergeCell ref="P8:AA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Scenario Summary 2</vt:lpstr>
      <vt:lpstr>Scenario Summary 4</vt:lpstr>
      <vt:lpstr>inventory model</vt:lpstr>
      <vt:lpstr>CI_lower</vt:lpstr>
      <vt:lpstr>CI_upper</vt:lpstr>
      <vt:lpstr>holdingC</vt:lpstr>
      <vt:lpstr>init_inv</vt:lpstr>
      <vt:lpstr>LB</vt:lpstr>
      <vt:lpstr>mean_cost</vt:lpstr>
      <vt:lpstr>meancost</vt:lpstr>
      <vt:lpstr>OrderingC</vt:lpstr>
      <vt:lpstr>Q</vt:lpstr>
      <vt:lpstr>rop</vt:lpstr>
      <vt:lpstr>shortageC</vt:lpstr>
      <vt:lpstr>UB</vt:lpstr>
      <vt:lpstr>unitC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Liza Semikina</cp:lastModifiedBy>
  <dcterms:created xsi:type="dcterms:W3CDTF">2013-09-26T15:35:07Z</dcterms:created>
  <dcterms:modified xsi:type="dcterms:W3CDTF">2023-11-02T00:45:34Z</dcterms:modified>
</cp:coreProperties>
</file>