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defaultThemeVersion="124226"/>
  <mc:AlternateContent xmlns:mc="http://schemas.openxmlformats.org/markup-compatibility/2006">
    <mc:Choice Requires="x15">
      <x15ac:absPath xmlns:x15ac="http://schemas.microsoft.com/office/spreadsheetml/2010/11/ac" url="/Users/liza/Desktop/FInal Exam IDS420/Corporate Financial Planning/"/>
    </mc:Choice>
  </mc:AlternateContent>
  <xr:revisionPtr revIDLastSave="0" documentId="13_ncr:1_{90A06FC6-4671-944F-8911-648641D44D09}" xr6:coauthVersionLast="47" xr6:coauthVersionMax="47" xr10:uidLastSave="{00000000-0000-0000-0000-000000000000}"/>
  <bookViews>
    <workbookView xWindow="0" yWindow="520" windowWidth="28800" windowHeight="16340" activeTab="4" xr2:uid="{00000000-000D-0000-FFFF-FFFF00000000}"/>
  </bookViews>
  <sheets>
    <sheet name="Problem Description " sheetId="8" r:id="rId1"/>
    <sheet name="Model 1-car Type1 " sheetId="2" r:id="rId2"/>
    <sheet name="Model 2-car Type1" sheetId="4" r:id="rId3"/>
    <sheet name="Model 3-car Type1" sheetId="5" r:id="rId4"/>
    <sheet name="compare" sheetId="7" r:id="rId5"/>
  </sheets>
  <externalReferences>
    <externalReference r:id="rId6"/>
  </externalReferences>
  <definedNames>
    <definedName name="growth" localSheetId="0">'[1]Model 3-car Type1'!$G$17</definedName>
    <definedName name="growth">'Model 3-car Type1'!$G$17</definedName>
    <definedName name="price" localSheetId="0">'[1]Model 1-car Type1 '!$B$18</definedName>
    <definedName name="price">'Model 1-car Type1 '!$B$18</definedName>
    <definedName name="rate" localSheetId="0">'[1]Model 1-car Type1 '!$B$17</definedName>
    <definedName name="rate">'Model 1-car Type1 '!$B$17</definedName>
    <definedName name="solver_eng" localSheetId="1" hidden="1">1</definedName>
    <definedName name="solver_neg" localSheetId="1" hidden="1">1</definedName>
    <definedName name="solver_num" localSheetId="1" hidden="1">0</definedName>
    <definedName name="solver_opt" localSheetId="1" hidden="1">'Model 1-car Type1 '!$A$20</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7" l="1"/>
  <c r="C7" i="7"/>
  <c r="B7" i="7"/>
  <c r="N20" i="5"/>
  <c r="Z20" i="4"/>
  <c r="Y20" i="4"/>
  <c r="O20" i="4"/>
  <c r="N20" i="4"/>
  <c r="M20" i="4"/>
  <c r="C20" i="4"/>
  <c r="B20" i="4"/>
  <c r="A20" i="4"/>
  <c r="AI54" i="2"/>
  <c r="AI56" i="2"/>
  <c r="AI55" i="2"/>
  <c r="AI53" i="2"/>
  <c r="AI52" i="2"/>
  <c r="AI20" i="2"/>
  <c r="Y20" i="2"/>
  <c r="X20" i="2"/>
  <c r="N20" i="2"/>
  <c r="N21" i="5" l="1"/>
  <c r="N22" i="5"/>
  <c r="O22" i="5" s="1"/>
  <c r="P22" i="5" s="1"/>
  <c r="Q22" i="5" s="1"/>
  <c r="R22" i="5" s="1"/>
  <c r="S22" i="5" s="1"/>
  <c r="T22" i="5" s="1"/>
  <c r="U22" i="5" s="1"/>
  <c r="V22" i="5" s="1"/>
  <c r="W22" i="5" s="1"/>
  <c r="N23" i="5"/>
  <c r="N24" i="5"/>
  <c r="O24" i="5" s="1"/>
  <c r="P24" i="5" s="1"/>
  <c r="Q24" i="5" s="1"/>
  <c r="R24" i="5" s="1"/>
  <c r="S24" i="5" s="1"/>
  <c r="T24" i="5" s="1"/>
  <c r="U24" i="5" s="1"/>
  <c r="V24" i="5" s="1"/>
  <c r="W24" i="5" s="1"/>
  <c r="N25" i="5"/>
  <c r="N26" i="5"/>
  <c r="O26" i="5" s="1"/>
  <c r="P26" i="5" s="1"/>
  <c r="Q26" i="5" s="1"/>
  <c r="R26" i="5" s="1"/>
  <c r="S26" i="5" s="1"/>
  <c r="T26" i="5" s="1"/>
  <c r="U26" i="5" s="1"/>
  <c r="V26" i="5" s="1"/>
  <c r="W26" i="5" s="1"/>
  <c r="N27" i="5"/>
  <c r="N28" i="5"/>
  <c r="O28" i="5" s="1"/>
  <c r="P28" i="5" s="1"/>
  <c r="Q28" i="5" s="1"/>
  <c r="R28" i="5" s="1"/>
  <c r="S28" i="5" s="1"/>
  <c r="T28" i="5" s="1"/>
  <c r="U28" i="5" s="1"/>
  <c r="V28" i="5" s="1"/>
  <c r="W28" i="5" s="1"/>
  <c r="N29" i="5"/>
  <c r="N30" i="5"/>
  <c r="O30" i="5" s="1"/>
  <c r="P30" i="5" s="1"/>
  <c r="Q30" i="5" s="1"/>
  <c r="R30" i="5" s="1"/>
  <c r="S30" i="5" s="1"/>
  <c r="T30" i="5" s="1"/>
  <c r="U30" i="5" s="1"/>
  <c r="V30" i="5" s="1"/>
  <c r="W30" i="5" s="1"/>
  <c r="N31" i="5"/>
  <c r="N32" i="5"/>
  <c r="O32" i="5" s="1"/>
  <c r="P32" i="5" s="1"/>
  <c r="Q32" i="5" s="1"/>
  <c r="R32" i="5" s="1"/>
  <c r="S32" i="5" s="1"/>
  <c r="T32" i="5" s="1"/>
  <c r="U32" i="5" s="1"/>
  <c r="V32" i="5" s="1"/>
  <c r="W32" i="5" s="1"/>
  <c r="N33" i="5"/>
  <c r="O33" i="5" s="1"/>
  <c r="P33" i="5" s="1"/>
  <c r="Q33" i="5" s="1"/>
  <c r="R33" i="5" s="1"/>
  <c r="S33" i="5" s="1"/>
  <c r="T33" i="5" s="1"/>
  <c r="U33" i="5" s="1"/>
  <c r="V33" i="5" s="1"/>
  <c r="W33" i="5" s="1"/>
  <c r="N34" i="5"/>
  <c r="O34" i="5" s="1"/>
  <c r="P34" i="5" s="1"/>
  <c r="Q34" i="5" s="1"/>
  <c r="R34" i="5" s="1"/>
  <c r="S34" i="5" s="1"/>
  <c r="T34" i="5" s="1"/>
  <c r="U34" i="5" s="1"/>
  <c r="V34" i="5" s="1"/>
  <c r="W34" i="5" s="1"/>
  <c r="N35" i="5"/>
  <c r="N36" i="5"/>
  <c r="O36" i="5" s="1"/>
  <c r="P36" i="5" s="1"/>
  <c r="Q36" i="5" s="1"/>
  <c r="R36" i="5" s="1"/>
  <c r="S36" i="5" s="1"/>
  <c r="T36" i="5" s="1"/>
  <c r="U36" i="5" s="1"/>
  <c r="V36" i="5" s="1"/>
  <c r="W36" i="5" s="1"/>
  <c r="N37" i="5"/>
  <c r="N38" i="5"/>
  <c r="N39" i="5"/>
  <c r="N40" i="5"/>
  <c r="O40" i="5" s="1"/>
  <c r="P40" i="5" s="1"/>
  <c r="Q40" i="5" s="1"/>
  <c r="R40" i="5" s="1"/>
  <c r="S40" i="5" s="1"/>
  <c r="T40" i="5" s="1"/>
  <c r="U40" i="5" s="1"/>
  <c r="V40" i="5" s="1"/>
  <c r="W40" i="5" s="1"/>
  <c r="N41" i="5"/>
  <c r="N42" i="5"/>
  <c r="O42" i="5" s="1"/>
  <c r="P42" i="5" s="1"/>
  <c r="Q42" i="5" s="1"/>
  <c r="R42" i="5" s="1"/>
  <c r="S42" i="5" s="1"/>
  <c r="T42" i="5" s="1"/>
  <c r="U42" i="5" s="1"/>
  <c r="V42" i="5" s="1"/>
  <c r="W42" i="5" s="1"/>
  <c r="N43" i="5"/>
  <c r="N44" i="5"/>
  <c r="O44" i="5" s="1"/>
  <c r="P44" i="5" s="1"/>
  <c r="Q44" i="5" s="1"/>
  <c r="R44" i="5" s="1"/>
  <c r="S44" i="5" s="1"/>
  <c r="T44" i="5" s="1"/>
  <c r="U44" i="5" s="1"/>
  <c r="V44" i="5" s="1"/>
  <c r="W44" i="5" s="1"/>
  <c r="N45" i="5"/>
  <c r="N46" i="5"/>
  <c r="O46" i="5" s="1"/>
  <c r="P46" i="5" s="1"/>
  <c r="Q46" i="5" s="1"/>
  <c r="R46" i="5" s="1"/>
  <c r="S46" i="5" s="1"/>
  <c r="T46" i="5" s="1"/>
  <c r="U46" i="5" s="1"/>
  <c r="V46" i="5" s="1"/>
  <c r="W46" i="5" s="1"/>
  <c r="N47" i="5"/>
  <c r="N48" i="5"/>
  <c r="O48" i="5" s="1"/>
  <c r="P48" i="5" s="1"/>
  <c r="Q48" i="5" s="1"/>
  <c r="R48" i="5" s="1"/>
  <c r="S48" i="5" s="1"/>
  <c r="T48" i="5" s="1"/>
  <c r="U48" i="5" s="1"/>
  <c r="V48" i="5" s="1"/>
  <c r="W48" i="5" s="1"/>
  <c r="N49" i="5"/>
  <c r="O21" i="5"/>
  <c r="P21" i="5" s="1"/>
  <c r="Q21" i="5" s="1"/>
  <c r="R21" i="5" s="1"/>
  <c r="S21" i="5" s="1"/>
  <c r="T21" i="5" s="1"/>
  <c r="U21" i="5" s="1"/>
  <c r="V21" i="5" s="1"/>
  <c r="W21" i="5" s="1"/>
  <c r="O23" i="5"/>
  <c r="P23" i="5" s="1"/>
  <c r="Q23" i="5" s="1"/>
  <c r="R23" i="5" s="1"/>
  <c r="S23" i="5" s="1"/>
  <c r="T23" i="5" s="1"/>
  <c r="U23" i="5" s="1"/>
  <c r="V23" i="5" s="1"/>
  <c r="W23" i="5" s="1"/>
  <c r="O25" i="5"/>
  <c r="P25" i="5"/>
  <c r="Q25" i="5" s="1"/>
  <c r="R25" i="5" s="1"/>
  <c r="S25" i="5" s="1"/>
  <c r="T25" i="5" s="1"/>
  <c r="U25" i="5" s="1"/>
  <c r="V25" i="5" s="1"/>
  <c r="W25" i="5" s="1"/>
  <c r="O27" i="5"/>
  <c r="P27" i="5"/>
  <c r="Q27" i="5" s="1"/>
  <c r="R27" i="5" s="1"/>
  <c r="S27" i="5" s="1"/>
  <c r="T27" i="5" s="1"/>
  <c r="U27" i="5" s="1"/>
  <c r="V27" i="5" s="1"/>
  <c r="W27" i="5" s="1"/>
  <c r="O29" i="5"/>
  <c r="P29" i="5" s="1"/>
  <c r="Q29" i="5" s="1"/>
  <c r="R29" i="5" s="1"/>
  <c r="S29" i="5" s="1"/>
  <c r="T29" i="5" s="1"/>
  <c r="U29" i="5" s="1"/>
  <c r="V29" i="5" s="1"/>
  <c r="W29" i="5" s="1"/>
  <c r="O31" i="5"/>
  <c r="P31" i="5" s="1"/>
  <c r="Q31" i="5" s="1"/>
  <c r="R31" i="5" s="1"/>
  <c r="S31" i="5" s="1"/>
  <c r="T31" i="5" s="1"/>
  <c r="U31" i="5" s="1"/>
  <c r="V31" i="5" s="1"/>
  <c r="W31" i="5" s="1"/>
  <c r="O35" i="5"/>
  <c r="P35" i="5" s="1"/>
  <c r="Q35" i="5" s="1"/>
  <c r="R35" i="5" s="1"/>
  <c r="S35" i="5" s="1"/>
  <c r="T35" i="5" s="1"/>
  <c r="U35" i="5" s="1"/>
  <c r="V35" i="5" s="1"/>
  <c r="W35" i="5" s="1"/>
  <c r="O37" i="5"/>
  <c r="P37" i="5" s="1"/>
  <c r="Q37" i="5" s="1"/>
  <c r="R37" i="5" s="1"/>
  <c r="S37" i="5" s="1"/>
  <c r="T37" i="5" s="1"/>
  <c r="U37" i="5" s="1"/>
  <c r="V37" i="5" s="1"/>
  <c r="W37" i="5" s="1"/>
  <c r="O38" i="5"/>
  <c r="P38" i="5" s="1"/>
  <c r="Q38" i="5" s="1"/>
  <c r="R38" i="5" s="1"/>
  <c r="S38" i="5" s="1"/>
  <c r="T38" i="5" s="1"/>
  <c r="U38" i="5" s="1"/>
  <c r="V38" i="5" s="1"/>
  <c r="W38" i="5" s="1"/>
  <c r="O39" i="5"/>
  <c r="P39" i="5"/>
  <c r="Q39" i="5" s="1"/>
  <c r="R39" i="5" s="1"/>
  <c r="S39" i="5" s="1"/>
  <c r="T39" i="5" s="1"/>
  <c r="U39" i="5" s="1"/>
  <c r="V39" i="5" s="1"/>
  <c r="W39" i="5" s="1"/>
  <c r="O41" i="5"/>
  <c r="P41" i="5" s="1"/>
  <c r="Q41" i="5" s="1"/>
  <c r="R41" i="5" s="1"/>
  <c r="S41" i="5" s="1"/>
  <c r="T41" i="5" s="1"/>
  <c r="U41" i="5" s="1"/>
  <c r="V41" i="5" s="1"/>
  <c r="W41" i="5" s="1"/>
  <c r="O43" i="5"/>
  <c r="P43" i="5"/>
  <c r="Q43" i="5" s="1"/>
  <c r="R43" i="5" s="1"/>
  <c r="S43" i="5" s="1"/>
  <c r="T43" i="5" s="1"/>
  <c r="U43" i="5" s="1"/>
  <c r="V43" i="5" s="1"/>
  <c r="W43" i="5" s="1"/>
  <c r="O45" i="5"/>
  <c r="P45" i="5" s="1"/>
  <c r="Q45" i="5" s="1"/>
  <c r="R45" i="5" s="1"/>
  <c r="S45" i="5" s="1"/>
  <c r="T45" i="5" s="1"/>
  <c r="U45" i="5" s="1"/>
  <c r="V45" i="5" s="1"/>
  <c r="W45" i="5" s="1"/>
  <c r="O47" i="5"/>
  <c r="P47" i="5"/>
  <c r="Q47" i="5" s="1"/>
  <c r="R47" i="5" s="1"/>
  <c r="S47" i="5" s="1"/>
  <c r="T47" i="5" s="1"/>
  <c r="U47" i="5" s="1"/>
  <c r="V47" i="5" s="1"/>
  <c r="W47" i="5" s="1"/>
  <c r="O49" i="5"/>
  <c r="P49" i="5"/>
  <c r="Q49" i="5" s="1"/>
  <c r="R49" i="5" s="1"/>
  <c r="S49" i="5" s="1"/>
  <c r="T49" i="5" s="1"/>
  <c r="U49" i="5" s="1"/>
  <c r="V49" i="5" s="1"/>
  <c r="W49" i="5" s="1"/>
  <c r="O20" i="5"/>
  <c r="P20" i="5" s="1"/>
  <c r="Q20" i="5" s="1"/>
  <c r="R20" i="5" s="1"/>
  <c r="S20" i="5" s="1"/>
  <c r="T20" i="5" s="1"/>
  <c r="U20" i="5" s="1"/>
  <c r="V20" i="5" s="1"/>
  <c r="W20" i="5" s="1"/>
  <c r="AI54" i="5"/>
  <c r="AI54" i="4"/>
  <c r="Z21" i="2"/>
  <c r="AA21" i="2"/>
  <c r="AD21" i="2"/>
  <c r="AE21" i="2"/>
  <c r="AH21" i="2"/>
  <c r="Z22" i="2"/>
  <c r="AC22" i="2"/>
  <c r="AD22" i="2"/>
  <c r="AG22" i="2"/>
  <c r="AH22" i="2"/>
  <c r="AB23" i="2"/>
  <c r="AC23" i="2"/>
  <c r="AF23" i="2"/>
  <c r="AG23" i="2"/>
  <c r="AA24" i="2"/>
  <c r="AB24" i="2"/>
  <c r="AE24" i="2"/>
  <c r="AF24" i="2"/>
  <c r="Z25" i="2"/>
  <c r="AA25" i="2"/>
  <c r="AD25" i="2"/>
  <c r="AE25" i="2"/>
  <c r="AH25" i="2"/>
  <c r="Z26" i="2"/>
  <c r="AC26" i="2"/>
  <c r="AD26" i="2"/>
  <c r="AG26" i="2"/>
  <c r="AH26" i="2"/>
  <c r="AB27" i="2"/>
  <c r="AC27" i="2"/>
  <c r="AF27" i="2"/>
  <c r="AG27" i="2"/>
  <c r="AA28" i="2"/>
  <c r="AB28" i="2"/>
  <c r="AE28" i="2"/>
  <c r="AF28" i="2"/>
  <c r="Z29" i="2"/>
  <c r="AA29" i="2"/>
  <c r="AD29" i="2"/>
  <c r="AE29" i="2"/>
  <c r="AH29" i="2"/>
  <c r="Z30" i="2"/>
  <c r="AC30" i="2"/>
  <c r="AD30" i="2"/>
  <c r="AG30" i="2"/>
  <c r="AH30" i="2"/>
  <c r="AB31" i="2"/>
  <c r="AC31" i="2"/>
  <c r="AF31" i="2"/>
  <c r="AG31" i="2"/>
  <c r="AA32" i="2"/>
  <c r="AB32" i="2"/>
  <c r="AE32" i="2"/>
  <c r="AF32" i="2"/>
  <c r="Z33" i="2"/>
  <c r="AA33" i="2"/>
  <c r="AD33" i="2"/>
  <c r="AE33" i="2"/>
  <c r="AH33" i="2"/>
  <c r="Z34" i="2"/>
  <c r="AC34" i="2"/>
  <c r="AD34" i="2"/>
  <c r="AG34" i="2"/>
  <c r="AH34" i="2"/>
  <c r="AB35" i="2"/>
  <c r="AC35" i="2"/>
  <c r="AF35" i="2"/>
  <c r="AG35" i="2"/>
  <c r="AA36" i="2"/>
  <c r="AB36" i="2"/>
  <c r="AE36" i="2"/>
  <c r="AF36" i="2"/>
  <c r="Z37" i="2"/>
  <c r="AA37" i="2"/>
  <c r="AD37" i="2"/>
  <c r="AE37" i="2"/>
  <c r="AH37" i="2"/>
  <c r="Z38" i="2"/>
  <c r="AC38" i="2"/>
  <c r="AD38" i="2"/>
  <c r="AG38" i="2"/>
  <c r="AH38" i="2"/>
  <c r="AB39" i="2"/>
  <c r="AC39" i="2"/>
  <c r="AF39" i="2"/>
  <c r="AG39" i="2"/>
  <c r="AA40" i="2"/>
  <c r="AB40" i="2"/>
  <c r="AE40" i="2"/>
  <c r="AF40" i="2"/>
  <c r="Z41" i="2"/>
  <c r="AA41" i="2"/>
  <c r="AD41" i="2"/>
  <c r="AE41" i="2"/>
  <c r="AH41" i="2"/>
  <c r="Z42" i="2"/>
  <c r="AC42" i="2"/>
  <c r="AD42" i="2"/>
  <c r="AG42" i="2"/>
  <c r="AH42" i="2"/>
  <c r="AB43" i="2"/>
  <c r="AC43" i="2"/>
  <c r="AF43" i="2"/>
  <c r="AG43" i="2"/>
  <c r="AA44" i="2"/>
  <c r="AB44" i="2"/>
  <c r="AE44" i="2"/>
  <c r="AF44" i="2"/>
  <c r="Z45" i="2"/>
  <c r="AA45" i="2"/>
  <c r="AD45" i="2"/>
  <c r="AE45" i="2"/>
  <c r="AH45" i="2"/>
  <c r="Z46" i="2"/>
  <c r="AC46" i="2"/>
  <c r="AD46" i="2"/>
  <c r="AG46" i="2"/>
  <c r="AH46" i="2"/>
  <c r="AB47" i="2"/>
  <c r="AC47" i="2"/>
  <c r="AF47" i="2"/>
  <c r="AG47" i="2"/>
  <c r="AA48" i="2"/>
  <c r="AB48" i="2"/>
  <c r="AE48" i="2"/>
  <c r="AF48" i="2"/>
  <c r="Z49" i="2"/>
  <c r="AA49" i="2"/>
  <c r="AD49" i="2"/>
  <c r="AE49" i="2"/>
  <c r="AH49" i="2"/>
  <c r="Y24" i="2"/>
  <c r="AI24" i="2" s="1"/>
  <c r="Y28" i="2"/>
  <c r="AI28" i="2" s="1"/>
  <c r="Y29" i="2"/>
  <c r="Y32" i="2"/>
  <c r="AI32" i="2" s="1"/>
  <c r="Y36" i="2"/>
  <c r="AI36" i="2" s="1"/>
  <c r="Y37" i="2"/>
  <c r="Y40" i="2"/>
  <c r="AI40" i="2" s="1"/>
  <c r="Y44" i="2"/>
  <c r="AI44" i="2" s="1"/>
  <c r="Y45" i="2"/>
  <c r="Y48" i="2"/>
  <c r="AI48" i="2" s="1"/>
  <c r="AC20" i="2"/>
  <c r="AF20" i="2"/>
  <c r="AG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O21" i="2"/>
  <c r="P21" i="2"/>
  <c r="Q21" i="2"/>
  <c r="AB21" i="2" s="1"/>
  <c r="R21" i="2"/>
  <c r="AC21" i="2" s="1"/>
  <c r="S21" i="2"/>
  <c r="T21" i="2"/>
  <c r="U21" i="2"/>
  <c r="AF21" i="2" s="1"/>
  <c r="V21" i="2"/>
  <c r="AG21" i="2" s="1"/>
  <c r="W21" i="2"/>
  <c r="O22" i="2"/>
  <c r="P22" i="2"/>
  <c r="AA22" i="2" s="1"/>
  <c r="Q22" i="2"/>
  <c r="AB22" i="2" s="1"/>
  <c r="R22" i="2"/>
  <c r="S22" i="2"/>
  <c r="T22" i="2"/>
  <c r="AE22" i="2" s="1"/>
  <c r="U22" i="2"/>
  <c r="AF22" i="2" s="1"/>
  <c r="V22" i="2"/>
  <c r="W22" i="2"/>
  <c r="O23" i="2"/>
  <c r="Z23" i="2" s="1"/>
  <c r="P23" i="2"/>
  <c r="AA23" i="2" s="1"/>
  <c r="Q23" i="2"/>
  <c r="R23" i="2"/>
  <c r="S23" i="2"/>
  <c r="AD23" i="2" s="1"/>
  <c r="T23" i="2"/>
  <c r="AE23" i="2" s="1"/>
  <c r="U23" i="2"/>
  <c r="V23" i="2"/>
  <c r="W23" i="2"/>
  <c r="AH23" i="2" s="1"/>
  <c r="O24" i="2"/>
  <c r="Z24" i="2" s="1"/>
  <c r="P24" i="2"/>
  <c r="Q24" i="2"/>
  <c r="R24" i="2"/>
  <c r="AC24" i="2" s="1"/>
  <c r="S24" i="2"/>
  <c r="AD24" i="2" s="1"/>
  <c r="T24" i="2"/>
  <c r="U24" i="2"/>
  <c r="V24" i="2"/>
  <c r="AG24" i="2" s="1"/>
  <c r="W24" i="2"/>
  <c r="AH24" i="2" s="1"/>
  <c r="O25" i="2"/>
  <c r="P25" i="2"/>
  <c r="Q25" i="2"/>
  <c r="AB25" i="2" s="1"/>
  <c r="R25" i="2"/>
  <c r="AC25" i="2" s="1"/>
  <c r="S25" i="2"/>
  <c r="T25" i="2"/>
  <c r="U25" i="2"/>
  <c r="AF25" i="2" s="1"/>
  <c r="V25" i="2"/>
  <c r="AG25" i="2" s="1"/>
  <c r="W25" i="2"/>
  <c r="O26" i="2"/>
  <c r="P26" i="2"/>
  <c r="AA26" i="2" s="1"/>
  <c r="Q26" i="2"/>
  <c r="AB26" i="2" s="1"/>
  <c r="R26" i="2"/>
  <c r="S26" i="2"/>
  <c r="T26" i="2"/>
  <c r="AE26" i="2" s="1"/>
  <c r="U26" i="2"/>
  <c r="AF26" i="2" s="1"/>
  <c r="V26" i="2"/>
  <c r="W26" i="2"/>
  <c r="O27" i="2"/>
  <c r="Z27" i="2" s="1"/>
  <c r="P27" i="2"/>
  <c r="AA27" i="2" s="1"/>
  <c r="Q27" i="2"/>
  <c r="R27" i="2"/>
  <c r="S27" i="2"/>
  <c r="AD27" i="2" s="1"/>
  <c r="T27" i="2"/>
  <c r="AE27" i="2" s="1"/>
  <c r="U27" i="2"/>
  <c r="V27" i="2"/>
  <c r="W27" i="2"/>
  <c r="AH27" i="2" s="1"/>
  <c r="O28" i="2"/>
  <c r="Z28" i="2" s="1"/>
  <c r="P28" i="2"/>
  <c r="Q28" i="2"/>
  <c r="R28" i="2"/>
  <c r="AC28" i="2" s="1"/>
  <c r="S28" i="2"/>
  <c r="AD28" i="2" s="1"/>
  <c r="T28" i="2"/>
  <c r="U28" i="2"/>
  <c r="V28" i="2"/>
  <c r="AG28" i="2" s="1"/>
  <c r="W28" i="2"/>
  <c r="AH28" i="2" s="1"/>
  <c r="O29" i="2"/>
  <c r="P29" i="2"/>
  <c r="Q29" i="2"/>
  <c r="AB29" i="2" s="1"/>
  <c r="R29" i="2"/>
  <c r="AC29" i="2" s="1"/>
  <c r="S29" i="2"/>
  <c r="T29" i="2"/>
  <c r="U29" i="2"/>
  <c r="AF29" i="2" s="1"/>
  <c r="V29" i="2"/>
  <c r="AG29" i="2" s="1"/>
  <c r="W29" i="2"/>
  <c r="O30" i="2"/>
  <c r="P30" i="2"/>
  <c r="AA30" i="2" s="1"/>
  <c r="Q30" i="2"/>
  <c r="AB30" i="2" s="1"/>
  <c r="R30" i="2"/>
  <c r="S30" i="2"/>
  <c r="T30" i="2"/>
  <c r="AE30" i="2" s="1"/>
  <c r="U30" i="2"/>
  <c r="AF30" i="2" s="1"/>
  <c r="V30" i="2"/>
  <c r="W30" i="2"/>
  <c r="O31" i="2"/>
  <c r="Z31" i="2" s="1"/>
  <c r="P31" i="2"/>
  <c r="AA31" i="2" s="1"/>
  <c r="Q31" i="2"/>
  <c r="R31" i="2"/>
  <c r="S31" i="2"/>
  <c r="AD31" i="2" s="1"/>
  <c r="T31" i="2"/>
  <c r="AE31" i="2" s="1"/>
  <c r="U31" i="2"/>
  <c r="V31" i="2"/>
  <c r="W31" i="2"/>
  <c r="AH31" i="2" s="1"/>
  <c r="O32" i="2"/>
  <c r="Z32" i="2" s="1"/>
  <c r="P32" i="2"/>
  <c r="Q32" i="2"/>
  <c r="R32" i="2"/>
  <c r="AC32" i="2" s="1"/>
  <c r="S32" i="2"/>
  <c r="AD32" i="2" s="1"/>
  <c r="T32" i="2"/>
  <c r="U32" i="2"/>
  <c r="V32" i="2"/>
  <c r="AG32" i="2" s="1"/>
  <c r="W32" i="2"/>
  <c r="AH32" i="2" s="1"/>
  <c r="O33" i="2"/>
  <c r="P33" i="2"/>
  <c r="Q33" i="2"/>
  <c r="AB33" i="2" s="1"/>
  <c r="R33" i="2"/>
  <c r="AC33" i="2" s="1"/>
  <c r="S33" i="2"/>
  <c r="T33" i="2"/>
  <c r="U33" i="2"/>
  <c r="AF33" i="2" s="1"/>
  <c r="V33" i="2"/>
  <c r="AG33" i="2" s="1"/>
  <c r="W33" i="2"/>
  <c r="O34" i="2"/>
  <c r="P34" i="2"/>
  <c r="AA34" i="2" s="1"/>
  <c r="Q34" i="2"/>
  <c r="AB34" i="2" s="1"/>
  <c r="R34" i="2"/>
  <c r="S34" i="2"/>
  <c r="T34" i="2"/>
  <c r="AE34" i="2" s="1"/>
  <c r="U34" i="2"/>
  <c r="AF34" i="2" s="1"/>
  <c r="V34" i="2"/>
  <c r="W34" i="2"/>
  <c r="O35" i="2"/>
  <c r="Z35" i="2" s="1"/>
  <c r="P35" i="2"/>
  <c r="AA35" i="2" s="1"/>
  <c r="Q35" i="2"/>
  <c r="R35" i="2"/>
  <c r="S35" i="2"/>
  <c r="AD35" i="2" s="1"/>
  <c r="T35" i="2"/>
  <c r="AE35" i="2" s="1"/>
  <c r="U35" i="2"/>
  <c r="V35" i="2"/>
  <c r="W35" i="2"/>
  <c r="AH35" i="2" s="1"/>
  <c r="O36" i="2"/>
  <c r="Z36" i="2" s="1"/>
  <c r="P36" i="2"/>
  <c r="Q36" i="2"/>
  <c r="R36" i="2"/>
  <c r="AC36" i="2" s="1"/>
  <c r="S36" i="2"/>
  <c r="AD36" i="2" s="1"/>
  <c r="T36" i="2"/>
  <c r="U36" i="2"/>
  <c r="V36" i="2"/>
  <c r="AG36" i="2" s="1"/>
  <c r="W36" i="2"/>
  <c r="AH36" i="2" s="1"/>
  <c r="O37" i="2"/>
  <c r="P37" i="2"/>
  <c r="Q37" i="2"/>
  <c r="AB37" i="2" s="1"/>
  <c r="R37" i="2"/>
  <c r="AC37" i="2" s="1"/>
  <c r="S37" i="2"/>
  <c r="T37" i="2"/>
  <c r="U37" i="2"/>
  <c r="AF37" i="2" s="1"/>
  <c r="V37" i="2"/>
  <c r="AG37" i="2" s="1"/>
  <c r="W37" i="2"/>
  <c r="O38" i="2"/>
  <c r="P38" i="2"/>
  <c r="AA38" i="2" s="1"/>
  <c r="Q38" i="2"/>
  <c r="AB38" i="2" s="1"/>
  <c r="R38" i="2"/>
  <c r="S38" i="2"/>
  <c r="T38" i="2"/>
  <c r="AE38" i="2" s="1"/>
  <c r="U38" i="2"/>
  <c r="AF38" i="2" s="1"/>
  <c r="V38" i="2"/>
  <c r="W38" i="2"/>
  <c r="O39" i="2"/>
  <c r="Z39" i="2" s="1"/>
  <c r="P39" i="2"/>
  <c r="AA39" i="2" s="1"/>
  <c r="Q39" i="2"/>
  <c r="R39" i="2"/>
  <c r="S39" i="2"/>
  <c r="AD39" i="2" s="1"/>
  <c r="T39" i="2"/>
  <c r="AE39" i="2" s="1"/>
  <c r="U39" i="2"/>
  <c r="V39" i="2"/>
  <c r="W39" i="2"/>
  <c r="AH39" i="2" s="1"/>
  <c r="O40" i="2"/>
  <c r="Z40" i="2" s="1"/>
  <c r="P40" i="2"/>
  <c r="Q40" i="2"/>
  <c r="R40" i="2"/>
  <c r="AC40" i="2" s="1"/>
  <c r="S40" i="2"/>
  <c r="AD40" i="2" s="1"/>
  <c r="T40" i="2"/>
  <c r="U40" i="2"/>
  <c r="V40" i="2"/>
  <c r="AG40" i="2" s="1"/>
  <c r="W40" i="2"/>
  <c r="AH40" i="2" s="1"/>
  <c r="O41" i="2"/>
  <c r="P41" i="2"/>
  <c r="Q41" i="2"/>
  <c r="AB41" i="2" s="1"/>
  <c r="R41" i="2"/>
  <c r="AC41" i="2" s="1"/>
  <c r="S41" i="2"/>
  <c r="T41" i="2"/>
  <c r="U41" i="2"/>
  <c r="AF41" i="2" s="1"/>
  <c r="V41" i="2"/>
  <c r="AG41" i="2" s="1"/>
  <c r="W41" i="2"/>
  <c r="O42" i="2"/>
  <c r="P42" i="2"/>
  <c r="AA42" i="2" s="1"/>
  <c r="Q42" i="2"/>
  <c r="AB42" i="2" s="1"/>
  <c r="R42" i="2"/>
  <c r="S42" i="2"/>
  <c r="T42" i="2"/>
  <c r="AE42" i="2" s="1"/>
  <c r="U42" i="2"/>
  <c r="AF42" i="2" s="1"/>
  <c r="V42" i="2"/>
  <c r="W42" i="2"/>
  <c r="O43" i="2"/>
  <c r="Z43" i="2" s="1"/>
  <c r="P43" i="2"/>
  <c r="AA43" i="2" s="1"/>
  <c r="Q43" i="2"/>
  <c r="R43" i="2"/>
  <c r="S43" i="2"/>
  <c r="AD43" i="2" s="1"/>
  <c r="T43" i="2"/>
  <c r="AE43" i="2" s="1"/>
  <c r="U43" i="2"/>
  <c r="V43" i="2"/>
  <c r="W43" i="2"/>
  <c r="AH43" i="2" s="1"/>
  <c r="O44" i="2"/>
  <c r="Z44" i="2" s="1"/>
  <c r="P44" i="2"/>
  <c r="Q44" i="2"/>
  <c r="R44" i="2"/>
  <c r="AC44" i="2" s="1"/>
  <c r="S44" i="2"/>
  <c r="AD44" i="2" s="1"/>
  <c r="T44" i="2"/>
  <c r="U44" i="2"/>
  <c r="V44" i="2"/>
  <c r="AG44" i="2" s="1"/>
  <c r="W44" i="2"/>
  <c r="AH44" i="2" s="1"/>
  <c r="O45" i="2"/>
  <c r="P45" i="2"/>
  <c r="Q45" i="2"/>
  <c r="AB45" i="2" s="1"/>
  <c r="R45" i="2"/>
  <c r="AC45" i="2" s="1"/>
  <c r="S45" i="2"/>
  <c r="T45" i="2"/>
  <c r="U45" i="2"/>
  <c r="AF45" i="2" s="1"/>
  <c r="V45" i="2"/>
  <c r="AG45" i="2" s="1"/>
  <c r="W45" i="2"/>
  <c r="O46" i="2"/>
  <c r="P46" i="2"/>
  <c r="AA46" i="2" s="1"/>
  <c r="Q46" i="2"/>
  <c r="AB46" i="2" s="1"/>
  <c r="R46" i="2"/>
  <c r="S46" i="2"/>
  <c r="T46" i="2"/>
  <c r="AE46" i="2" s="1"/>
  <c r="U46" i="2"/>
  <c r="AF46" i="2" s="1"/>
  <c r="V46" i="2"/>
  <c r="W46" i="2"/>
  <c r="O47" i="2"/>
  <c r="Z47" i="2" s="1"/>
  <c r="P47" i="2"/>
  <c r="AA47" i="2" s="1"/>
  <c r="Q47" i="2"/>
  <c r="R47" i="2"/>
  <c r="S47" i="2"/>
  <c r="AD47" i="2" s="1"/>
  <c r="T47" i="2"/>
  <c r="AE47" i="2" s="1"/>
  <c r="U47" i="2"/>
  <c r="V47" i="2"/>
  <c r="W47" i="2"/>
  <c r="AH47" i="2" s="1"/>
  <c r="O48" i="2"/>
  <c r="Z48" i="2" s="1"/>
  <c r="P48" i="2"/>
  <c r="Q48" i="2"/>
  <c r="R48" i="2"/>
  <c r="AC48" i="2" s="1"/>
  <c r="S48" i="2"/>
  <c r="AD48" i="2" s="1"/>
  <c r="T48" i="2"/>
  <c r="U48" i="2"/>
  <c r="V48" i="2"/>
  <c r="AG48" i="2" s="1"/>
  <c r="W48" i="2"/>
  <c r="AH48" i="2" s="1"/>
  <c r="O49" i="2"/>
  <c r="P49" i="2"/>
  <c r="Q49" i="2"/>
  <c r="AB49" i="2" s="1"/>
  <c r="R49" i="2"/>
  <c r="AC49" i="2" s="1"/>
  <c r="S49" i="2"/>
  <c r="T49" i="2"/>
  <c r="U49" i="2"/>
  <c r="AF49" i="2" s="1"/>
  <c r="V49" i="2"/>
  <c r="AG49" i="2" s="1"/>
  <c r="W49" i="2"/>
  <c r="O20" i="2"/>
  <c r="Z20" i="2" s="1"/>
  <c r="P20" i="2"/>
  <c r="AA20" i="2" s="1"/>
  <c r="Q20" i="2"/>
  <c r="AB20" i="2" s="1"/>
  <c r="R20" i="2"/>
  <c r="S20" i="2"/>
  <c r="AD20" i="2" s="1"/>
  <c r="T20" i="2"/>
  <c r="AE20" i="2" s="1"/>
  <c r="U20" i="2"/>
  <c r="V20" i="2"/>
  <c r="W20" i="2"/>
  <c r="AH20" i="2" s="1"/>
  <c r="N22" i="2"/>
  <c r="Y22" i="2" s="1"/>
  <c r="N21" i="2"/>
  <c r="Y21" i="2" s="1"/>
  <c r="N23" i="2"/>
  <c r="Y23" i="2" s="1"/>
  <c r="AI23" i="2" s="1"/>
  <c r="N24" i="2"/>
  <c r="N25" i="2"/>
  <c r="Y25" i="2" s="1"/>
  <c r="N26" i="2"/>
  <c r="Y26" i="2" s="1"/>
  <c r="N27" i="2"/>
  <c r="Y27" i="2" s="1"/>
  <c r="AI27" i="2" s="1"/>
  <c r="N28" i="2"/>
  <c r="N29" i="2"/>
  <c r="N30" i="2"/>
  <c r="Y30" i="2" s="1"/>
  <c r="N31" i="2"/>
  <c r="Y31" i="2" s="1"/>
  <c r="AI31" i="2" s="1"/>
  <c r="N32" i="2"/>
  <c r="N33" i="2"/>
  <c r="Y33" i="2" s="1"/>
  <c r="N34" i="2"/>
  <c r="Y34" i="2" s="1"/>
  <c r="N35" i="2"/>
  <c r="Y35" i="2" s="1"/>
  <c r="AI35" i="2" s="1"/>
  <c r="N36" i="2"/>
  <c r="N37" i="2"/>
  <c r="N38" i="2"/>
  <c r="Y38" i="2" s="1"/>
  <c r="N39" i="2"/>
  <c r="Y39" i="2" s="1"/>
  <c r="AI39" i="2" s="1"/>
  <c r="N40" i="2"/>
  <c r="N41" i="2"/>
  <c r="Y41" i="2" s="1"/>
  <c r="N42" i="2"/>
  <c r="Y42" i="2" s="1"/>
  <c r="N43" i="2"/>
  <c r="Y43" i="2" s="1"/>
  <c r="AI43" i="2" s="1"/>
  <c r="N44" i="2"/>
  <c r="N45" i="2"/>
  <c r="N46" i="2"/>
  <c r="Y46" i="2" s="1"/>
  <c r="N47" i="2"/>
  <c r="Y47" i="2" s="1"/>
  <c r="AI47" i="2" s="1"/>
  <c r="N48" i="2"/>
  <c r="N49" i="2"/>
  <c r="Y49" i="2" s="1"/>
  <c r="AI42" i="2" l="1"/>
  <c r="AI34" i="2"/>
  <c r="AI22" i="2"/>
  <c r="AI46" i="2"/>
  <c r="AI38" i="2"/>
  <c r="AI30" i="2"/>
  <c r="AI26" i="2"/>
  <c r="AI49" i="2"/>
  <c r="AI45" i="2"/>
  <c r="AI41" i="2"/>
  <c r="AI37" i="2"/>
  <c r="AI33" i="2"/>
  <c r="AI29" i="2"/>
  <c r="AI25" i="2"/>
  <c r="AI21" i="2"/>
  <c r="A21" i="5" l="1"/>
  <c r="X21" i="5" s="1"/>
  <c r="B21" i="5"/>
  <c r="C21" i="5"/>
  <c r="D21" i="5"/>
  <c r="E21" i="5"/>
  <c r="F21" i="5"/>
  <c r="G21" i="5"/>
  <c r="H21" i="5"/>
  <c r="I21" i="5"/>
  <c r="J21" i="5"/>
  <c r="K21" i="5"/>
  <c r="L21" i="5"/>
  <c r="M21" i="5"/>
  <c r="A22" i="5"/>
  <c r="X22" i="5" s="1"/>
  <c r="B22" i="5"/>
  <c r="C22" i="5"/>
  <c r="D22" i="5"/>
  <c r="E22" i="5"/>
  <c r="F22" i="5"/>
  <c r="G22" i="5"/>
  <c r="H22" i="5"/>
  <c r="I22" i="5"/>
  <c r="J22" i="5"/>
  <c r="K22" i="5"/>
  <c r="L22" i="5"/>
  <c r="M22" i="5"/>
  <c r="A23" i="5"/>
  <c r="X23" i="5" s="1"/>
  <c r="B23" i="5"/>
  <c r="C23" i="5"/>
  <c r="D23" i="5"/>
  <c r="E23" i="5"/>
  <c r="F23" i="5"/>
  <c r="G23" i="5"/>
  <c r="H23" i="5"/>
  <c r="I23" i="5"/>
  <c r="J23" i="5"/>
  <c r="K23" i="5"/>
  <c r="L23" i="5"/>
  <c r="M23" i="5"/>
  <c r="A24" i="5"/>
  <c r="X24" i="5" s="1"/>
  <c r="B24" i="5"/>
  <c r="C24" i="5"/>
  <c r="D24" i="5"/>
  <c r="E24" i="5"/>
  <c r="F24" i="5"/>
  <c r="G24" i="5"/>
  <c r="H24" i="5"/>
  <c r="I24" i="5"/>
  <c r="J24" i="5"/>
  <c r="K24" i="5"/>
  <c r="L24" i="5"/>
  <c r="M24" i="5"/>
  <c r="A25" i="5"/>
  <c r="X25" i="5" s="1"/>
  <c r="B25" i="5"/>
  <c r="C25" i="5"/>
  <c r="D25" i="5"/>
  <c r="E25" i="5"/>
  <c r="F25" i="5"/>
  <c r="G25" i="5"/>
  <c r="H25" i="5"/>
  <c r="I25" i="5"/>
  <c r="J25" i="5"/>
  <c r="K25" i="5"/>
  <c r="L25" i="5"/>
  <c r="M25" i="5"/>
  <c r="A26" i="5"/>
  <c r="X26" i="5" s="1"/>
  <c r="B26" i="5"/>
  <c r="C26" i="5"/>
  <c r="D26" i="5"/>
  <c r="E26" i="5"/>
  <c r="F26" i="5"/>
  <c r="G26" i="5"/>
  <c r="H26" i="5"/>
  <c r="I26" i="5"/>
  <c r="J26" i="5"/>
  <c r="K26" i="5"/>
  <c r="L26" i="5"/>
  <c r="M26" i="5"/>
  <c r="A27" i="5"/>
  <c r="X27" i="5" s="1"/>
  <c r="B27" i="5"/>
  <c r="C27" i="5"/>
  <c r="D27" i="5"/>
  <c r="E27" i="5"/>
  <c r="F27" i="5"/>
  <c r="G27" i="5"/>
  <c r="H27" i="5"/>
  <c r="I27" i="5"/>
  <c r="J27" i="5"/>
  <c r="K27" i="5"/>
  <c r="L27" i="5"/>
  <c r="M27" i="5"/>
  <c r="A28" i="5"/>
  <c r="X28" i="5" s="1"/>
  <c r="B28" i="5"/>
  <c r="C28" i="5"/>
  <c r="D28" i="5"/>
  <c r="E28" i="5"/>
  <c r="F28" i="5"/>
  <c r="G28" i="5"/>
  <c r="H28" i="5"/>
  <c r="I28" i="5"/>
  <c r="J28" i="5"/>
  <c r="K28" i="5"/>
  <c r="L28" i="5"/>
  <c r="M28" i="5"/>
  <c r="A29" i="5"/>
  <c r="X29" i="5" s="1"/>
  <c r="B29" i="5"/>
  <c r="C29" i="5"/>
  <c r="D29" i="5"/>
  <c r="E29" i="5"/>
  <c r="F29" i="5"/>
  <c r="G29" i="5"/>
  <c r="H29" i="5"/>
  <c r="I29" i="5"/>
  <c r="J29" i="5"/>
  <c r="K29" i="5"/>
  <c r="L29" i="5"/>
  <c r="M29" i="5"/>
  <c r="A30" i="5"/>
  <c r="X30" i="5" s="1"/>
  <c r="B30" i="5"/>
  <c r="C30" i="5"/>
  <c r="D30" i="5"/>
  <c r="E30" i="5"/>
  <c r="F30" i="5"/>
  <c r="G30" i="5"/>
  <c r="H30" i="5"/>
  <c r="I30" i="5"/>
  <c r="J30" i="5"/>
  <c r="K30" i="5"/>
  <c r="L30" i="5"/>
  <c r="M30" i="5"/>
  <c r="A31" i="5"/>
  <c r="X31" i="5" s="1"/>
  <c r="B31" i="5"/>
  <c r="C31" i="5"/>
  <c r="D31" i="5"/>
  <c r="E31" i="5"/>
  <c r="F31" i="5"/>
  <c r="G31" i="5"/>
  <c r="H31" i="5"/>
  <c r="I31" i="5"/>
  <c r="J31" i="5"/>
  <c r="K31" i="5"/>
  <c r="L31" i="5"/>
  <c r="M31" i="5"/>
  <c r="A32" i="5"/>
  <c r="X32" i="5" s="1"/>
  <c r="B32" i="5"/>
  <c r="C32" i="5"/>
  <c r="D32" i="5"/>
  <c r="E32" i="5"/>
  <c r="F32" i="5"/>
  <c r="G32" i="5"/>
  <c r="H32" i="5"/>
  <c r="I32" i="5"/>
  <c r="J32" i="5"/>
  <c r="K32" i="5"/>
  <c r="L32" i="5"/>
  <c r="M32" i="5"/>
  <c r="A33" i="5"/>
  <c r="X33" i="5" s="1"/>
  <c r="B33" i="5"/>
  <c r="C33" i="5"/>
  <c r="D33" i="5"/>
  <c r="E33" i="5"/>
  <c r="F33" i="5"/>
  <c r="G33" i="5"/>
  <c r="H33" i="5"/>
  <c r="I33" i="5"/>
  <c r="J33" i="5"/>
  <c r="K33" i="5"/>
  <c r="L33" i="5"/>
  <c r="M33" i="5"/>
  <c r="A34" i="5"/>
  <c r="X34" i="5" s="1"/>
  <c r="B34" i="5"/>
  <c r="C34" i="5"/>
  <c r="D34" i="5"/>
  <c r="E34" i="5"/>
  <c r="F34" i="5"/>
  <c r="G34" i="5"/>
  <c r="H34" i="5"/>
  <c r="I34" i="5"/>
  <c r="J34" i="5"/>
  <c r="K34" i="5"/>
  <c r="L34" i="5"/>
  <c r="M34" i="5"/>
  <c r="A35" i="5"/>
  <c r="X35" i="5" s="1"/>
  <c r="B35" i="5"/>
  <c r="C35" i="5"/>
  <c r="D35" i="5"/>
  <c r="E35" i="5"/>
  <c r="F35" i="5"/>
  <c r="G35" i="5"/>
  <c r="H35" i="5"/>
  <c r="I35" i="5"/>
  <c r="J35" i="5"/>
  <c r="K35" i="5"/>
  <c r="L35" i="5"/>
  <c r="M35" i="5"/>
  <c r="A36" i="5"/>
  <c r="X36" i="5" s="1"/>
  <c r="B36" i="5"/>
  <c r="C36" i="5"/>
  <c r="D36" i="5"/>
  <c r="E36" i="5"/>
  <c r="F36" i="5"/>
  <c r="G36" i="5"/>
  <c r="H36" i="5"/>
  <c r="I36" i="5"/>
  <c r="J36" i="5"/>
  <c r="K36" i="5"/>
  <c r="L36" i="5"/>
  <c r="M36" i="5"/>
  <c r="A37" i="5"/>
  <c r="X37" i="5" s="1"/>
  <c r="B37" i="5"/>
  <c r="C37" i="5"/>
  <c r="D37" i="5"/>
  <c r="E37" i="5"/>
  <c r="F37" i="5"/>
  <c r="G37" i="5"/>
  <c r="H37" i="5"/>
  <c r="I37" i="5"/>
  <c r="J37" i="5"/>
  <c r="K37" i="5"/>
  <c r="L37" i="5"/>
  <c r="M37" i="5"/>
  <c r="A38" i="5"/>
  <c r="X38" i="5" s="1"/>
  <c r="B38" i="5"/>
  <c r="C38" i="5"/>
  <c r="D38" i="5"/>
  <c r="E38" i="5"/>
  <c r="F38" i="5"/>
  <c r="G38" i="5"/>
  <c r="H38" i="5"/>
  <c r="I38" i="5"/>
  <c r="J38" i="5"/>
  <c r="K38" i="5"/>
  <c r="L38" i="5"/>
  <c r="M38" i="5"/>
  <c r="A39" i="5"/>
  <c r="X39" i="5" s="1"/>
  <c r="B39" i="5"/>
  <c r="C39" i="5"/>
  <c r="D39" i="5"/>
  <c r="E39" i="5"/>
  <c r="F39" i="5"/>
  <c r="G39" i="5"/>
  <c r="H39" i="5"/>
  <c r="I39" i="5"/>
  <c r="J39" i="5"/>
  <c r="K39" i="5"/>
  <c r="L39" i="5"/>
  <c r="M39" i="5"/>
  <c r="A40" i="5"/>
  <c r="X40" i="5" s="1"/>
  <c r="B40" i="5"/>
  <c r="C40" i="5"/>
  <c r="D40" i="5"/>
  <c r="E40" i="5"/>
  <c r="F40" i="5"/>
  <c r="G40" i="5"/>
  <c r="H40" i="5"/>
  <c r="I40" i="5"/>
  <c r="J40" i="5"/>
  <c r="K40" i="5"/>
  <c r="L40" i="5"/>
  <c r="M40" i="5"/>
  <c r="A41" i="5"/>
  <c r="X41" i="5" s="1"/>
  <c r="B41" i="5"/>
  <c r="C41" i="5"/>
  <c r="D41" i="5"/>
  <c r="E41" i="5"/>
  <c r="F41" i="5"/>
  <c r="G41" i="5"/>
  <c r="H41" i="5"/>
  <c r="I41" i="5"/>
  <c r="J41" i="5"/>
  <c r="K41" i="5"/>
  <c r="L41" i="5"/>
  <c r="M41" i="5"/>
  <c r="A42" i="5"/>
  <c r="X42" i="5" s="1"/>
  <c r="B42" i="5"/>
  <c r="C42" i="5"/>
  <c r="D42" i="5"/>
  <c r="E42" i="5"/>
  <c r="F42" i="5"/>
  <c r="G42" i="5"/>
  <c r="H42" i="5"/>
  <c r="I42" i="5"/>
  <c r="J42" i="5"/>
  <c r="K42" i="5"/>
  <c r="L42" i="5"/>
  <c r="M42" i="5"/>
  <c r="A43" i="5"/>
  <c r="X43" i="5" s="1"/>
  <c r="B43" i="5"/>
  <c r="C43" i="5"/>
  <c r="D43" i="5"/>
  <c r="E43" i="5"/>
  <c r="F43" i="5"/>
  <c r="G43" i="5"/>
  <c r="H43" i="5"/>
  <c r="I43" i="5"/>
  <c r="J43" i="5"/>
  <c r="K43" i="5"/>
  <c r="L43" i="5"/>
  <c r="M43" i="5"/>
  <c r="A44" i="5"/>
  <c r="X44" i="5" s="1"/>
  <c r="B44" i="5"/>
  <c r="C44" i="5"/>
  <c r="D44" i="5"/>
  <c r="E44" i="5"/>
  <c r="F44" i="5"/>
  <c r="G44" i="5"/>
  <c r="H44" i="5"/>
  <c r="I44" i="5"/>
  <c r="J44" i="5"/>
  <c r="K44" i="5"/>
  <c r="L44" i="5"/>
  <c r="M44" i="5"/>
  <c r="A45" i="5"/>
  <c r="X45" i="5" s="1"/>
  <c r="B45" i="5"/>
  <c r="C45" i="5"/>
  <c r="D45" i="5"/>
  <c r="E45" i="5"/>
  <c r="F45" i="5"/>
  <c r="G45" i="5"/>
  <c r="H45" i="5"/>
  <c r="I45" i="5"/>
  <c r="J45" i="5"/>
  <c r="K45" i="5"/>
  <c r="L45" i="5"/>
  <c r="M45" i="5"/>
  <c r="A46" i="5"/>
  <c r="X46" i="5" s="1"/>
  <c r="B46" i="5"/>
  <c r="C46" i="5"/>
  <c r="D46" i="5"/>
  <c r="E46" i="5"/>
  <c r="F46" i="5"/>
  <c r="G46" i="5"/>
  <c r="H46" i="5"/>
  <c r="I46" i="5"/>
  <c r="J46" i="5"/>
  <c r="K46" i="5"/>
  <c r="L46" i="5"/>
  <c r="M46" i="5"/>
  <c r="A47" i="5"/>
  <c r="X47" i="5" s="1"/>
  <c r="B47" i="5"/>
  <c r="C47" i="5"/>
  <c r="D47" i="5"/>
  <c r="E47" i="5"/>
  <c r="F47" i="5"/>
  <c r="G47" i="5"/>
  <c r="H47" i="5"/>
  <c r="I47" i="5"/>
  <c r="J47" i="5"/>
  <c r="K47" i="5"/>
  <c r="L47" i="5"/>
  <c r="M47" i="5"/>
  <c r="A48" i="5"/>
  <c r="X48" i="5" s="1"/>
  <c r="B48" i="5"/>
  <c r="C48" i="5"/>
  <c r="D48" i="5"/>
  <c r="E48" i="5"/>
  <c r="F48" i="5"/>
  <c r="G48" i="5"/>
  <c r="H48" i="5"/>
  <c r="I48" i="5"/>
  <c r="J48" i="5"/>
  <c r="K48" i="5"/>
  <c r="L48" i="5"/>
  <c r="M48" i="5"/>
  <c r="A49" i="5"/>
  <c r="X49" i="5" s="1"/>
  <c r="B49" i="5"/>
  <c r="C49" i="5"/>
  <c r="D49" i="5"/>
  <c r="E49" i="5"/>
  <c r="F49" i="5"/>
  <c r="G49" i="5"/>
  <c r="H49" i="5"/>
  <c r="I49" i="5"/>
  <c r="J49" i="5"/>
  <c r="K49" i="5"/>
  <c r="L49" i="5"/>
  <c r="M49" i="5"/>
  <c r="A50" i="5"/>
  <c r="B50" i="5"/>
  <c r="C50" i="5"/>
  <c r="D50" i="5"/>
  <c r="E50" i="5"/>
  <c r="F50" i="5"/>
  <c r="G50" i="5"/>
  <c r="H50" i="5"/>
  <c r="I50" i="5"/>
  <c r="J50" i="5"/>
  <c r="K50" i="5"/>
  <c r="L50" i="5"/>
  <c r="M50" i="5"/>
  <c r="A51" i="5"/>
  <c r="B51" i="5"/>
  <c r="C51" i="5"/>
  <c r="D51" i="5"/>
  <c r="E51" i="5"/>
  <c r="F51" i="5"/>
  <c r="G51" i="5"/>
  <c r="H51" i="5"/>
  <c r="I51" i="5"/>
  <c r="J51" i="5"/>
  <c r="K51" i="5"/>
  <c r="L51" i="5"/>
  <c r="M51" i="5"/>
  <c r="B20" i="5"/>
  <c r="C20" i="5"/>
  <c r="D20" i="5"/>
  <c r="E20" i="5"/>
  <c r="F20" i="5"/>
  <c r="G20" i="5"/>
  <c r="H20" i="5"/>
  <c r="I20" i="5"/>
  <c r="J20" i="5"/>
  <c r="K20" i="5"/>
  <c r="L20" i="5"/>
  <c r="M20" i="5"/>
  <c r="A20" i="5"/>
  <c r="X20" i="5" s="1"/>
  <c r="A21" i="4"/>
  <c r="X21" i="4" s="1"/>
  <c r="B21" i="4"/>
  <c r="C21" i="4"/>
  <c r="D21" i="4"/>
  <c r="E21" i="4"/>
  <c r="F21" i="4"/>
  <c r="G21" i="4"/>
  <c r="H21" i="4"/>
  <c r="I21" i="4"/>
  <c r="J21" i="4"/>
  <c r="K21" i="4"/>
  <c r="L21" i="4"/>
  <c r="M21" i="4"/>
  <c r="N21" i="4" s="1"/>
  <c r="O21" i="4" s="1"/>
  <c r="P21" i="4" s="1"/>
  <c r="Q21" i="4" s="1"/>
  <c r="A22" i="4"/>
  <c r="X22" i="4" s="1"/>
  <c r="B22" i="4"/>
  <c r="C22" i="4"/>
  <c r="D22" i="4"/>
  <c r="E22" i="4"/>
  <c r="F22" i="4"/>
  <c r="G22" i="4"/>
  <c r="H22" i="4"/>
  <c r="I22" i="4"/>
  <c r="J22" i="4"/>
  <c r="K22" i="4"/>
  <c r="L22" i="4"/>
  <c r="M22" i="4"/>
  <c r="A23" i="4"/>
  <c r="X23" i="4" s="1"/>
  <c r="B23" i="4"/>
  <c r="C23" i="4"/>
  <c r="D23" i="4"/>
  <c r="E23" i="4"/>
  <c r="F23" i="4"/>
  <c r="G23" i="4"/>
  <c r="H23" i="4"/>
  <c r="I23" i="4"/>
  <c r="J23" i="4"/>
  <c r="K23" i="4"/>
  <c r="L23" i="4"/>
  <c r="M23" i="4"/>
  <c r="A24" i="4"/>
  <c r="X24" i="4" s="1"/>
  <c r="B24" i="4"/>
  <c r="C24" i="4"/>
  <c r="D24" i="4"/>
  <c r="E24" i="4"/>
  <c r="F24" i="4"/>
  <c r="G24" i="4"/>
  <c r="H24" i="4"/>
  <c r="I24" i="4"/>
  <c r="J24" i="4"/>
  <c r="K24" i="4"/>
  <c r="L24" i="4"/>
  <c r="M24" i="4"/>
  <c r="N24" i="4" s="1"/>
  <c r="O24" i="4" s="1"/>
  <c r="P24" i="4" s="1"/>
  <c r="A25" i="4"/>
  <c r="X25" i="4" s="1"/>
  <c r="B25" i="4"/>
  <c r="C25" i="4"/>
  <c r="D25" i="4"/>
  <c r="E25" i="4"/>
  <c r="F25" i="4"/>
  <c r="G25" i="4"/>
  <c r="H25" i="4"/>
  <c r="I25" i="4"/>
  <c r="J25" i="4"/>
  <c r="K25" i="4"/>
  <c r="L25" i="4"/>
  <c r="M25" i="4"/>
  <c r="N25" i="4" s="1"/>
  <c r="O25" i="4" s="1"/>
  <c r="P25" i="4" s="1"/>
  <c r="Q25" i="4" s="1"/>
  <c r="R25" i="4" s="1"/>
  <c r="S25" i="4" s="1"/>
  <c r="T25" i="4" s="1"/>
  <c r="U25" i="4" s="1"/>
  <c r="AF25" i="4" s="1"/>
  <c r="A26" i="4"/>
  <c r="X26" i="4" s="1"/>
  <c r="B26" i="4"/>
  <c r="C26" i="4"/>
  <c r="D26" i="4"/>
  <c r="E26" i="4"/>
  <c r="F26" i="4"/>
  <c r="G26" i="4"/>
  <c r="H26" i="4"/>
  <c r="I26" i="4"/>
  <c r="J26" i="4"/>
  <c r="K26" i="4"/>
  <c r="L26" i="4"/>
  <c r="M26" i="4"/>
  <c r="A27" i="4"/>
  <c r="X27" i="4" s="1"/>
  <c r="B27" i="4"/>
  <c r="C27" i="4"/>
  <c r="D27" i="4"/>
  <c r="E27" i="4"/>
  <c r="F27" i="4"/>
  <c r="G27" i="4"/>
  <c r="H27" i="4"/>
  <c r="I27" i="4"/>
  <c r="J27" i="4"/>
  <c r="K27" i="4"/>
  <c r="L27" i="4"/>
  <c r="M27" i="4"/>
  <c r="A28" i="4"/>
  <c r="X28" i="4" s="1"/>
  <c r="B28" i="4"/>
  <c r="C28" i="4"/>
  <c r="D28" i="4"/>
  <c r="E28" i="4"/>
  <c r="F28" i="4"/>
  <c r="G28" i="4"/>
  <c r="H28" i="4"/>
  <c r="I28" i="4"/>
  <c r="J28" i="4"/>
  <c r="K28" i="4"/>
  <c r="L28" i="4"/>
  <c r="M28" i="4"/>
  <c r="N28" i="4" s="1"/>
  <c r="A29" i="4"/>
  <c r="X29" i="4" s="1"/>
  <c r="B29" i="4"/>
  <c r="C29" i="4"/>
  <c r="D29" i="4"/>
  <c r="E29" i="4"/>
  <c r="F29" i="4"/>
  <c r="G29" i="4"/>
  <c r="H29" i="4"/>
  <c r="I29" i="4"/>
  <c r="J29" i="4"/>
  <c r="K29" i="4"/>
  <c r="L29" i="4"/>
  <c r="M29" i="4"/>
  <c r="N29" i="4" s="1"/>
  <c r="O29" i="4" s="1"/>
  <c r="A30" i="4"/>
  <c r="X30" i="4" s="1"/>
  <c r="B30" i="4"/>
  <c r="C30" i="4"/>
  <c r="D30" i="4"/>
  <c r="E30" i="4"/>
  <c r="F30" i="4"/>
  <c r="G30" i="4"/>
  <c r="H30" i="4"/>
  <c r="I30" i="4"/>
  <c r="J30" i="4"/>
  <c r="K30" i="4"/>
  <c r="L30" i="4"/>
  <c r="M30" i="4"/>
  <c r="A31" i="4"/>
  <c r="X31" i="4" s="1"/>
  <c r="B31" i="4"/>
  <c r="C31" i="4"/>
  <c r="D31" i="4"/>
  <c r="E31" i="4"/>
  <c r="F31" i="4"/>
  <c r="G31" i="4"/>
  <c r="H31" i="4"/>
  <c r="I31" i="4"/>
  <c r="J31" i="4"/>
  <c r="K31" i="4"/>
  <c r="L31" i="4"/>
  <c r="M31" i="4"/>
  <c r="A32" i="4"/>
  <c r="X32" i="4" s="1"/>
  <c r="B32" i="4"/>
  <c r="C32" i="4"/>
  <c r="D32" i="4"/>
  <c r="E32" i="4"/>
  <c r="F32" i="4"/>
  <c r="G32" i="4"/>
  <c r="H32" i="4"/>
  <c r="I32" i="4"/>
  <c r="J32" i="4"/>
  <c r="K32" i="4"/>
  <c r="L32" i="4"/>
  <c r="M32" i="4"/>
  <c r="N32" i="4" s="1"/>
  <c r="A33" i="4"/>
  <c r="X33" i="4" s="1"/>
  <c r="B33" i="4"/>
  <c r="C33" i="4"/>
  <c r="D33" i="4"/>
  <c r="E33" i="4"/>
  <c r="F33" i="4"/>
  <c r="G33" i="4"/>
  <c r="H33" i="4"/>
  <c r="I33" i="4"/>
  <c r="J33" i="4"/>
  <c r="K33" i="4"/>
  <c r="L33" i="4"/>
  <c r="M33" i="4"/>
  <c r="N33" i="4" s="1"/>
  <c r="O33" i="4" s="1"/>
  <c r="P33" i="4" s="1"/>
  <c r="Q33" i="4" s="1"/>
  <c r="A34" i="4"/>
  <c r="X34" i="4" s="1"/>
  <c r="B34" i="4"/>
  <c r="C34" i="4"/>
  <c r="D34" i="4"/>
  <c r="E34" i="4"/>
  <c r="F34" i="4"/>
  <c r="G34" i="4"/>
  <c r="H34" i="4"/>
  <c r="I34" i="4"/>
  <c r="J34" i="4"/>
  <c r="K34" i="4"/>
  <c r="L34" i="4"/>
  <c r="M34" i="4"/>
  <c r="A35" i="4"/>
  <c r="X35" i="4" s="1"/>
  <c r="B35" i="4"/>
  <c r="C35" i="4"/>
  <c r="D35" i="4"/>
  <c r="E35" i="4"/>
  <c r="F35" i="4"/>
  <c r="G35" i="4"/>
  <c r="H35" i="4"/>
  <c r="I35" i="4"/>
  <c r="J35" i="4"/>
  <c r="K35" i="4"/>
  <c r="L35" i="4"/>
  <c r="M35" i="4"/>
  <c r="A36" i="4"/>
  <c r="X36" i="4" s="1"/>
  <c r="B36" i="4"/>
  <c r="C36" i="4"/>
  <c r="D36" i="4"/>
  <c r="E36" i="4"/>
  <c r="F36" i="4"/>
  <c r="G36" i="4"/>
  <c r="H36" i="4"/>
  <c r="I36" i="4"/>
  <c r="J36" i="4"/>
  <c r="K36" i="4"/>
  <c r="L36" i="4"/>
  <c r="M36" i="4"/>
  <c r="N36" i="4" s="1"/>
  <c r="A37" i="4"/>
  <c r="X37" i="4" s="1"/>
  <c r="B37" i="4"/>
  <c r="C37" i="4"/>
  <c r="D37" i="4"/>
  <c r="E37" i="4"/>
  <c r="F37" i="4"/>
  <c r="G37" i="4"/>
  <c r="H37" i="4"/>
  <c r="I37" i="4"/>
  <c r="J37" i="4"/>
  <c r="K37" i="4"/>
  <c r="L37" i="4"/>
  <c r="M37" i="4"/>
  <c r="N37" i="4" s="1"/>
  <c r="O37" i="4" s="1"/>
  <c r="P37" i="4" s="1"/>
  <c r="Q37" i="4" s="1"/>
  <c r="A38" i="4"/>
  <c r="X38" i="4" s="1"/>
  <c r="B38" i="4"/>
  <c r="C38" i="4"/>
  <c r="D38" i="4"/>
  <c r="E38" i="4"/>
  <c r="F38" i="4"/>
  <c r="G38" i="4"/>
  <c r="H38" i="4"/>
  <c r="I38" i="4"/>
  <c r="J38" i="4"/>
  <c r="K38" i="4"/>
  <c r="L38" i="4"/>
  <c r="M38" i="4"/>
  <c r="A39" i="4"/>
  <c r="X39" i="4" s="1"/>
  <c r="B39" i="4"/>
  <c r="C39" i="4"/>
  <c r="D39" i="4"/>
  <c r="E39" i="4"/>
  <c r="F39" i="4"/>
  <c r="G39" i="4"/>
  <c r="H39" i="4"/>
  <c r="I39" i="4"/>
  <c r="J39" i="4"/>
  <c r="K39" i="4"/>
  <c r="L39" i="4"/>
  <c r="M39" i="4"/>
  <c r="A40" i="4"/>
  <c r="X40" i="4" s="1"/>
  <c r="B40" i="4"/>
  <c r="C40" i="4"/>
  <c r="D40" i="4"/>
  <c r="E40" i="4"/>
  <c r="F40" i="4"/>
  <c r="G40" i="4"/>
  <c r="H40" i="4"/>
  <c r="I40" i="4"/>
  <c r="J40" i="4"/>
  <c r="K40" i="4"/>
  <c r="L40" i="4"/>
  <c r="M40" i="4"/>
  <c r="N40" i="4" s="1"/>
  <c r="A41" i="4"/>
  <c r="X41" i="4" s="1"/>
  <c r="B41" i="4"/>
  <c r="C41" i="4"/>
  <c r="D41" i="4"/>
  <c r="E41" i="4"/>
  <c r="F41" i="4"/>
  <c r="G41" i="4"/>
  <c r="H41" i="4"/>
  <c r="I41" i="4"/>
  <c r="J41" i="4"/>
  <c r="K41" i="4"/>
  <c r="L41" i="4"/>
  <c r="M41" i="4"/>
  <c r="N41" i="4" s="1"/>
  <c r="O41" i="4" s="1"/>
  <c r="P41" i="4" s="1"/>
  <c r="Q41" i="4" s="1"/>
  <c r="A42" i="4"/>
  <c r="X42" i="4" s="1"/>
  <c r="B42" i="4"/>
  <c r="C42" i="4"/>
  <c r="D42" i="4"/>
  <c r="E42" i="4"/>
  <c r="F42" i="4"/>
  <c r="G42" i="4"/>
  <c r="H42" i="4"/>
  <c r="I42" i="4"/>
  <c r="J42" i="4"/>
  <c r="K42" i="4"/>
  <c r="L42" i="4"/>
  <c r="M42" i="4"/>
  <c r="A43" i="4"/>
  <c r="X43" i="4" s="1"/>
  <c r="B43" i="4"/>
  <c r="C43" i="4"/>
  <c r="D43" i="4"/>
  <c r="E43" i="4"/>
  <c r="F43" i="4"/>
  <c r="G43" i="4"/>
  <c r="H43" i="4"/>
  <c r="I43" i="4"/>
  <c r="J43" i="4"/>
  <c r="K43" i="4"/>
  <c r="L43" i="4"/>
  <c r="M43" i="4"/>
  <c r="A44" i="4"/>
  <c r="X44" i="4" s="1"/>
  <c r="B44" i="4"/>
  <c r="C44" i="4"/>
  <c r="D44" i="4"/>
  <c r="E44" i="4"/>
  <c r="F44" i="4"/>
  <c r="G44" i="4"/>
  <c r="H44" i="4"/>
  <c r="I44" i="4"/>
  <c r="J44" i="4"/>
  <c r="K44" i="4"/>
  <c r="L44" i="4"/>
  <c r="M44" i="4"/>
  <c r="N44" i="4" s="1"/>
  <c r="A45" i="4"/>
  <c r="X45" i="4" s="1"/>
  <c r="B45" i="4"/>
  <c r="C45" i="4"/>
  <c r="D45" i="4"/>
  <c r="E45" i="4"/>
  <c r="F45" i="4"/>
  <c r="G45" i="4"/>
  <c r="H45" i="4"/>
  <c r="I45" i="4"/>
  <c r="J45" i="4"/>
  <c r="K45" i="4"/>
  <c r="L45" i="4"/>
  <c r="M45" i="4"/>
  <c r="N45" i="4" s="1"/>
  <c r="O45" i="4" s="1"/>
  <c r="P45" i="4" s="1"/>
  <c r="A46" i="4"/>
  <c r="X46" i="4" s="1"/>
  <c r="B46" i="4"/>
  <c r="C46" i="4"/>
  <c r="D46" i="4"/>
  <c r="E46" i="4"/>
  <c r="F46" i="4"/>
  <c r="G46" i="4"/>
  <c r="H46" i="4"/>
  <c r="I46" i="4"/>
  <c r="J46" i="4"/>
  <c r="K46" i="4"/>
  <c r="L46" i="4"/>
  <c r="M46" i="4"/>
  <c r="N46" i="4" s="1"/>
  <c r="O46" i="4" s="1"/>
  <c r="P46" i="4" s="1"/>
  <c r="Q46" i="4" s="1"/>
  <c r="R46" i="4" s="1"/>
  <c r="S46" i="4" s="1"/>
  <c r="T46" i="4" s="1"/>
  <c r="U46" i="4" s="1"/>
  <c r="A47" i="4"/>
  <c r="X47" i="4" s="1"/>
  <c r="B47" i="4"/>
  <c r="C47" i="4"/>
  <c r="D47" i="4"/>
  <c r="E47" i="4"/>
  <c r="F47" i="4"/>
  <c r="G47" i="4"/>
  <c r="H47" i="4"/>
  <c r="I47" i="4"/>
  <c r="J47" i="4"/>
  <c r="K47" i="4"/>
  <c r="L47" i="4"/>
  <c r="M47" i="4"/>
  <c r="A48" i="4"/>
  <c r="X48" i="4" s="1"/>
  <c r="B48" i="4"/>
  <c r="C48" i="4"/>
  <c r="D48" i="4"/>
  <c r="E48" i="4"/>
  <c r="F48" i="4"/>
  <c r="G48" i="4"/>
  <c r="H48" i="4"/>
  <c r="I48" i="4"/>
  <c r="J48" i="4"/>
  <c r="K48" i="4"/>
  <c r="L48" i="4"/>
  <c r="M48" i="4"/>
  <c r="A49" i="4"/>
  <c r="X49" i="4" s="1"/>
  <c r="B49" i="4"/>
  <c r="C49" i="4"/>
  <c r="D49" i="4"/>
  <c r="E49" i="4"/>
  <c r="F49" i="4"/>
  <c r="G49" i="4"/>
  <c r="H49" i="4"/>
  <c r="I49" i="4"/>
  <c r="J49" i="4"/>
  <c r="K49" i="4"/>
  <c r="L49" i="4"/>
  <c r="M49" i="4"/>
  <c r="N49" i="4" s="1"/>
  <c r="O49" i="4" s="1"/>
  <c r="P49" i="4" s="1"/>
  <c r="A50" i="4"/>
  <c r="B50" i="4"/>
  <c r="C50" i="4"/>
  <c r="D50" i="4"/>
  <c r="E50" i="4"/>
  <c r="F50" i="4"/>
  <c r="G50" i="4"/>
  <c r="H50" i="4"/>
  <c r="I50" i="4"/>
  <c r="J50" i="4"/>
  <c r="K50" i="4"/>
  <c r="L50" i="4"/>
  <c r="M50" i="4"/>
  <c r="A51" i="4"/>
  <c r="B51" i="4"/>
  <c r="C51" i="4"/>
  <c r="D51" i="4"/>
  <c r="E51" i="4"/>
  <c r="F51" i="4"/>
  <c r="G51" i="4"/>
  <c r="H51" i="4"/>
  <c r="I51" i="4"/>
  <c r="J51" i="4"/>
  <c r="K51" i="4"/>
  <c r="L51" i="4"/>
  <c r="M51" i="4"/>
  <c r="D20" i="4"/>
  <c r="E20" i="4"/>
  <c r="F20" i="4"/>
  <c r="G20" i="4"/>
  <c r="H20" i="4"/>
  <c r="I20" i="4"/>
  <c r="J20" i="4"/>
  <c r="K20" i="4"/>
  <c r="L20" i="4"/>
  <c r="X20" i="4"/>
  <c r="AD47" i="5" l="1"/>
  <c r="AF47" i="5"/>
  <c r="AG44" i="5"/>
  <c r="Y44" i="5"/>
  <c r="AE44" i="5"/>
  <c r="AC44" i="5"/>
  <c r="AA44" i="5"/>
  <c r="Z43" i="5"/>
  <c r="AF43" i="5"/>
  <c r="Z40" i="5"/>
  <c r="AG40" i="5"/>
  <c r="AA40" i="5"/>
  <c r="Y40" i="5"/>
  <c r="AE40" i="5"/>
  <c r="AC40" i="5"/>
  <c r="AB35" i="5"/>
  <c r="Z35" i="5"/>
  <c r="AG32" i="5"/>
  <c r="AA32" i="5"/>
  <c r="Y32" i="5"/>
  <c r="AE32" i="5"/>
  <c r="AC32" i="5"/>
  <c r="AB31" i="5"/>
  <c r="Z31" i="5"/>
  <c r="AG28" i="5"/>
  <c r="AC28" i="5"/>
  <c r="Y28" i="5"/>
  <c r="AA28" i="5"/>
  <c r="AE28" i="5"/>
  <c r="AF27" i="5"/>
  <c r="AG24" i="5"/>
  <c r="AC24" i="5"/>
  <c r="Y24" i="5"/>
  <c r="AE24" i="5"/>
  <c r="AA24" i="5"/>
  <c r="AH23" i="5"/>
  <c r="Z23" i="5"/>
  <c r="AD20" i="5"/>
  <c r="AH20" i="5"/>
  <c r="AB20" i="5"/>
  <c r="AF20" i="5"/>
  <c r="AE20" i="5"/>
  <c r="Z20" i="5"/>
  <c r="AB47" i="5"/>
  <c r="AH47" i="5"/>
  <c r="Z47" i="5"/>
  <c r="AG47" i="5"/>
  <c r="Y47" i="5"/>
  <c r="AE47" i="5"/>
  <c r="AC47" i="5"/>
  <c r="AA47" i="5"/>
  <c r="AD46" i="5"/>
  <c r="AB43" i="5"/>
  <c r="AH43" i="5"/>
  <c r="AD43" i="5"/>
  <c r="AG43" i="5"/>
  <c r="Y43" i="5"/>
  <c r="AE43" i="5"/>
  <c r="AC43" i="5"/>
  <c r="AA43" i="5"/>
  <c r="AD42" i="5"/>
  <c r="AG39" i="5"/>
  <c r="AF39" i="5"/>
  <c r="AA39" i="5"/>
  <c r="AE39" i="5"/>
  <c r="AC39" i="5"/>
  <c r="Y39" i="5"/>
  <c r="AH35" i="5"/>
  <c r="AD35" i="5"/>
  <c r="AG35" i="5"/>
  <c r="AF35" i="5"/>
  <c r="AA35" i="5"/>
  <c r="AE35" i="5"/>
  <c r="AC35" i="5"/>
  <c r="Y35" i="5"/>
  <c r="AH31" i="5"/>
  <c r="AD31" i="5"/>
  <c r="AG31" i="5"/>
  <c r="AF31" i="5"/>
  <c r="AA31" i="5"/>
  <c r="AE31" i="5"/>
  <c r="AC31" i="5"/>
  <c r="Y31" i="5"/>
  <c r="AH27" i="5"/>
  <c r="AD27" i="5"/>
  <c r="Z27" i="5"/>
  <c r="AG27" i="5"/>
  <c r="AC27" i="5"/>
  <c r="Y27" i="5"/>
  <c r="AB27" i="5"/>
  <c r="AA27" i="5"/>
  <c r="AE27" i="5"/>
  <c r="Z26" i="5"/>
  <c r="AD23" i="5"/>
  <c r="AG23" i="5"/>
  <c r="AC23" i="5"/>
  <c r="Y23" i="5"/>
  <c r="AB23" i="5"/>
  <c r="AA23" i="5"/>
  <c r="AF23" i="5"/>
  <c r="AE23" i="5"/>
  <c r="AA20" i="5"/>
  <c r="Y20" i="5"/>
  <c r="AG20" i="5"/>
  <c r="AC20" i="5"/>
  <c r="AD48" i="5"/>
  <c r="AG48" i="5"/>
  <c r="Y48" i="5"/>
  <c r="AE48" i="5"/>
  <c r="AC48" i="5"/>
  <c r="AA48" i="5"/>
  <c r="AD39" i="5"/>
  <c r="AB39" i="5"/>
  <c r="AH39" i="5"/>
  <c r="Z39" i="5"/>
  <c r="AG36" i="5"/>
  <c r="AA36" i="5"/>
  <c r="Y36" i="5"/>
  <c r="AE36" i="5"/>
  <c r="AC36" i="5"/>
  <c r="Z49" i="5"/>
  <c r="AF46" i="5"/>
  <c r="AB46" i="5"/>
  <c r="AH46" i="5"/>
  <c r="Z46" i="5"/>
  <c r="AG46" i="5"/>
  <c r="Y46" i="5"/>
  <c r="AE46" i="5"/>
  <c r="AC46" i="5"/>
  <c r="AA46" i="5"/>
  <c r="Z45" i="5"/>
  <c r="AF42" i="5"/>
  <c r="AB42" i="5"/>
  <c r="AH42" i="5"/>
  <c r="Z42" i="5"/>
  <c r="AG42" i="5"/>
  <c r="Y42" i="5"/>
  <c r="AE42" i="5"/>
  <c r="AC42" i="5"/>
  <c r="AA42" i="5"/>
  <c r="Z41" i="5"/>
  <c r="AH38" i="5"/>
  <c r="AD38" i="5"/>
  <c r="Z38" i="5"/>
  <c r="AG38" i="5"/>
  <c r="AB38" i="5"/>
  <c r="AF38" i="5"/>
  <c r="AA38" i="5"/>
  <c r="Y38" i="5"/>
  <c r="AE38" i="5"/>
  <c r="AC38" i="5"/>
  <c r="AF37" i="5"/>
  <c r="AH34" i="5"/>
  <c r="AD34" i="5"/>
  <c r="Z34" i="5"/>
  <c r="AG34" i="5"/>
  <c r="AB34" i="5"/>
  <c r="AF34" i="5"/>
  <c r="AA34" i="5"/>
  <c r="Y34" i="5"/>
  <c r="AE34" i="5"/>
  <c r="AC34" i="5"/>
  <c r="AF33" i="5"/>
  <c r="AH30" i="5"/>
  <c r="AD30" i="5"/>
  <c r="Z30" i="5"/>
  <c r="AG30" i="5"/>
  <c r="AB30" i="5"/>
  <c r="AF30" i="5"/>
  <c r="AA30" i="5"/>
  <c r="Y30" i="5"/>
  <c r="AE30" i="5"/>
  <c r="AC30" i="5"/>
  <c r="AF29" i="5"/>
  <c r="AH26" i="5"/>
  <c r="AD26" i="5"/>
  <c r="AG26" i="5"/>
  <c r="AC26" i="5"/>
  <c r="Y26" i="5"/>
  <c r="AB26" i="5"/>
  <c r="AA26" i="5"/>
  <c r="AF26" i="5"/>
  <c r="AE26" i="5"/>
  <c r="AB25" i="5"/>
  <c r="Z25" i="5"/>
  <c r="AH22" i="5"/>
  <c r="AD22" i="5"/>
  <c r="Z22" i="5"/>
  <c r="AG22" i="5"/>
  <c r="AC22" i="5"/>
  <c r="Y22" i="5"/>
  <c r="AB22" i="5"/>
  <c r="AA22" i="5"/>
  <c r="AF22" i="5"/>
  <c r="AE22" i="5"/>
  <c r="Y21" i="5"/>
  <c r="AF49" i="5"/>
  <c r="AB49" i="5"/>
  <c r="AE49" i="5"/>
  <c r="AA49" i="5"/>
  <c r="AH49" i="5"/>
  <c r="AD49" i="5"/>
  <c r="AC49" i="5"/>
  <c r="Y49" i="5"/>
  <c r="AG49" i="5"/>
  <c r="AH48" i="5"/>
  <c r="Z48" i="5"/>
  <c r="AF48" i="5"/>
  <c r="AB48" i="5"/>
  <c r="AF45" i="5"/>
  <c r="AB45" i="5"/>
  <c r="AH45" i="5"/>
  <c r="AD45" i="5"/>
  <c r="AG45" i="5"/>
  <c r="Y45" i="5"/>
  <c r="AE45" i="5"/>
  <c r="AC45" i="5"/>
  <c r="AA45" i="5"/>
  <c r="AH44" i="5"/>
  <c r="Z44" i="5"/>
  <c r="AD44" i="5"/>
  <c r="AF44" i="5"/>
  <c r="AB44" i="5"/>
  <c r="AH41" i="5"/>
  <c r="AD41" i="5"/>
  <c r="AG41" i="5"/>
  <c r="AB41" i="5"/>
  <c r="AF41" i="5"/>
  <c r="AA41" i="5"/>
  <c r="AE41" i="5"/>
  <c r="AC41" i="5"/>
  <c r="Y41" i="5"/>
  <c r="AD40" i="5"/>
  <c r="AF40" i="5"/>
  <c r="AB40" i="5"/>
  <c r="AH40" i="5"/>
  <c r="AH37" i="5"/>
  <c r="AD37" i="5"/>
  <c r="Z37" i="5"/>
  <c r="AG37" i="5"/>
  <c r="AB37" i="5"/>
  <c r="AA37" i="5"/>
  <c r="AE37" i="5"/>
  <c r="AC37" i="5"/>
  <c r="Y37" i="5"/>
  <c r="AD36" i="5"/>
  <c r="AF36" i="5"/>
  <c r="AB36" i="5"/>
  <c r="Z36" i="5"/>
  <c r="AH36" i="5"/>
  <c r="AH33" i="5"/>
  <c r="AD33" i="5"/>
  <c r="Z33" i="5"/>
  <c r="AG33" i="5"/>
  <c r="AB33" i="5"/>
  <c r="AA33" i="5"/>
  <c r="AE33" i="5"/>
  <c r="AC33" i="5"/>
  <c r="Y33" i="5"/>
  <c r="AD32" i="5"/>
  <c r="AF32" i="5"/>
  <c r="AB32" i="5"/>
  <c r="Z32" i="5"/>
  <c r="AH32" i="5"/>
  <c r="AH29" i="5"/>
  <c r="AD29" i="5"/>
  <c r="Z29" i="5"/>
  <c r="AG29" i="5"/>
  <c r="AB29" i="5"/>
  <c r="AA29" i="5"/>
  <c r="AE29" i="5"/>
  <c r="AC29" i="5"/>
  <c r="Y29" i="5"/>
  <c r="AD28" i="5"/>
  <c r="AF28" i="5"/>
  <c r="AB28" i="5"/>
  <c r="Z28" i="5"/>
  <c r="AH28" i="5"/>
  <c r="AH25" i="5"/>
  <c r="AD25" i="5"/>
  <c r="AG25" i="5"/>
  <c r="AC25" i="5"/>
  <c r="Y25" i="5"/>
  <c r="AA25" i="5"/>
  <c r="AF25" i="5"/>
  <c r="AE25" i="5"/>
  <c r="AD24" i="5"/>
  <c r="AB24" i="5"/>
  <c r="Z24" i="5"/>
  <c r="AH24" i="5"/>
  <c r="AF24" i="5"/>
  <c r="AG21" i="5"/>
  <c r="AC21" i="5"/>
  <c r="AD21" i="5"/>
  <c r="AH21" i="5"/>
  <c r="AB21" i="5"/>
  <c r="AF21" i="5"/>
  <c r="AA21" i="5"/>
  <c r="AE21" i="5"/>
  <c r="Z21" i="5"/>
  <c r="AC40" i="4"/>
  <c r="Y49" i="4"/>
  <c r="AA49" i="4"/>
  <c r="Z49" i="4"/>
  <c r="Q49" i="4"/>
  <c r="AB41" i="4"/>
  <c r="R41" i="4"/>
  <c r="S41" i="4" s="1"/>
  <c r="T41" i="4" s="1"/>
  <c r="U41" i="4" s="1"/>
  <c r="V41" i="4" s="1"/>
  <c r="W41" i="4" s="1"/>
  <c r="AH41" i="4" s="1"/>
  <c r="AA47" i="4"/>
  <c r="AB47" i="4"/>
  <c r="Y44" i="4"/>
  <c r="O44" i="4"/>
  <c r="P44" i="4" s="1"/>
  <c r="Q44" i="4" s="1"/>
  <c r="R44" i="4" s="1"/>
  <c r="S44" i="4" s="1"/>
  <c r="T44" i="4" s="1"/>
  <c r="U44" i="4" s="1"/>
  <c r="Y40" i="4"/>
  <c r="O40" i="4"/>
  <c r="P40" i="4" s="1"/>
  <c r="Q40" i="4" s="1"/>
  <c r="R40" i="4" s="1"/>
  <c r="S40" i="4" s="1"/>
  <c r="Y36" i="4"/>
  <c r="O36" i="4"/>
  <c r="P36" i="4" s="1"/>
  <c r="Q36" i="4" s="1"/>
  <c r="R36" i="4" s="1"/>
  <c r="S36" i="4" s="1"/>
  <c r="T36" i="4" s="1"/>
  <c r="U36" i="4" s="1"/>
  <c r="V36" i="4" s="1"/>
  <c r="W36" i="4" s="1"/>
  <c r="AH36" i="4" s="1"/>
  <c r="AF35" i="4"/>
  <c r="Z35" i="4"/>
  <c r="AB31" i="4"/>
  <c r="AD31" i="4"/>
  <c r="AH31" i="4"/>
  <c r="Z23" i="4"/>
  <c r="AC23" i="4"/>
  <c r="AA23" i="4"/>
  <c r="AG23" i="4"/>
  <c r="AE23" i="4"/>
  <c r="P20" i="4"/>
  <c r="Q20" i="4" s="1"/>
  <c r="R20" i="4" s="1"/>
  <c r="S20" i="4" s="1"/>
  <c r="T20" i="4" s="1"/>
  <c r="AE20" i="4" s="1"/>
  <c r="N47" i="4"/>
  <c r="O47" i="4" s="1"/>
  <c r="P47" i="4" s="1"/>
  <c r="Q47" i="4" s="1"/>
  <c r="R47" i="4" s="1"/>
  <c r="S47" i="4" s="1"/>
  <c r="T47" i="4" s="1"/>
  <c r="Z46" i="4"/>
  <c r="Y46" i="4"/>
  <c r="AA46" i="4"/>
  <c r="AB46" i="4"/>
  <c r="AC46" i="4"/>
  <c r="AD46" i="4"/>
  <c r="N43" i="4"/>
  <c r="O43" i="4" s="1"/>
  <c r="P43" i="4" s="1"/>
  <c r="Q43" i="4" s="1"/>
  <c r="R43" i="4" s="1"/>
  <c r="S43" i="4" s="1"/>
  <c r="T43" i="4" s="1"/>
  <c r="N39" i="4"/>
  <c r="O39" i="4" s="1"/>
  <c r="P39" i="4" s="1"/>
  <c r="Q39" i="4" s="1"/>
  <c r="R39" i="4" s="1"/>
  <c r="S39" i="4" s="1"/>
  <c r="T39" i="4" s="1"/>
  <c r="U39" i="4" s="1"/>
  <c r="V39" i="4" s="1"/>
  <c r="Z38" i="4"/>
  <c r="N35" i="4"/>
  <c r="O35" i="4" s="1"/>
  <c r="P35" i="4" s="1"/>
  <c r="Q35" i="4" s="1"/>
  <c r="R35" i="4" s="1"/>
  <c r="S35" i="4" s="1"/>
  <c r="T35" i="4" s="1"/>
  <c r="U35" i="4" s="1"/>
  <c r="V35" i="4" s="1"/>
  <c r="W35" i="4" s="1"/>
  <c r="AH35" i="4" s="1"/>
  <c r="AA34" i="4"/>
  <c r="AH34" i="4"/>
  <c r="AC34" i="4"/>
  <c r="Y34" i="4"/>
  <c r="AG34" i="4"/>
  <c r="N31" i="4"/>
  <c r="O31" i="4" s="1"/>
  <c r="P31" i="4" s="1"/>
  <c r="Q31" i="4" s="1"/>
  <c r="R31" i="4" s="1"/>
  <c r="S31" i="4" s="1"/>
  <c r="T31" i="4" s="1"/>
  <c r="U31" i="4" s="1"/>
  <c r="V31" i="4" s="1"/>
  <c r="W31" i="4" s="1"/>
  <c r="N27" i="4"/>
  <c r="O27" i="4" s="1"/>
  <c r="P27" i="4" s="1"/>
  <c r="Q27" i="4" s="1"/>
  <c r="R27" i="4" s="1"/>
  <c r="S27" i="4" s="1"/>
  <c r="N23" i="4"/>
  <c r="O23" i="4" s="1"/>
  <c r="P23" i="4" s="1"/>
  <c r="Q23" i="4" s="1"/>
  <c r="R23" i="4" s="1"/>
  <c r="S23" i="4" s="1"/>
  <c r="T23" i="4" s="1"/>
  <c r="U23" i="4" s="1"/>
  <c r="V23" i="4" s="1"/>
  <c r="W23" i="4" s="1"/>
  <c r="AH23" i="4" s="1"/>
  <c r="V25" i="4"/>
  <c r="AE46" i="4"/>
  <c r="AD47" i="4"/>
  <c r="Z45" i="4"/>
  <c r="AA45" i="4"/>
  <c r="Y45" i="4"/>
  <c r="N42" i="4"/>
  <c r="AD41" i="4"/>
  <c r="AA41" i="4"/>
  <c r="Z41" i="4"/>
  <c r="Y41" i="4"/>
  <c r="AC41" i="4"/>
  <c r="AG41" i="4"/>
  <c r="N38" i="4"/>
  <c r="O38" i="4" s="1"/>
  <c r="P38" i="4" s="1"/>
  <c r="Y37" i="4"/>
  <c r="Z37" i="4"/>
  <c r="AA37" i="4"/>
  <c r="N34" i="4"/>
  <c r="O34" i="4" s="1"/>
  <c r="P34" i="4" s="1"/>
  <c r="Q34" i="4" s="1"/>
  <c r="R34" i="4" s="1"/>
  <c r="S34" i="4" s="1"/>
  <c r="T34" i="4" s="1"/>
  <c r="U34" i="4" s="1"/>
  <c r="V34" i="4" s="1"/>
  <c r="W34" i="4" s="1"/>
  <c r="AA33" i="4"/>
  <c r="Z33" i="4"/>
  <c r="Y33" i="4"/>
  <c r="AC33" i="4"/>
  <c r="N30" i="4"/>
  <c r="O30" i="4" s="1"/>
  <c r="P30" i="4" s="1"/>
  <c r="Q30" i="4" s="1"/>
  <c r="R30" i="4" s="1"/>
  <c r="S30" i="4" s="1"/>
  <c r="T30" i="4" s="1"/>
  <c r="U30" i="4" s="1"/>
  <c r="V30" i="4" s="1"/>
  <c r="W30" i="4" s="1"/>
  <c r="AH30" i="4" s="1"/>
  <c r="AF29" i="4"/>
  <c r="Y29" i="4"/>
  <c r="AH29" i="4"/>
  <c r="Z29" i="4"/>
  <c r="N26" i="4"/>
  <c r="O26" i="4" s="1"/>
  <c r="P26" i="4" s="1"/>
  <c r="Q26" i="4" s="1"/>
  <c r="R26" i="4" s="1"/>
  <c r="S26" i="4" s="1"/>
  <c r="T26" i="4" s="1"/>
  <c r="U26" i="4" s="1"/>
  <c r="Z25" i="4"/>
  <c r="AA25" i="4"/>
  <c r="AB25" i="4"/>
  <c r="Y25" i="4"/>
  <c r="AI25" i="4" s="1"/>
  <c r="AC25" i="4"/>
  <c r="AD25" i="4"/>
  <c r="AE25" i="4"/>
  <c r="N22" i="4"/>
  <c r="O22" i="4" s="1"/>
  <c r="P22" i="4" s="1"/>
  <c r="Q22" i="4" s="1"/>
  <c r="R22" i="4" s="1"/>
  <c r="S22" i="4" s="1"/>
  <c r="T22" i="4" s="1"/>
  <c r="U22" i="4" s="1"/>
  <c r="V22" i="4" s="1"/>
  <c r="W22" i="4" s="1"/>
  <c r="AH22" i="4" s="1"/>
  <c r="AA21" i="4"/>
  <c r="Z21" i="4"/>
  <c r="Y21" i="4"/>
  <c r="AC21" i="4"/>
  <c r="AD21" i="4"/>
  <c r="AE21" i="4"/>
  <c r="AA36" i="4"/>
  <c r="AD36" i="4"/>
  <c r="AF36" i="4"/>
  <c r="P29" i="4"/>
  <c r="Q29" i="4" s="1"/>
  <c r="R29" i="4" s="1"/>
  <c r="S29" i="4" s="1"/>
  <c r="T29" i="4" s="1"/>
  <c r="U29" i="4" s="1"/>
  <c r="V29" i="4" s="1"/>
  <c r="W29" i="4" s="1"/>
  <c r="AB24" i="4"/>
  <c r="AA24" i="4"/>
  <c r="Y24" i="4"/>
  <c r="AC24" i="4"/>
  <c r="Z24" i="4"/>
  <c r="AE24" i="4"/>
  <c r="AF24" i="4"/>
  <c r="AB21" i="4"/>
  <c r="R21" i="4"/>
  <c r="S21" i="4" s="1"/>
  <c r="T21" i="4" s="1"/>
  <c r="U21" i="4" s="1"/>
  <c r="Q45" i="4"/>
  <c r="R45" i="4" s="1"/>
  <c r="S45" i="4" s="1"/>
  <c r="T45" i="4" s="1"/>
  <c r="U45" i="4" s="1"/>
  <c r="V45" i="4" s="1"/>
  <c r="W45" i="4" s="1"/>
  <c r="AH45" i="4" s="1"/>
  <c r="Z40" i="4"/>
  <c r="AA40" i="4"/>
  <c r="AB40" i="4"/>
  <c r="AB37" i="4"/>
  <c r="R37" i="4"/>
  <c r="S37" i="4" s="1"/>
  <c r="T37" i="4" s="1"/>
  <c r="AB33" i="4"/>
  <c r="R33" i="4"/>
  <c r="S33" i="4" s="1"/>
  <c r="T33" i="4" s="1"/>
  <c r="U33" i="4" s="1"/>
  <c r="N48" i="4"/>
  <c r="O48" i="4" s="1"/>
  <c r="P48" i="4" s="1"/>
  <c r="Q48" i="4" s="1"/>
  <c r="R48" i="4" s="1"/>
  <c r="S48" i="4" s="1"/>
  <c r="T48" i="4" s="1"/>
  <c r="Z43" i="4"/>
  <c r="Y43" i="4"/>
  <c r="AA43" i="4"/>
  <c r="AB43" i="4"/>
  <c r="AC43" i="4"/>
  <c r="Y39" i="4"/>
  <c r="AA39" i="4"/>
  <c r="Z39" i="4"/>
  <c r="AB39" i="4"/>
  <c r="AC39" i="4"/>
  <c r="AD39" i="4"/>
  <c r="AE39" i="4"/>
  <c r="Y32" i="4"/>
  <c r="O32" i="4"/>
  <c r="P32" i="4" s="1"/>
  <c r="Q32" i="4" s="1"/>
  <c r="R32" i="4" s="1"/>
  <c r="Y28" i="4"/>
  <c r="O28" i="4"/>
  <c r="P28" i="4" s="1"/>
  <c r="Q28" i="4" s="1"/>
  <c r="R28" i="4" s="1"/>
  <c r="S28" i="4" s="1"/>
  <c r="T28" i="4" s="1"/>
  <c r="U28" i="4" s="1"/>
  <c r="V28" i="4" s="1"/>
  <c r="W28" i="4" s="1"/>
  <c r="AH28" i="4" s="1"/>
  <c r="Q24" i="4"/>
  <c r="R24" i="4" s="1"/>
  <c r="S24" i="4" s="1"/>
  <c r="T24" i="4" s="1"/>
  <c r="U24" i="4" s="1"/>
  <c r="V24" i="4" s="1"/>
  <c r="W24" i="4" s="1"/>
  <c r="AH24" i="4" s="1"/>
  <c r="AF39" i="4"/>
  <c r="V26" i="4"/>
  <c r="AF26" i="4"/>
  <c r="AF21" i="4"/>
  <c r="V21" i="4"/>
  <c r="W25" i="4"/>
  <c r="AH25" i="4" s="1"/>
  <c r="AG25" i="4"/>
  <c r="V46" i="4"/>
  <c r="AF46" i="4"/>
  <c r="U43" i="4"/>
  <c r="AE43" i="4"/>
  <c r="U47" i="4"/>
  <c r="AE47" i="4"/>
  <c r="AG39" i="4"/>
  <c r="W39" i="4"/>
  <c r="AH39" i="4" s="1"/>
  <c r="AD48" i="4"/>
  <c r="T40" i="4"/>
  <c r="AD40" i="4"/>
  <c r="B3" i="7"/>
  <c r="AB20" i="4" l="1"/>
  <c r="AA20" i="4"/>
  <c r="AC20" i="4"/>
  <c r="U20" i="4"/>
  <c r="AI36" i="5"/>
  <c r="AI30" i="5"/>
  <c r="AI47" i="5"/>
  <c r="AI29" i="5"/>
  <c r="AI37" i="5"/>
  <c r="AI23" i="5"/>
  <c r="AI24" i="5"/>
  <c r="AI40" i="5"/>
  <c r="AI41" i="5"/>
  <c r="AI49" i="5"/>
  <c r="AI43" i="5"/>
  <c r="AI32" i="5"/>
  <c r="AI44" i="5"/>
  <c r="AI39" i="5"/>
  <c r="AI28" i="5"/>
  <c r="AI20" i="5"/>
  <c r="AI45" i="5"/>
  <c r="AI33" i="5"/>
  <c r="AI48" i="5"/>
  <c r="AI21" i="5"/>
  <c r="AI22" i="5"/>
  <c r="AI31" i="5"/>
  <c r="AI38" i="5"/>
  <c r="AI46" i="5"/>
  <c r="AI26" i="5"/>
  <c r="AI25" i="5"/>
  <c r="AI34" i="5"/>
  <c r="AI42" i="5"/>
  <c r="AI27" i="5"/>
  <c r="AI35" i="5"/>
  <c r="AB28" i="4"/>
  <c r="AG30" i="4"/>
  <c r="Z27" i="4"/>
  <c r="Z44" i="4"/>
  <c r="AG36" i="4"/>
  <c r="AC28" i="4"/>
  <c r="Y42" i="4"/>
  <c r="O42" i="4"/>
  <c r="Y22" i="4"/>
  <c r="AB26" i="4"/>
  <c r="AF30" i="4"/>
  <c r="AE44" i="4"/>
  <c r="AC32" i="4"/>
  <c r="S32" i="4"/>
  <c r="AF33" i="4"/>
  <c r="V33" i="4"/>
  <c r="AB48" i="4"/>
  <c r="Z28" i="4"/>
  <c r="AA32" i="4"/>
  <c r="AE36" i="4"/>
  <c r="AC36" i="4"/>
  <c r="AE26" i="4"/>
  <c r="AG29" i="4"/>
  <c r="AE29" i="4"/>
  <c r="AC29" i="4"/>
  <c r="AD33" i="4"/>
  <c r="AF41" i="4"/>
  <c r="AE45" i="4"/>
  <c r="AB45" i="4"/>
  <c r="AI45" i="4" s="1"/>
  <c r="AF22" i="4"/>
  <c r="AE22" i="4"/>
  <c r="AA26" i="4"/>
  <c r="AB30" i="4"/>
  <c r="AC30" i="4"/>
  <c r="AD30" i="4"/>
  <c r="AF34" i="4"/>
  <c r="AB34" i="4"/>
  <c r="Z34" i="4"/>
  <c r="Y38" i="4"/>
  <c r="AF23" i="4"/>
  <c r="AD23" i="4"/>
  <c r="Y27" i="4"/>
  <c r="AC31" i="4"/>
  <c r="AA31" i="4"/>
  <c r="Y31" i="4"/>
  <c r="AA35" i="4"/>
  <c r="Y35" i="4"/>
  <c r="Y47" i="4"/>
  <c r="AC44" i="4"/>
  <c r="AB49" i="4"/>
  <c r="R49" i="4"/>
  <c r="AD20" i="4"/>
  <c r="AI39" i="4"/>
  <c r="Y48" i="4"/>
  <c r="AC22" i="4"/>
  <c r="AD27" i="4"/>
  <c r="T27" i="4"/>
  <c r="AG45" i="4"/>
  <c r="AD44" i="4"/>
  <c r="AF45" i="4"/>
  <c r="AE28" i="4"/>
  <c r="AA48" i="4"/>
  <c r="AD24" i="4"/>
  <c r="AI24" i="4" s="1"/>
  <c r="AA28" i="4"/>
  <c r="AI28" i="4" s="1"/>
  <c r="AG28" i="4"/>
  <c r="Z32" i="4"/>
  <c r="AB32" i="4"/>
  <c r="AB36" i="4"/>
  <c r="Z36" i="4"/>
  <c r="AA29" i="4"/>
  <c r="AD29" i="4"/>
  <c r="AB29" i="4"/>
  <c r="AE33" i="4"/>
  <c r="AD37" i="4"/>
  <c r="AE41" i="4"/>
  <c r="AI41" i="4" s="1"/>
  <c r="AD45" i="4"/>
  <c r="AD22" i="4"/>
  <c r="AA22" i="4"/>
  <c r="AD26" i="4"/>
  <c r="Z26" i="4"/>
  <c r="AE30" i="4"/>
  <c r="Z30" i="4"/>
  <c r="AD34" i="4"/>
  <c r="AE34" i="4"/>
  <c r="AB23" i="4"/>
  <c r="Y23" i="4"/>
  <c r="AC27" i="4"/>
  <c r="AB27" i="4"/>
  <c r="Z31" i="4"/>
  <c r="AF31" i="4"/>
  <c r="AG35" i="4"/>
  <c r="AC35" i="4"/>
  <c r="AC47" i="4"/>
  <c r="Z47" i="4"/>
  <c r="AB44" i="4"/>
  <c r="AD43" i="4"/>
  <c r="AC48" i="4"/>
  <c r="AE37" i="4"/>
  <c r="U37" i="4"/>
  <c r="Z48" i="4"/>
  <c r="AF28" i="4"/>
  <c r="AD28" i="4"/>
  <c r="AC37" i="4"/>
  <c r="AA38" i="4"/>
  <c r="Q38" i="4"/>
  <c r="AC45" i="4"/>
  <c r="AG22" i="4"/>
  <c r="Z22" i="4"/>
  <c r="AB22" i="4"/>
  <c r="AC26" i="4"/>
  <c r="Y26" i="4"/>
  <c r="AA30" i="4"/>
  <c r="Y30" i="4"/>
  <c r="AA27" i="4"/>
  <c r="AG31" i="4"/>
  <c r="AE31" i="4"/>
  <c r="AE35" i="4"/>
  <c r="AD35" i="4"/>
  <c r="AB35" i="4"/>
  <c r="AA44" i="4"/>
  <c r="AG24" i="4"/>
  <c r="AF44" i="4"/>
  <c r="V44" i="4"/>
  <c r="AI26" i="4"/>
  <c r="AG46" i="4"/>
  <c r="W46" i="4"/>
  <c r="AH46" i="4" s="1"/>
  <c r="AI46" i="4" s="1"/>
  <c r="W26" i="4"/>
  <c r="AH26" i="4" s="1"/>
  <c r="AG26" i="4"/>
  <c r="W21" i="4"/>
  <c r="AH21" i="4" s="1"/>
  <c r="AG21" i="4"/>
  <c r="U40" i="4"/>
  <c r="AE40" i="4"/>
  <c r="U48" i="4"/>
  <c r="AE48" i="4"/>
  <c r="V47" i="4"/>
  <c r="AF47" i="4"/>
  <c r="V43" i="4"/>
  <c r="AF43" i="4"/>
  <c r="V20" i="4"/>
  <c r="AF20" i="4"/>
  <c r="B2" i="7"/>
  <c r="B4" i="7"/>
  <c r="B5" i="7"/>
  <c r="AI53" i="5" l="1"/>
  <c r="D3" i="7" s="1"/>
  <c r="AI52" i="5"/>
  <c r="AI55" i="5" s="1"/>
  <c r="D4" i="7" s="1"/>
  <c r="AI22" i="4"/>
  <c r="V37" i="4"/>
  <c r="AF37" i="4"/>
  <c r="W33" i="4"/>
  <c r="AH33" i="4" s="1"/>
  <c r="AG33" i="4"/>
  <c r="P42" i="4"/>
  <c r="Z42" i="4"/>
  <c r="AI23" i="4"/>
  <c r="AI29" i="4"/>
  <c r="S49" i="4"/>
  <c r="AC49" i="4"/>
  <c r="AI35" i="4"/>
  <c r="AI30" i="4"/>
  <c r="R38" i="4"/>
  <c r="AB38" i="4"/>
  <c r="AI36" i="4"/>
  <c r="U27" i="4"/>
  <c r="AE27" i="4"/>
  <c r="AI34" i="4"/>
  <c r="T32" i="4"/>
  <c r="AD32" i="4"/>
  <c r="AI31" i="4"/>
  <c r="W43" i="4"/>
  <c r="AH43" i="4" s="1"/>
  <c r="AG43" i="4"/>
  <c r="AI21" i="4"/>
  <c r="AG44" i="4"/>
  <c r="W44" i="4"/>
  <c r="AH44" i="4" s="1"/>
  <c r="V48" i="4"/>
  <c r="AF48" i="4"/>
  <c r="W47" i="4"/>
  <c r="AH47" i="4" s="1"/>
  <c r="AI47" i="4" s="1"/>
  <c r="AG47" i="4"/>
  <c r="V40" i="4"/>
  <c r="AF40" i="4"/>
  <c r="W20" i="4"/>
  <c r="AH20" i="4" s="1"/>
  <c r="AG20" i="4"/>
  <c r="AI56" i="5" l="1"/>
  <c r="D5" i="7" s="1"/>
  <c r="AI20" i="4"/>
  <c r="U32" i="4"/>
  <c r="AE32" i="4"/>
  <c r="S38" i="4"/>
  <c r="AC38" i="4"/>
  <c r="T49" i="4"/>
  <c r="AD49" i="4"/>
  <c r="AA42" i="4"/>
  <c r="Q42" i="4"/>
  <c r="W37" i="4"/>
  <c r="AH37" i="4" s="1"/>
  <c r="AG37" i="4"/>
  <c r="V27" i="4"/>
  <c r="AF27" i="4"/>
  <c r="AI33" i="4"/>
  <c r="AG40" i="4"/>
  <c r="W40" i="4"/>
  <c r="AH40" i="4" s="1"/>
  <c r="AG48" i="4"/>
  <c r="W48" i="4"/>
  <c r="AH48" i="4" s="1"/>
  <c r="AI48" i="4" s="1"/>
  <c r="AI44" i="4"/>
  <c r="AI43" i="4"/>
  <c r="D2" i="7"/>
  <c r="AI53" i="4" l="1"/>
  <c r="C3" i="7" s="1"/>
  <c r="AI52" i="4"/>
  <c r="W27" i="4"/>
  <c r="AH27" i="4" s="1"/>
  <c r="AI27" i="4" s="1"/>
  <c r="AG27" i="4"/>
  <c r="T38" i="4"/>
  <c r="AD38" i="4"/>
  <c r="AI37" i="4"/>
  <c r="V32" i="4"/>
  <c r="AF32" i="4"/>
  <c r="U49" i="4"/>
  <c r="AE49" i="4"/>
  <c r="R42" i="4"/>
  <c r="AB42" i="4"/>
  <c r="AI40" i="4"/>
  <c r="AI55" i="4" l="1"/>
  <c r="C4" i="7" s="1"/>
  <c r="AI56" i="4"/>
  <c r="C5" i="7" s="1"/>
  <c r="C2" i="7"/>
  <c r="S42" i="4"/>
  <c r="AC42" i="4"/>
  <c r="V49" i="4"/>
  <c r="AF49" i="4"/>
  <c r="AG32" i="4"/>
  <c r="W32" i="4"/>
  <c r="AH32" i="4" s="1"/>
  <c r="AI32" i="4" s="1"/>
  <c r="U38" i="4"/>
  <c r="AE38" i="4"/>
  <c r="W49" i="4" l="1"/>
  <c r="AH49" i="4" s="1"/>
  <c r="AI49" i="4" s="1"/>
  <c r="AG49" i="4"/>
  <c r="V38" i="4"/>
  <c r="AF38" i="4"/>
  <c r="AD42" i="4"/>
  <c r="T42" i="4"/>
  <c r="W38" i="4" l="1"/>
  <c r="AH38" i="4" s="1"/>
  <c r="AG38" i="4"/>
  <c r="AE42" i="4"/>
  <c r="U42" i="4"/>
  <c r="V42" i="4" l="1"/>
  <c r="AF42" i="4"/>
  <c r="AI38" i="4"/>
  <c r="AG42" i="4" l="1"/>
  <c r="W42" i="4"/>
  <c r="AH42" i="4" s="1"/>
  <c r="AI42" i="4" l="1"/>
</calcChain>
</file>

<file path=xl/sharedStrings.xml><?xml version="1.0" encoding="utf-8"?>
<sst xmlns="http://schemas.openxmlformats.org/spreadsheetml/2006/main" count="220" uniqueCount="56">
  <si>
    <t>Fixed cost for Car 1</t>
  </si>
  <si>
    <t>Probability</t>
  </si>
  <si>
    <t>Value</t>
  </si>
  <si>
    <t>Variable Cost for Car 1</t>
  </si>
  <si>
    <t>Fixed cost for Car 2</t>
  </si>
  <si>
    <t>Variable Cost for Car 2</t>
  </si>
  <si>
    <t>value</t>
  </si>
  <si>
    <t>Sales</t>
  </si>
  <si>
    <t>year1</t>
  </si>
  <si>
    <t>year2</t>
  </si>
  <si>
    <t>year3</t>
  </si>
  <si>
    <t>year4</t>
  </si>
  <si>
    <t>year5</t>
  </si>
  <si>
    <t>year6</t>
  </si>
  <si>
    <t>year7</t>
  </si>
  <si>
    <t>year8</t>
  </si>
  <si>
    <t>year9</t>
  </si>
  <si>
    <t>year10</t>
  </si>
  <si>
    <t>Net Cash Value (NCV)</t>
  </si>
  <si>
    <t>year0</t>
  </si>
  <si>
    <t>price</t>
  </si>
  <si>
    <t>NPV</t>
  </si>
  <si>
    <t>Net Present Value</t>
  </si>
  <si>
    <t>interest rate</t>
  </si>
  <si>
    <t>MEAN</t>
  </si>
  <si>
    <t>STD</t>
  </si>
  <si>
    <t>CI lower</t>
  </si>
  <si>
    <t>CI upper</t>
  </si>
  <si>
    <t>growth</t>
  </si>
  <si>
    <t>Error ~ N(0,20000)</t>
  </si>
  <si>
    <t xml:space="preserve">General Ford (GF) Auto Corporation is trying to determine what type of compact car to develop. Two types of cars (Car 1 &amp; Car 2) are under consideration. Each model is assumed to generate sales for 10 years. In order to determine which compact car type should be built, information about the following quantities has been gathered through focus groups with the marketing and engineering departments. </t>
  </si>
  <si>
    <t>Fixed Cost of Developing Car: This cost is assumed to be incurred at he beginning of year 1 (or end of year 0) before any sales are recorded</t>
  </si>
  <si>
    <t>Variable Production Cost: The variable cost incurred in producing a car</t>
  </si>
  <si>
    <t>Sales Price: The sales price is assumed to be $10,000 for each model</t>
  </si>
  <si>
    <t xml:space="preserve">Interest Rate: It's assumed that cash flows are discounted at 10%. This means that a cash outflow of 1$ at the beginning of year 1 is equivalent to a cash outflow of $1.10 at the end of Year 1. </t>
  </si>
  <si>
    <t xml:space="preserve">For simplicity, we assume that the variable cost for each year's production is the same. This ignores inflation. </t>
  </si>
  <si>
    <t>If car sells well the first year, it probably will sell well during the later years. GF has 3 models to compare:</t>
  </si>
  <si>
    <t>MODEL/APPROACH 2:</t>
  </si>
  <si>
    <t xml:space="preserve">Assume that errors are normally distributed random number with mean 0 and standard deviation 20,000 </t>
  </si>
  <si>
    <t>How do we use simulation to compare the merits of the two proposed compact car types?</t>
  </si>
  <si>
    <t>Model 1</t>
  </si>
  <si>
    <t>Model 2</t>
  </si>
  <si>
    <t>Model 3</t>
  </si>
  <si>
    <t>Simulated Demand</t>
  </si>
  <si>
    <t>Year0 demand for car 2 (Number of cars)</t>
  </si>
  <si>
    <t>Year0 demand for car 1 (Number of cars)</t>
  </si>
  <si>
    <t>Demand Year 0</t>
  </si>
  <si>
    <t>MODEL/APPROACH 1: Based on Year 0 demand</t>
  </si>
  <si>
    <t>MODEL/APPROACH 3: Assume demand grows by 5% yearly</t>
  </si>
  <si>
    <t>Z value=&gt;</t>
  </si>
  <si>
    <t>Demand (Year t) =  1.05 * Demand (Year t-1) + Error Term</t>
  </si>
  <si>
    <t>Demand (Year t) =  Expected demand (Year 0) + Error Term</t>
  </si>
  <si>
    <t>Fixed and variable costs and annual sales are unknown. The views of marketing and engineering about these quantities are summarized in each worksheet A1:D18.</t>
  </si>
  <si>
    <t>Demand During Each of Next 10 years: For simplicity we'll assume that all sales occur at the end of each year.</t>
  </si>
  <si>
    <t>Demand (Year t) = Demand (Year t-1) + Error Term</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</si>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</sst>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FFCC"/>
        <bgColor indexed="64"/>
      </patternFill>
    </fill>
    <fill>
      <patternFill patternType="solid">
        <fgColor rgb="FFFFFF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CCFF"/>
        <bgColor indexed="64"/>
      </patternFill>
    </fill>
    <fill>
      <patternFill patternType="solid">
        <fgColor rgb="FF99FFCC"/>
        <bgColor indexed="64"/>
      </patternFill>
    </fill>
    <fill>
      <patternFill patternType="solid">
        <fgColor rgb="FFCCECFF"/>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41">
    <xf numFmtId="0" fontId="0" fillId="0" borderId="0" xfId="0"/>
    <xf numFmtId="0" fontId="0" fillId="0" borderId="0" xfId="0" applyAlignment="1">
      <alignment wrapText="1"/>
    </xf>
    <xf numFmtId="6" fontId="0" fillId="0" borderId="0" xfId="0" applyNumberFormat="1"/>
    <xf numFmtId="3" fontId="0" fillId="0" borderId="0" xfId="0" applyNumberFormat="1"/>
    <xf numFmtId="0" fontId="0" fillId="3" borderId="0" xfId="0" applyFill="1"/>
    <xf numFmtId="0" fontId="0" fillId="2" borderId="0" xfId="0" applyFill="1" applyAlignment="1">
      <alignment horizontal="center"/>
    </xf>
    <xf numFmtId="1" fontId="0" fillId="0" borderId="0" xfId="0" applyNumberFormat="1"/>
    <xf numFmtId="6" fontId="0" fillId="4" borderId="0" xfId="0" applyNumberFormat="1" applyFill="1"/>
    <xf numFmtId="0" fontId="0" fillId="4" borderId="0" xfId="0" applyFill="1" applyAlignment="1">
      <alignment wrapText="1"/>
    </xf>
    <xf numFmtId="0" fontId="0" fillId="4" borderId="0" xfId="0" applyFill="1"/>
    <xf numFmtId="3" fontId="0" fillId="4" borderId="0" xfId="0" applyNumberFormat="1" applyFill="1"/>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3" fontId="0" fillId="2" borderId="0" xfId="0" applyNumberFormat="1" applyFill="1"/>
    <xf numFmtId="0" fontId="0" fillId="2" borderId="0" xfId="0" applyFill="1"/>
    <xf numFmtId="0" fontId="0" fillId="0" borderId="0" xfId="0" applyAlignment="1">
      <alignment horizontal="left" wrapText="1"/>
    </xf>
    <xf numFmtId="0" fontId="1" fillId="0" borderId="0" xfId="0" applyFont="1" applyAlignment="1">
      <alignment wrapText="1"/>
    </xf>
    <xf numFmtId="0" fontId="1" fillId="9" borderId="0" xfId="0" applyFont="1" applyFill="1"/>
    <xf numFmtId="0" fontId="1" fillId="8" borderId="0" xfId="0" applyFont="1" applyFill="1"/>
    <xf numFmtId="0" fontId="1" fillId="7" borderId="0" xfId="0" applyFont="1" applyFill="1" applyAlignment="1">
      <alignment wrapText="1"/>
    </xf>
    <xf numFmtId="0" fontId="0" fillId="5" borderId="0" xfId="0" applyFill="1"/>
    <xf numFmtId="0" fontId="0" fillId="5" borderId="0" xfId="0" applyFill="1" applyAlignment="1">
      <alignment wrapText="1"/>
    </xf>
    <xf numFmtId="0" fontId="0" fillId="0" borderId="0" xfId="0" applyAlignment="1">
      <alignment horizontal="right"/>
    </xf>
    <xf numFmtId="0" fontId="0" fillId="0" borderId="0" xfId="0" applyAlignment="1">
      <alignment horizontal="right" wrapText="1"/>
    </xf>
    <xf numFmtId="0" fontId="0" fillId="0" borderId="0" xfId="0" applyAlignment="1">
      <alignment horizontal="left"/>
    </xf>
    <xf numFmtId="0" fontId="0" fillId="4" borderId="0" xfId="0" applyFill="1" applyAlignment="1">
      <alignment horizontal="left"/>
    </xf>
    <xf numFmtId="0" fontId="0" fillId="4" borderId="0" xfId="0" applyFill="1" applyAlignment="1">
      <alignment horizontal="left" wrapText="1"/>
    </xf>
    <xf numFmtId="3" fontId="0" fillId="5" borderId="0" xfId="0" applyNumberFormat="1" applyFill="1"/>
    <xf numFmtId="164" fontId="0" fillId="5" borderId="0" xfId="1" applyNumberFormat="1" applyFont="1" applyFill="1"/>
    <xf numFmtId="0" fontId="0" fillId="0" borderId="0" xfId="0" applyAlignment="1">
      <alignment horizontal="left" wrapText="1"/>
    </xf>
    <xf numFmtId="0" fontId="1" fillId="5" borderId="0" xfId="0" applyFont="1" applyFill="1" applyAlignment="1">
      <alignment horizontal="center" wrapText="1"/>
    </xf>
    <xf numFmtId="0" fontId="0" fillId="6" borderId="0" xfId="0" applyFill="1" applyAlignment="1">
      <alignment horizontal="left" wrapText="1"/>
    </xf>
    <xf numFmtId="0" fontId="1" fillId="10" borderId="0" xfId="0" applyFont="1" applyFill="1" applyAlignment="1">
      <alignment horizontal="left" wrapText="1"/>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wrapText="1"/>
    </xf>
    <xf numFmtId="0" fontId="0" fillId="4" borderId="0" xfId="0" applyFill="1" applyAlignment="1">
      <alignment horizontal="center" wrapText="1"/>
    </xf>
    <xf numFmtId="0" fontId="0" fillId="5" borderId="0" xfId="0" applyFill="1" applyAlignment="1">
      <alignment horizontal="center"/>
    </xf>
    <xf numFmtId="0" fontId="0" fillId="4" borderId="0" xfId="0" applyFill="1" applyAlignment="1">
      <alignment horizontal="left" wrapText="1"/>
    </xf>
    <xf numFmtId="0" fontId="1" fillId="0" borderId="0" xfId="0" applyFont="1" applyAlignment="1">
      <alignment horizontal="center" wrapText="1"/>
    </xf>
  </cellXfs>
  <cellStyles count="2">
    <cellStyle name="Comma" xfId="1" builtinId="3"/>
    <cellStyle name="Normal" xfId="0" builtinId="0"/>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ozdogru.AD/Documents/UIC/Classes/IDS420%20Business%20Model%20Simulation/Lectures/Lecture%2014%20-%20Coorporate%20Financial%20Planning/Corporate%20Financial%20Planning%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blem Description "/>
      <sheetName val="Model 1-car Type1 "/>
      <sheetName val="Model 2-car Type1"/>
      <sheetName val="Model 3-car Type1"/>
      <sheetName val="compare"/>
    </sheetNames>
    <sheetDataSet>
      <sheetData sheetId="0" refreshError="1"/>
      <sheetData sheetId="1">
        <row r="17">
          <cell r="B17">
            <v>0.1</v>
          </cell>
        </row>
        <row r="18">
          <cell r="B18">
            <v>10000</v>
          </cell>
        </row>
      </sheetData>
      <sheetData sheetId="2" refreshError="1"/>
      <sheetData sheetId="3">
        <row r="17">
          <cell r="G17">
            <v>1.05</v>
          </cell>
        </row>
      </sheetData>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BB56-7CDD-47CC-AC9B-D68D68E60422}">
  <dimension ref="A1:C20"/>
  <sheetViews>
    <sheetView zoomScale="90" zoomScaleNormal="90" workbookViewId="0">
      <selection activeCell="B36" sqref="B36"/>
    </sheetView>
  </sheetViews>
  <sheetFormatPr baseColWidth="10" defaultColWidth="8.83203125" defaultRowHeight="15" x14ac:dyDescent="0.2"/>
  <cols>
    <col min="1" max="1" width="76.5" style="1" customWidth="1"/>
    <col min="2" max="2" width="52.1640625" customWidth="1"/>
    <col min="3" max="3" width="55.5" customWidth="1"/>
  </cols>
  <sheetData>
    <row r="1" spans="1:3" ht="28" customHeight="1" x14ac:dyDescent="0.2">
      <c r="A1" s="30" t="s">
        <v>30</v>
      </c>
      <c r="B1" s="30"/>
      <c r="C1" s="30"/>
    </row>
    <row r="2" spans="1:3" s="21" customFormat="1" ht="4.5" customHeight="1" x14ac:dyDescent="0.2">
      <c r="A2" s="22"/>
    </row>
    <row r="3" spans="1:3" ht="32" x14ac:dyDescent="0.2">
      <c r="A3" s="1" t="s">
        <v>31</v>
      </c>
    </row>
    <row r="4" spans="1:3" s="21" customFormat="1" ht="4.5" customHeight="1" x14ac:dyDescent="0.2">
      <c r="A4" s="22"/>
    </row>
    <row r="5" spans="1:3" ht="16" x14ac:dyDescent="0.2">
      <c r="A5" s="1" t="s">
        <v>32</v>
      </c>
    </row>
    <row r="6" spans="1:3" s="21" customFormat="1" ht="5.5" customHeight="1" x14ac:dyDescent="0.2">
      <c r="A6" s="22"/>
    </row>
    <row r="7" spans="1:3" ht="16" x14ac:dyDescent="0.2">
      <c r="A7" s="1" t="s">
        <v>33</v>
      </c>
    </row>
    <row r="8" spans="1:3" s="21" customFormat="1" ht="3" customHeight="1" x14ac:dyDescent="0.2">
      <c r="A8" s="22"/>
    </row>
    <row r="9" spans="1:3" ht="32" x14ac:dyDescent="0.2">
      <c r="A9" s="1" t="s">
        <v>53</v>
      </c>
    </row>
    <row r="10" spans="1:3" s="21" customFormat="1" ht="3.5" customHeight="1" x14ac:dyDescent="0.2">
      <c r="A10" s="22"/>
    </row>
    <row r="11" spans="1:3" ht="32" x14ac:dyDescent="0.2">
      <c r="A11" s="1" t="s">
        <v>34</v>
      </c>
    </row>
    <row r="12" spans="1:3" s="21" customFormat="1" ht="5" customHeight="1" x14ac:dyDescent="0.2">
      <c r="A12" s="22"/>
    </row>
    <row r="13" spans="1:3" ht="32" x14ac:dyDescent="0.2">
      <c r="A13" s="1" t="s">
        <v>52</v>
      </c>
    </row>
    <row r="14" spans="1:3" s="21" customFormat="1" ht="5" customHeight="1" x14ac:dyDescent="0.2">
      <c r="A14" s="22"/>
    </row>
    <row r="15" spans="1:3" ht="32" x14ac:dyDescent="0.2">
      <c r="A15" s="1" t="s">
        <v>35</v>
      </c>
    </row>
    <row r="16" spans="1:3" ht="14" customHeight="1" x14ac:dyDescent="0.2">
      <c r="A16" s="31" t="s">
        <v>36</v>
      </c>
      <c r="B16" s="31"/>
      <c r="C16" s="31"/>
    </row>
    <row r="17" spans="1:3" ht="16" x14ac:dyDescent="0.2">
      <c r="A17" s="20" t="s">
        <v>47</v>
      </c>
      <c r="B17" s="19" t="s">
        <v>37</v>
      </c>
      <c r="C17" s="18" t="s">
        <v>48</v>
      </c>
    </row>
    <row r="18" spans="1:3" ht="15.5" customHeight="1" x14ac:dyDescent="0.2">
      <c r="A18" s="17" t="s">
        <v>51</v>
      </c>
      <c r="B18" s="17" t="s">
        <v>54</v>
      </c>
      <c r="C18" s="17" t="s">
        <v>50</v>
      </c>
    </row>
    <row r="19" spans="1:3" x14ac:dyDescent="0.2">
      <c r="A19" s="32" t="s">
        <v>38</v>
      </c>
      <c r="B19" s="32"/>
      <c r="C19" s="32"/>
    </row>
    <row r="20" spans="1:3" ht="19.25" customHeight="1" x14ac:dyDescent="0.2">
      <c r="A20" s="33" t="s">
        <v>39</v>
      </c>
      <c r="B20" s="33"/>
    </row>
  </sheetData>
  <mergeCells count="4">
    <mergeCell ref="A1:C1"/>
    <mergeCell ref="A16:C16"/>
    <mergeCell ref="A19:C19"/>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56"/>
  <sheetViews>
    <sheetView zoomScale="51" workbookViewId="0">
      <selection activeCell="O20" sqref="O20"/>
    </sheetView>
  </sheetViews>
  <sheetFormatPr baseColWidth="10" defaultColWidth="8.83203125" defaultRowHeight="15" x14ac:dyDescent="0.2"/>
  <cols>
    <col min="1" max="1" width="14.33203125" style="1" customWidth="1"/>
    <col min="2" max="2" width="12.5" customWidth="1"/>
    <col min="3" max="3" width="16.1640625" style="1" customWidth="1"/>
    <col min="4" max="5" width="11" bestFit="1" customWidth="1"/>
    <col min="6" max="6" width="10.5" customWidth="1"/>
    <col min="7" max="12" width="11" bestFit="1" customWidth="1"/>
    <col min="24" max="24" width="11.6640625" bestFit="1" customWidth="1"/>
    <col min="25" max="25" width="13" customWidth="1"/>
    <col min="26" max="26" width="11.5" customWidth="1"/>
    <col min="27" max="27" width="12.6640625" customWidth="1"/>
    <col min="28" max="28" width="11.5" customWidth="1"/>
    <col min="29" max="29" width="11.33203125" customWidth="1"/>
    <col min="30" max="30" width="11.1640625" customWidth="1"/>
    <col min="31" max="31" width="12.1640625" customWidth="1"/>
    <col min="32" max="32" width="11.33203125" customWidth="1"/>
    <col min="33" max="33" width="11.1640625" customWidth="1"/>
    <col min="34" max="34" width="12.5" customWidth="1"/>
    <col min="35" max="35" width="17.5" customWidth="1"/>
    <col min="36" max="36" width="11.5" bestFit="1" customWidth="1"/>
  </cols>
  <sheetData>
    <row r="1" spans="1:8" s="1" customFormat="1" x14ac:dyDescent="0.2">
      <c r="A1" s="36" t="s">
        <v>0</v>
      </c>
      <c r="B1" s="36"/>
      <c r="C1" s="37" t="s">
        <v>4</v>
      </c>
      <c r="D1" s="37"/>
    </row>
    <row r="2" spans="1:8" s="25" customFormat="1" ht="17.5" customHeight="1" x14ac:dyDescent="0.2">
      <c r="A2" s="25" t="s">
        <v>2</v>
      </c>
      <c r="B2" s="16" t="s">
        <v>1</v>
      </c>
      <c r="C2" s="26" t="s">
        <v>2</v>
      </c>
      <c r="D2" s="27" t="s">
        <v>1</v>
      </c>
    </row>
    <row r="3" spans="1:8" x14ac:dyDescent="0.2">
      <c r="A3" s="2">
        <v>6000000000</v>
      </c>
      <c r="B3" s="1">
        <v>0.5</v>
      </c>
      <c r="C3" s="7">
        <v>4000000000</v>
      </c>
      <c r="D3" s="8">
        <v>0.25</v>
      </c>
      <c r="F3" s="25"/>
      <c r="G3" s="25"/>
      <c r="H3" s="25"/>
    </row>
    <row r="4" spans="1:8" x14ac:dyDescent="0.2">
      <c r="A4" s="2">
        <v>8000000000</v>
      </c>
      <c r="B4" s="1">
        <v>0.5</v>
      </c>
      <c r="C4" s="7">
        <v>5000000000</v>
      </c>
      <c r="D4" s="8">
        <v>0.5</v>
      </c>
      <c r="F4" s="25"/>
      <c r="G4" s="25"/>
      <c r="H4" s="25"/>
    </row>
    <row r="5" spans="1:8" x14ac:dyDescent="0.2">
      <c r="C5" s="7">
        <v>16000000000</v>
      </c>
      <c r="D5" s="8">
        <v>0.25</v>
      </c>
      <c r="F5" s="25"/>
      <c r="G5" s="25"/>
      <c r="H5" s="25"/>
    </row>
    <row r="6" spans="1:8" x14ac:dyDescent="0.2">
      <c r="C6" s="8"/>
      <c r="D6" s="9"/>
      <c r="F6" s="25"/>
      <c r="G6" s="25"/>
      <c r="H6" s="25"/>
    </row>
    <row r="7" spans="1:8" s="11" customFormat="1" x14ac:dyDescent="0.2">
      <c r="A7" s="36" t="s">
        <v>3</v>
      </c>
      <c r="B7" s="36"/>
      <c r="C7" s="37" t="s">
        <v>5</v>
      </c>
      <c r="D7" s="37"/>
      <c r="F7" s="25"/>
      <c r="G7" s="25"/>
      <c r="H7" s="25"/>
    </row>
    <row r="8" spans="1:8" s="25" customFormat="1" ht="18.5" customHeight="1" x14ac:dyDescent="0.2">
      <c r="A8" s="25" t="s">
        <v>2</v>
      </c>
      <c r="B8" s="16" t="s">
        <v>1</v>
      </c>
      <c r="C8" s="26" t="s">
        <v>2</v>
      </c>
      <c r="D8" s="27" t="s">
        <v>1</v>
      </c>
    </row>
    <row r="9" spans="1:8" x14ac:dyDescent="0.2">
      <c r="A9" s="2">
        <v>4600</v>
      </c>
      <c r="B9" s="1">
        <v>0.5</v>
      </c>
      <c r="C9" s="7">
        <v>2000</v>
      </c>
      <c r="D9" s="8">
        <v>0.5</v>
      </c>
    </row>
    <row r="10" spans="1:8" x14ac:dyDescent="0.2">
      <c r="A10" s="2">
        <v>5400</v>
      </c>
      <c r="B10" s="1">
        <v>0.5</v>
      </c>
      <c r="C10" s="7">
        <v>6000</v>
      </c>
      <c r="D10" s="8">
        <v>0.5</v>
      </c>
    </row>
    <row r="11" spans="1:8" x14ac:dyDescent="0.2">
      <c r="B11" s="2"/>
      <c r="C11" s="8"/>
      <c r="D11" s="7"/>
    </row>
    <row r="12" spans="1:8" s="11" customFormat="1" ht="27" customHeight="1" x14ac:dyDescent="0.2">
      <c r="A12" s="36" t="s">
        <v>45</v>
      </c>
      <c r="B12" s="36"/>
      <c r="C12" s="37" t="s">
        <v>44</v>
      </c>
      <c r="D12" s="37"/>
    </row>
    <row r="13" spans="1:8" s="25" customFormat="1" ht="18" customHeight="1" x14ac:dyDescent="0.2">
      <c r="A13" s="25" t="s">
        <v>6</v>
      </c>
      <c r="B13" s="16" t="s">
        <v>1</v>
      </c>
      <c r="C13" s="26" t="s">
        <v>2</v>
      </c>
      <c r="D13" s="27" t="s">
        <v>1</v>
      </c>
    </row>
    <row r="14" spans="1:8" x14ac:dyDescent="0.2">
      <c r="A14" s="3">
        <v>230000</v>
      </c>
      <c r="B14" s="1">
        <v>0.25</v>
      </c>
      <c r="C14" s="10">
        <v>80000</v>
      </c>
      <c r="D14" s="8">
        <v>0.25</v>
      </c>
    </row>
    <row r="15" spans="1:8" x14ac:dyDescent="0.2">
      <c r="A15" s="3">
        <v>250000</v>
      </c>
      <c r="B15" s="1">
        <v>0.5</v>
      </c>
      <c r="C15" s="10">
        <v>220000</v>
      </c>
      <c r="D15" s="8">
        <v>0.5</v>
      </c>
    </row>
    <row r="16" spans="1:8" x14ac:dyDescent="0.2">
      <c r="A16" s="3">
        <v>270000</v>
      </c>
      <c r="B16" s="1">
        <v>0.25</v>
      </c>
      <c r="C16" s="10">
        <v>390000</v>
      </c>
      <c r="D16" s="8">
        <v>0.25</v>
      </c>
    </row>
    <row r="17" spans="1:37" ht="16" x14ac:dyDescent="0.2">
      <c r="A17" s="1" t="s">
        <v>23</v>
      </c>
      <c r="B17" s="1">
        <v>0.1</v>
      </c>
    </row>
    <row r="18" spans="1:37"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5" t="s">
        <v>18</v>
      </c>
      <c r="Y18" s="5"/>
      <c r="Z18" s="5"/>
      <c r="AA18" s="5"/>
      <c r="AB18" s="5"/>
      <c r="AC18" s="5"/>
      <c r="AD18" s="5"/>
      <c r="AE18" s="5"/>
      <c r="AF18" s="5"/>
      <c r="AG18" s="5"/>
      <c r="AH18" s="5"/>
      <c r="AI18" s="13" t="s">
        <v>22</v>
      </c>
    </row>
    <row r="19" spans="1:37" ht="29" customHeight="1" x14ac:dyDescent="0.2">
      <c r="A19" s="1" t="s">
        <v>0</v>
      </c>
      <c r="B19" s="1" t="s">
        <v>3</v>
      </c>
      <c r="C19" s="12" t="s">
        <v>8</v>
      </c>
      <c r="D19" s="12" t="s">
        <v>9</v>
      </c>
      <c r="E19" s="12" t="s">
        <v>10</v>
      </c>
      <c r="F19" s="12" t="s">
        <v>11</v>
      </c>
      <c r="G19" s="12" t="s">
        <v>12</v>
      </c>
      <c r="H19" s="12" t="s">
        <v>13</v>
      </c>
      <c r="I19" s="12" t="s">
        <v>14</v>
      </c>
      <c r="J19" s="12" t="s">
        <v>15</v>
      </c>
      <c r="K19" s="12" t="s">
        <v>16</v>
      </c>
      <c r="L19" s="12" t="s">
        <v>17</v>
      </c>
      <c r="M19" s="12" t="s">
        <v>46</v>
      </c>
      <c r="N19" s="12" t="s">
        <v>8</v>
      </c>
      <c r="O19" s="12" t="s">
        <v>9</v>
      </c>
      <c r="P19" s="12" t="s">
        <v>10</v>
      </c>
      <c r="Q19" s="12" t="s">
        <v>11</v>
      </c>
      <c r="R19" s="12" t="s">
        <v>12</v>
      </c>
      <c r="S19" s="12" t="s">
        <v>13</v>
      </c>
      <c r="T19" s="12" t="s">
        <v>14</v>
      </c>
      <c r="U19" s="12" t="s">
        <v>15</v>
      </c>
      <c r="V19" s="12" t="s">
        <v>16</v>
      </c>
      <c r="W19" s="12" t="s">
        <v>17</v>
      </c>
      <c r="X19" s="12" t="s">
        <v>19</v>
      </c>
      <c r="Y19" s="12" t="s">
        <v>8</v>
      </c>
      <c r="Z19" s="12" t="s">
        <v>9</v>
      </c>
      <c r="AA19" s="12" t="s">
        <v>10</v>
      </c>
      <c r="AB19" s="12" t="s">
        <v>11</v>
      </c>
      <c r="AC19" s="12" t="s">
        <v>12</v>
      </c>
      <c r="AD19" s="12" t="s">
        <v>13</v>
      </c>
      <c r="AE19" s="12" t="s">
        <v>14</v>
      </c>
      <c r="AF19" s="12" t="s">
        <v>15</v>
      </c>
      <c r="AG19" s="12" t="s">
        <v>16</v>
      </c>
      <c r="AH19" s="12" t="s">
        <v>17</v>
      </c>
      <c r="AI19" s="12" t="s">
        <v>21</v>
      </c>
      <c r="AK19" s="1"/>
    </row>
    <row r="20" spans="1:37" x14ac:dyDescent="0.2">
      <c r="A20">
        <v>6000000000</v>
      </c>
      <c r="B20">
        <v>4600</v>
      </c>
      <c r="C20" s="6">
        <v>-45711.567508988082</v>
      </c>
      <c r="D20" s="6">
        <v>-35704.943002201617</v>
      </c>
      <c r="E20" s="6">
        <v>-19461.504052742384</v>
      </c>
      <c r="F20" s="6">
        <v>490.39954319596291</v>
      </c>
      <c r="G20" s="6">
        <v>13353.246686165221</v>
      </c>
      <c r="H20" s="6">
        <v>-8061.0334407538176</v>
      </c>
      <c r="I20" s="6">
        <v>13726.503311772831</v>
      </c>
      <c r="J20" s="6">
        <v>-32526.077120564878</v>
      </c>
      <c r="K20" s="6">
        <v>10968.733477056958</v>
      </c>
      <c r="L20" s="6">
        <v>-18942.409951705486</v>
      </c>
      <c r="M20">
        <v>230000</v>
      </c>
      <c r="N20" s="6">
        <f>$M20+C20</f>
        <v>184288.43249101192</v>
      </c>
      <c r="O20" s="6">
        <f t="shared" ref="O20:W20" si="0">$M20+D20</f>
        <v>194295.05699779838</v>
      </c>
      <c r="P20" s="6">
        <f t="shared" si="0"/>
        <v>210538.49594725762</v>
      </c>
      <c r="Q20" s="6">
        <f t="shared" si="0"/>
        <v>230490.39954319596</v>
      </c>
      <c r="R20" s="6">
        <f t="shared" si="0"/>
        <v>243353.24668616522</v>
      </c>
      <c r="S20" s="6">
        <f t="shared" si="0"/>
        <v>221938.96655924618</v>
      </c>
      <c r="T20" s="6">
        <f t="shared" si="0"/>
        <v>243726.50331177283</v>
      </c>
      <c r="U20" s="6">
        <f t="shared" si="0"/>
        <v>197473.92287943512</v>
      </c>
      <c r="V20" s="6">
        <f t="shared" si="0"/>
        <v>240968.73347705696</v>
      </c>
      <c r="W20" s="6">
        <f t="shared" si="0"/>
        <v>211057.59004829451</v>
      </c>
      <c r="X20" s="6">
        <f>-A20</f>
        <v>-6000000000</v>
      </c>
      <c r="Y20" s="6">
        <f>(price-$B20)*N20</f>
        <v>995157535.45146441</v>
      </c>
      <c r="Z20" s="6">
        <f t="shared" ref="Z20:Z49" si="1">(price-$B20)*O20</f>
        <v>1049193307.7881112</v>
      </c>
      <c r="AA20" s="6">
        <f t="shared" ref="AA20:AA49" si="2">(price-$B20)*P20</f>
        <v>1136907878.1151912</v>
      </c>
      <c r="AB20" s="6">
        <f t="shared" ref="AB20:AB49" si="3">(price-$B20)*Q20</f>
        <v>1244648157.5332582</v>
      </c>
      <c r="AC20" s="6">
        <f t="shared" ref="AC20:AC49" si="4">(price-$B20)*R20</f>
        <v>1314107532.1052921</v>
      </c>
      <c r="AD20" s="6">
        <f t="shared" ref="AD20:AD49" si="5">(price-$B20)*S20</f>
        <v>1198470419.4199295</v>
      </c>
      <c r="AE20" s="6">
        <f t="shared" ref="AE20:AE49" si="6">(price-$B20)*T20</f>
        <v>1316123117.8835733</v>
      </c>
      <c r="AF20" s="6">
        <f t="shared" ref="AF20:AF49" si="7">(price-$B20)*U20</f>
        <v>1066359183.5489497</v>
      </c>
      <c r="AG20" s="6">
        <f t="shared" ref="AG20:AG49" si="8">(price-$B20)*V20</f>
        <v>1301231160.7761075</v>
      </c>
      <c r="AH20" s="6">
        <f t="shared" ref="AH20:AH49" si="9">(price-$B20)*W20</f>
        <v>1139710986.2607903</v>
      </c>
      <c r="AI20" s="2">
        <f>(X20+NPV(rate,Y20:AH20))/1000</f>
        <v>1132641.0764074821</v>
      </c>
    </row>
    <row r="21" spans="1:37" x14ac:dyDescent="0.2">
      <c r="A21">
        <v>6000000000</v>
      </c>
      <c r="B21">
        <v>4600</v>
      </c>
      <c r="C21" s="6">
        <v>12090.686141164042</v>
      </c>
      <c r="D21" s="6">
        <v>48182.118916884065</v>
      </c>
      <c r="E21" s="6">
        <v>4930.8710003970191</v>
      </c>
      <c r="F21" s="6">
        <v>198.13342078123242</v>
      </c>
      <c r="G21" s="6">
        <v>-7606.7408372182399</v>
      </c>
      <c r="H21" s="6">
        <v>-5194.7154133813456</v>
      </c>
      <c r="I21" s="6">
        <v>-24007.840693229809</v>
      </c>
      <c r="J21" s="6">
        <v>-37193.7858290039</v>
      </c>
      <c r="K21" s="6">
        <v>9264.3631433020346</v>
      </c>
      <c r="L21" s="6">
        <v>-14151.737559586763</v>
      </c>
      <c r="M21">
        <v>230000</v>
      </c>
      <c r="N21" s="6">
        <f t="shared" ref="N21:N49" si="10">$M21+C21</f>
        <v>242090.68614116404</v>
      </c>
      <c r="O21" s="6">
        <f t="shared" ref="O21:O49" si="11">$M21+D21</f>
        <v>278182.11891688406</v>
      </c>
      <c r="P21" s="6">
        <f t="shared" ref="P21:P49" si="12">$M21+E21</f>
        <v>234930.87100039702</v>
      </c>
      <c r="Q21" s="6">
        <f t="shared" ref="Q21:Q49" si="13">$M21+F21</f>
        <v>230198.13342078123</v>
      </c>
      <c r="R21" s="6">
        <f t="shared" ref="R21:R49" si="14">$M21+G21</f>
        <v>222393.25916278176</v>
      </c>
      <c r="S21" s="6">
        <f t="shared" ref="S21:S49" si="15">$M21+H21</f>
        <v>224805.28458661865</v>
      </c>
      <c r="T21" s="6">
        <f t="shared" ref="T21:T49" si="16">$M21+I21</f>
        <v>205992.15930677019</v>
      </c>
      <c r="U21" s="6">
        <f t="shared" ref="U21:U49" si="17">$M21+J21</f>
        <v>192806.2141709961</v>
      </c>
      <c r="V21" s="6">
        <f t="shared" ref="V21:V49" si="18">$M21+K21</f>
        <v>239264.36314330203</v>
      </c>
      <c r="W21" s="6">
        <f t="shared" ref="W21:W49" si="19">$M21+L21</f>
        <v>215848.26244041324</v>
      </c>
      <c r="X21" s="6">
        <f t="shared" ref="X21:X49" si="20">-A21</f>
        <v>-6000000000</v>
      </c>
      <c r="Y21" s="6">
        <f t="shared" ref="Y20:Y49" si="21">(price-$B21)*N21</f>
        <v>1307289705.1622858</v>
      </c>
      <c r="Z21" s="6">
        <f t="shared" si="1"/>
        <v>1502183442.1511741</v>
      </c>
      <c r="AA21" s="6">
        <f t="shared" si="2"/>
        <v>1268626703.402144</v>
      </c>
      <c r="AB21" s="6">
        <f t="shared" si="3"/>
        <v>1243069920.4722188</v>
      </c>
      <c r="AC21" s="6">
        <f t="shared" si="4"/>
        <v>1200923599.4790215</v>
      </c>
      <c r="AD21" s="6">
        <f t="shared" si="5"/>
        <v>1213948536.7677407</v>
      </c>
      <c r="AE21" s="6">
        <f t="shared" si="6"/>
        <v>1112357660.2565591</v>
      </c>
      <c r="AF21" s="6">
        <f t="shared" si="7"/>
        <v>1041153556.523379</v>
      </c>
      <c r="AG21" s="6">
        <f t="shared" si="8"/>
        <v>1292027560.9738309</v>
      </c>
      <c r="AH21" s="6">
        <f t="shared" si="9"/>
        <v>1165580617.1782315</v>
      </c>
      <c r="AI21" s="2">
        <f t="shared" ref="AI20:AI49" si="22">(X21+NPV(rate,Y21:AH21))/1000</f>
        <v>1716860.7565946311</v>
      </c>
    </row>
    <row r="22" spans="1:37" x14ac:dyDescent="0.2">
      <c r="A22">
        <v>6000000000</v>
      </c>
      <c r="B22">
        <v>4600</v>
      </c>
      <c r="C22" s="6">
        <v>-1128.9557733107358</v>
      </c>
      <c r="D22" s="6">
        <v>-15625.34635013435</v>
      </c>
      <c r="E22" s="6">
        <v>-877.7078619459644</v>
      </c>
      <c r="F22" s="6">
        <v>-17014.963304973207</v>
      </c>
      <c r="G22" s="6">
        <v>-22715.539671480656</v>
      </c>
      <c r="H22" s="6">
        <v>16067.224350990728</v>
      </c>
      <c r="I22" s="6">
        <v>26807.720132637769</v>
      </c>
      <c r="J22" s="6">
        <v>-7804.4649853836745</v>
      </c>
      <c r="K22" s="6">
        <v>16330.591279256623</v>
      </c>
      <c r="L22" s="6">
        <v>-17167.030819109641</v>
      </c>
      <c r="M22">
        <v>230000</v>
      </c>
      <c r="N22" s="6">
        <f>$M22+C22</f>
        <v>228871.04422668926</v>
      </c>
      <c r="O22" s="6">
        <f t="shared" si="11"/>
        <v>214374.65364986565</v>
      </c>
      <c r="P22" s="6">
        <f t="shared" si="12"/>
        <v>229122.29213805404</v>
      </c>
      <c r="Q22" s="6">
        <f t="shared" si="13"/>
        <v>212985.03669502679</v>
      </c>
      <c r="R22" s="6">
        <f t="shared" si="14"/>
        <v>207284.46032851934</v>
      </c>
      <c r="S22" s="6">
        <f t="shared" si="15"/>
        <v>246067.22435099073</v>
      </c>
      <c r="T22" s="6">
        <f t="shared" si="16"/>
        <v>256807.72013263777</v>
      </c>
      <c r="U22" s="6">
        <f t="shared" si="17"/>
        <v>222195.53501461633</v>
      </c>
      <c r="V22" s="6">
        <f t="shared" si="18"/>
        <v>246330.59127925662</v>
      </c>
      <c r="W22" s="6">
        <f t="shared" si="19"/>
        <v>212832.96918089036</v>
      </c>
      <c r="X22" s="6">
        <f t="shared" si="20"/>
        <v>-6000000000</v>
      </c>
      <c r="Y22" s="6">
        <f t="shared" si="21"/>
        <v>1235903638.824122</v>
      </c>
      <c r="Z22" s="6">
        <f t="shared" si="1"/>
        <v>1157623129.7092745</v>
      </c>
      <c r="AA22" s="6">
        <f t="shared" si="2"/>
        <v>1237260377.5454917</v>
      </c>
      <c r="AB22" s="6">
        <f t="shared" si="3"/>
        <v>1150119198.1531446</v>
      </c>
      <c r="AC22" s="6">
        <f t="shared" si="4"/>
        <v>1119336085.7740045</v>
      </c>
      <c r="AD22" s="6">
        <f t="shared" si="5"/>
        <v>1328763011.4953499</v>
      </c>
      <c r="AE22" s="6">
        <f t="shared" si="6"/>
        <v>1386761688.716244</v>
      </c>
      <c r="AF22" s="6">
        <f t="shared" si="7"/>
        <v>1199855889.0789282</v>
      </c>
      <c r="AG22" s="6">
        <f t="shared" si="8"/>
        <v>1330185192.9079857</v>
      </c>
      <c r="AH22" s="6">
        <f t="shared" si="9"/>
        <v>1149298033.576808</v>
      </c>
      <c r="AI22" s="2">
        <f t="shared" si="22"/>
        <v>1519054.9000386449</v>
      </c>
    </row>
    <row r="23" spans="1:37" x14ac:dyDescent="0.2">
      <c r="A23">
        <v>8000000000</v>
      </c>
      <c r="B23">
        <v>5400</v>
      </c>
      <c r="C23" s="6">
        <v>-14593.433661502786</v>
      </c>
      <c r="D23" s="6">
        <v>1115.1541912113316</v>
      </c>
      <c r="E23" s="6">
        <v>1999.1603039670736</v>
      </c>
      <c r="F23" s="6">
        <v>-31839.31767125614</v>
      </c>
      <c r="G23" s="6">
        <v>6314.2579165287316</v>
      </c>
      <c r="H23" s="6">
        <v>5394.3495004205033</v>
      </c>
      <c r="I23" s="6">
        <v>50520.611694082618</v>
      </c>
      <c r="J23" s="6">
        <v>-21897.67656091135</v>
      </c>
      <c r="K23" s="6">
        <v>-7481.8672146648169</v>
      </c>
      <c r="L23" s="6">
        <v>3771.4244172093458</v>
      </c>
      <c r="M23">
        <v>250000</v>
      </c>
      <c r="N23" s="6">
        <f t="shared" si="10"/>
        <v>235406.56633849721</v>
      </c>
      <c r="O23" s="6">
        <f t="shared" si="11"/>
        <v>251115.15419121133</v>
      </c>
      <c r="P23" s="6">
        <f t="shared" si="12"/>
        <v>251999.16030396707</v>
      </c>
      <c r="Q23" s="6">
        <f t="shared" si="13"/>
        <v>218160.68232874386</v>
      </c>
      <c r="R23" s="6">
        <f t="shared" si="14"/>
        <v>256314.25791652873</v>
      </c>
      <c r="S23" s="6">
        <f t="shared" si="15"/>
        <v>255394.3495004205</v>
      </c>
      <c r="T23" s="6">
        <f t="shared" si="16"/>
        <v>300520.61169408262</v>
      </c>
      <c r="U23" s="6">
        <f t="shared" si="17"/>
        <v>228102.32343908865</v>
      </c>
      <c r="V23" s="6">
        <f t="shared" si="18"/>
        <v>242518.13278533518</v>
      </c>
      <c r="W23" s="6">
        <f t="shared" si="19"/>
        <v>253771.42441720935</v>
      </c>
      <c r="X23" s="6">
        <f t="shared" si="20"/>
        <v>-8000000000</v>
      </c>
      <c r="Y23" s="6">
        <f t="shared" si="21"/>
        <v>1082870205.1570871</v>
      </c>
      <c r="Z23" s="6">
        <f t="shared" si="1"/>
        <v>1155129709.279572</v>
      </c>
      <c r="AA23" s="6">
        <f t="shared" si="2"/>
        <v>1159196137.3982484</v>
      </c>
      <c r="AB23" s="6">
        <f t="shared" si="3"/>
        <v>1003539138.7122217</v>
      </c>
      <c r="AC23" s="6">
        <f t="shared" si="4"/>
        <v>1179045586.4160321</v>
      </c>
      <c r="AD23" s="6">
        <f t="shared" si="5"/>
        <v>1174814007.7019343</v>
      </c>
      <c r="AE23" s="6">
        <f t="shared" si="6"/>
        <v>1382394813.7927799</v>
      </c>
      <c r="AF23" s="6">
        <f t="shared" si="7"/>
        <v>1049270687.8198078</v>
      </c>
      <c r="AG23" s="6">
        <f t="shared" si="8"/>
        <v>1115583410.812542</v>
      </c>
      <c r="AH23" s="6">
        <f t="shared" si="9"/>
        <v>1167348552.3191631</v>
      </c>
      <c r="AI23" s="2">
        <f t="shared" si="22"/>
        <v>-987262.20369685651</v>
      </c>
    </row>
    <row r="24" spans="1:37" x14ac:dyDescent="0.2">
      <c r="A24">
        <v>8000000000</v>
      </c>
      <c r="B24">
        <v>5400</v>
      </c>
      <c r="C24" s="6">
        <v>-6617.3470258945599</v>
      </c>
      <c r="D24" s="6">
        <v>23948.177840793505</v>
      </c>
      <c r="E24" s="6">
        <v>-9288.2146418560296</v>
      </c>
      <c r="F24" s="6">
        <v>1542.9577615577728</v>
      </c>
      <c r="G24" s="6">
        <v>-1369.630808767397</v>
      </c>
      <c r="H24" s="6">
        <v>-34165.168472100049</v>
      </c>
      <c r="I24" s="6">
        <v>-9750.8745966479182</v>
      </c>
      <c r="J24" s="6">
        <v>1917.6923160557635</v>
      </c>
      <c r="K24" s="6">
        <v>-9102.8596216347069</v>
      </c>
      <c r="L24" s="6">
        <v>-5110.8827392454259</v>
      </c>
      <c r="M24">
        <v>250000</v>
      </c>
      <c r="N24" s="6">
        <f t="shared" si="10"/>
        <v>243382.65297410544</v>
      </c>
      <c r="O24" s="6">
        <f t="shared" si="11"/>
        <v>273948.17784079351</v>
      </c>
      <c r="P24" s="6">
        <f t="shared" si="12"/>
        <v>240711.78535814397</v>
      </c>
      <c r="Q24" s="6">
        <f t="shared" si="13"/>
        <v>251542.95776155777</v>
      </c>
      <c r="R24" s="6">
        <f t="shared" si="14"/>
        <v>248630.3691912326</v>
      </c>
      <c r="S24" s="6">
        <f t="shared" si="15"/>
        <v>215834.83152789995</v>
      </c>
      <c r="T24" s="6">
        <f t="shared" si="16"/>
        <v>240249.12540335208</v>
      </c>
      <c r="U24" s="6">
        <f t="shared" si="17"/>
        <v>251917.69231605576</v>
      </c>
      <c r="V24" s="6">
        <f t="shared" si="18"/>
        <v>240897.14037836529</v>
      </c>
      <c r="W24" s="6">
        <f t="shared" si="19"/>
        <v>244889.11726075457</v>
      </c>
      <c r="X24" s="6">
        <f t="shared" si="20"/>
        <v>-8000000000</v>
      </c>
      <c r="Y24" s="6">
        <f t="shared" si="21"/>
        <v>1119560203.6808851</v>
      </c>
      <c r="Z24" s="6">
        <f t="shared" si="1"/>
        <v>1260161618.0676501</v>
      </c>
      <c r="AA24" s="6">
        <f t="shared" si="2"/>
        <v>1107274212.6474624</v>
      </c>
      <c r="AB24" s="6">
        <f t="shared" si="3"/>
        <v>1157097605.7031658</v>
      </c>
      <c r="AC24" s="6">
        <f t="shared" si="4"/>
        <v>1143699698.27967</v>
      </c>
      <c r="AD24" s="6">
        <f t="shared" si="5"/>
        <v>992840225.02833974</v>
      </c>
      <c r="AE24" s="6">
        <f t="shared" si="6"/>
        <v>1105145976.8554196</v>
      </c>
      <c r="AF24" s="6">
        <f t="shared" si="7"/>
        <v>1158821384.6538565</v>
      </c>
      <c r="AG24" s="6">
        <f t="shared" si="8"/>
        <v>1108126845.7404804</v>
      </c>
      <c r="AH24" s="6">
        <f t="shared" si="9"/>
        <v>1126489939.399471</v>
      </c>
      <c r="AI24" s="2">
        <f t="shared" si="22"/>
        <v>-1035979.4708754168</v>
      </c>
    </row>
    <row r="25" spans="1:37" x14ac:dyDescent="0.2">
      <c r="A25">
        <v>6000000000</v>
      </c>
      <c r="B25">
        <v>4600</v>
      </c>
      <c r="C25" s="6">
        <v>27444.821171229705</v>
      </c>
      <c r="D25" s="6">
        <v>1328.2260624691844</v>
      </c>
      <c r="E25" s="6">
        <v>4019.3526729126461</v>
      </c>
      <c r="F25" s="6">
        <v>-19629.260350484401</v>
      </c>
      <c r="G25" s="6">
        <v>-1699.5500118355267</v>
      </c>
      <c r="H25" s="6">
        <v>-33247.397368540987</v>
      </c>
      <c r="I25" s="6">
        <v>-6441.4507505716756</v>
      </c>
      <c r="J25" s="6">
        <v>-33138.258004328236</v>
      </c>
      <c r="K25" s="6">
        <v>37341.487768571824</v>
      </c>
      <c r="L25" s="6">
        <v>-18923.265088233165</v>
      </c>
      <c r="M25">
        <v>250000</v>
      </c>
      <c r="N25" s="6">
        <f t="shared" si="10"/>
        <v>277444.82117122971</v>
      </c>
      <c r="O25" s="6">
        <f t="shared" si="11"/>
        <v>251328.22606246918</v>
      </c>
      <c r="P25" s="6">
        <f t="shared" si="12"/>
        <v>254019.35267291265</v>
      </c>
      <c r="Q25" s="6">
        <f t="shared" si="13"/>
        <v>230370.7396495156</v>
      </c>
      <c r="R25" s="6">
        <f t="shared" si="14"/>
        <v>248300.44998816447</v>
      </c>
      <c r="S25" s="6">
        <f t="shared" si="15"/>
        <v>216752.60263145901</v>
      </c>
      <c r="T25" s="6">
        <f t="shared" si="16"/>
        <v>243558.54924942832</v>
      </c>
      <c r="U25" s="6">
        <f t="shared" si="17"/>
        <v>216861.74199567176</v>
      </c>
      <c r="V25" s="6">
        <f t="shared" si="18"/>
        <v>287341.48776857182</v>
      </c>
      <c r="W25" s="6">
        <f t="shared" si="19"/>
        <v>231076.73491176683</v>
      </c>
      <c r="X25" s="6">
        <f t="shared" si="20"/>
        <v>-6000000000</v>
      </c>
      <c r="Y25" s="6">
        <f t="shared" si="21"/>
        <v>1498202034.3246405</v>
      </c>
      <c r="Z25" s="6">
        <f t="shared" si="1"/>
        <v>1357172420.7373335</v>
      </c>
      <c r="AA25" s="6">
        <f t="shared" si="2"/>
        <v>1371704504.4337282</v>
      </c>
      <c r="AB25" s="6">
        <f t="shared" si="3"/>
        <v>1244001994.1073842</v>
      </c>
      <c r="AC25" s="6">
        <f t="shared" si="4"/>
        <v>1340822429.9360881</v>
      </c>
      <c r="AD25" s="6">
        <f t="shared" si="5"/>
        <v>1170464054.2098787</v>
      </c>
      <c r="AE25" s="6">
        <f t="shared" si="6"/>
        <v>1315216165.946913</v>
      </c>
      <c r="AF25" s="6">
        <f t="shared" si="7"/>
        <v>1171053406.7766275</v>
      </c>
      <c r="AG25" s="6">
        <f t="shared" si="8"/>
        <v>1551644033.9502878</v>
      </c>
      <c r="AH25" s="6">
        <f t="shared" si="9"/>
        <v>1247814368.523541</v>
      </c>
      <c r="AI25" s="2">
        <f t="shared" si="22"/>
        <v>2217479.5334026986</v>
      </c>
    </row>
    <row r="26" spans="1:37" x14ac:dyDescent="0.2">
      <c r="A26">
        <v>8000000000</v>
      </c>
      <c r="B26">
        <v>5400</v>
      </c>
      <c r="C26" s="6">
        <v>14840.134099358693</v>
      </c>
      <c r="D26" s="6">
        <v>2666.2064556148835</v>
      </c>
      <c r="E26" s="6">
        <v>-7040.6258600996807</v>
      </c>
      <c r="F26" s="6">
        <v>-11000.747690559365</v>
      </c>
      <c r="G26" s="6">
        <v>-1848.5479813534766</v>
      </c>
      <c r="H26" s="6">
        <v>-707.76877691969275</v>
      </c>
      <c r="I26" s="6">
        <v>-30978.299037087709</v>
      </c>
      <c r="J26" s="6">
        <v>-22576.114133698866</v>
      </c>
      <c r="K26" s="6">
        <v>23173.470253823325</v>
      </c>
      <c r="L26" s="6">
        <v>-12024.656825815327</v>
      </c>
      <c r="M26">
        <v>270000</v>
      </c>
      <c r="N26" s="6">
        <f t="shared" si="10"/>
        <v>284840.13409935869</v>
      </c>
      <c r="O26" s="6">
        <f t="shared" si="11"/>
        <v>272666.20645561488</v>
      </c>
      <c r="P26" s="6">
        <f t="shared" si="12"/>
        <v>262959.37413990032</v>
      </c>
      <c r="Q26" s="6">
        <f t="shared" si="13"/>
        <v>258999.25230944064</v>
      </c>
      <c r="R26" s="6">
        <f t="shared" si="14"/>
        <v>268151.45201864652</v>
      </c>
      <c r="S26" s="6">
        <f t="shared" si="15"/>
        <v>269292.23122308031</v>
      </c>
      <c r="T26" s="6">
        <f t="shared" si="16"/>
        <v>239021.70096291229</v>
      </c>
      <c r="U26" s="6">
        <f t="shared" si="17"/>
        <v>247423.88586630113</v>
      </c>
      <c r="V26" s="6">
        <f t="shared" si="18"/>
        <v>293173.47025382333</v>
      </c>
      <c r="W26" s="6">
        <f t="shared" si="19"/>
        <v>257975.34317418467</v>
      </c>
      <c r="X26" s="6">
        <f t="shared" si="20"/>
        <v>-8000000000</v>
      </c>
      <c r="Y26" s="6">
        <f t="shared" si="21"/>
        <v>1310264616.8570499</v>
      </c>
      <c r="Z26" s="6">
        <f t="shared" si="1"/>
        <v>1254264549.6958284</v>
      </c>
      <c r="AA26" s="6">
        <f t="shared" si="2"/>
        <v>1209613121.0435414</v>
      </c>
      <c r="AB26" s="6">
        <f t="shared" si="3"/>
        <v>1191396560.6234269</v>
      </c>
      <c r="AC26" s="6">
        <f t="shared" si="4"/>
        <v>1233496679.285774</v>
      </c>
      <c r="AD26" s="6">
        <f t="shared" si="5"/>
        <v>1238744263.6261694</v>
      </c>
      <c r="AE26" s="6">
        <f t="shared" si="6"/>
        <v>1099499824.4293966</v>
      </c>
      <c r="AF26" s="6">
        <f t="shared" si="7"/>
        <v>1138149874.9849851</v>
      </c>
      <c r="AG26" s="6">
        <f t="shared" si="8"/>
        <v>1348597963.1675873</v>
      </c>
      <c r="AH26" s="6">
        <f t="shared" si="9"/>
        <v>1186686578.6012495</v>
      </c>
      <c r="AI26" s="2">
        <f t="shared" si="22"/>
        <v>-459955.91141619778</v>
      </c>
    </row>
    <row r="27" spans="1:37" x14ac:dyDescent="0.2">
      <c r="A27">
        <v>6000000000</v>
      </c>
      <c r="B27">
        <v>4600</v>
      </c>
      <c r="C27" s="6">
        <v>-19273.238649475388</v>
      </c>
      <c r="D27" s="6">
        <v>12028.294804622419</v>
      </c>
      <c r="E27" s="6">
        <v>-8032.8163676313125</v>
      </c>
      <c r="F27" s="6">
        <v>-29423.79069281742</v>
      </c>
      <c r="G27" s="6">
        <v>-12280.429473321419</v>
      </c>
      <c r="H27" s="6">
        <v>9342.7843239624053</v>
      </c>
      <c r="I27" s="6">
        <v>-218.02861738251522</v>
      </c>
      <c r="J27" s="6">
        <v>-16461.171981063671</v>
      </c>
      <c r="K27" s="6">
        <v>-15727.300706203096</v>
      </c>
      <c r="L27" s="6">
        <v>-3351.7153497086838</v>
      </c>
      <c r="M27">
        <v>230000</v>
      </c>
      <c r="N27" s="6">
        <f t="shared" si="10"/>
        <v>210726.76135052461</v>
      </c>
      <c r="O27" s="6">
        <f t="shared" si="11"/>
        <v>242028.29480462242</v>
      </c>
      <c r="P27" s="6">
        <f t="shared" si="12"/>
        <v>221967.18363236869</v>
      </c>
      <c r="Q27" s="6">
        <f t="shared" si="13"/>
        <v>200576.20930718258</v>
      </c>
      <c r="R27" s="6">
        <f t="shared" si="14"/>
        <v>217719.57052667858</v>
      </c>
      <c r="S27" s="6">
        <f t="shared" si="15"/>
        <v>239342.78432396241</v>
      </c>
      <c r="T27" s="6">
        <f t="shared" si="16"/>
        <v>229781.97138261748</v>
      </c>
      <c r="U27" s="6">
        <f t="shared" si="17"/>
        <v>213538.82801893633</v>
      </c>
      <c r="V27" s="6">
        <f t="shared" si="18"/>
        <v>214272.6992937969</v>
      </c>
      <c r="W27" s="6">
        <f t="shared" si="19"/>
        <v>226648.28465029132</v>
      </c>
      <c r="X27" s="6">
        <f t="shared" si="20"/>
        <v>-6000000000</v>
      </c>
      <c r="Y27" s="6">
        <f t="shared" si="21"/>
        <v>1137924511.2928329</v>
      </c>
      <c r="Z27" s="6">
        <f t="shared" si="1"/>
        <v>1306952791.9449611</v>
      </c>
      <c r="AA27" s="6">
        <f t="shared" si="2"/>
        <v>1198622791.6147909</v>
      </c>
      <c r="AB27" s="6">
        <f t="shared" si="3"/>
        <v>1083111530.258786</v>
      </c>
      <c r="AC27" s="6">
        <f t="shared" si="4"/>
        <v>1175685680.8440642</v>
      </c>
      <c r="AD27" s="6">
        <f t="shared" si="5"/>
        <v>1292451035.3493969</v>
      </c>
      <c r="AE27" s="6">
        <f t="shared" si="6"/>
        <v>1240822645.4661343</v>
      </c>
      <c r="AF27" s="6">
        <f t="shared" si="7"/>
        <v>1153109671.3022561</v>
      </c>
      <c r="AG27" s="6">
        <f t="shared" si="8"/>
        <v>1157072576.1865032</v>
      </c>
      <c r="AH27" s="6">
        <f t="shared" si="9"/>
        <v>1223900737.1115732</v>
      </c>
      <c r="AI27" s="2">
        <f t="shared" si="22"/>
        <v>1351739.9450510226</v>
      </c>
    </row>
    <row r="28" spans="1:37" x14ac:dyDescent="0.2">
      <c r="A28">
        <v>8000000000</v>
      </c>
      <c r="B28">
        <v>5400</v>
      </c>
      <c r="C28" s="6">
        <v>1501.5302778920159</v>
      </c>
      <c r="D28" s="6">
        <v>70454.55276966095</v>
      </c>
      <c r="E28" s="6">
        <v>16173.089534277096</v>
      </c>
      <c r="F28" s="6">
        <v>23773.64580752328</v>
      </c>
      <c r="G28" s="6">
        <v>739.91941462736577</v>
      </c>
      <c r="H28" s="6">
        <v>-646.51430875528604</v>
      </c>
      <c r="I28" s="6">
        <v>9628.7067208322696</v>
      </c>
      <c r="J28" s="6">
        <v>-27277.110348222777</v>
      </c>
      <c r="K28" s="6">
        <v>-6124.7874327818863</v>
      </c>
      <c r="L28" s="6">
        <v>-31008.767109597102</v>
      </c>
      <c r="M28">
        <v>250000</v>
      </c>
      <c r="N28" s="6">
        <f t="shared" si="10"/>
        <v>251501.53027789202</v>
      </c>
      <c r="O28" s="6">
        <f t="shared" si="11"/>
        <v>320454.55276966095</v>
      </c>
      <c r="P28" s="6">
        <f t="shared" si="12"/>
        <v>266173.0895342771</v>
      </c>
      <c r="Q28" s="6">
        <f t="shared" si="13"/>
        <v>273773.64580752328</v>
      </c>
      <c r="R28" s="6">
        <f t="shared" si="14"/>
        <v>250739.91941462737</v>
      </c>
      <c r="S28" s="6">
        <f t="shared" si="15"/>
        <v>249353.48569124471</v>
      </c>
      <c r="T28" s="6">
        <f t="shared" si="16"/>
        <v>259628.70672083227</v>
      </c>
      <c r="U28" s="6">
        <f t="shared" si="17"/>
        <v>222722.88965177722</v>
      </c>
      <c r="V28" s="6">
        <f t="shared" si="18"/>
        <v>243875.21256721811</v>
      </c>
      <c r="W28" s="6">
        <f t="shared" si="19"/>
        <v>218991.2328904029</v>
      </c>
      <c r="X28" s="6">
        <f t="shared" si="20"/>
        <v>-8000000000</v>
      </c>
      <c r="Y28" s="6">
        <f t="shared" si="21"/>
        <v>1156907039.2783034</v>
      </c>
      <c r="Z28" s="6">
        <f t="shared" si="1"/>
        <v>1474090942.7404404</v>
      </c>
      <c r="AA28" s="6">
        <f t="shared" si="2"/>
        <v>1224396211.8576746</v>
      </c>
      <c r="AB28" s="6">
        <f t="shared" si="3"/>
        <v>1259358770.714607</v>
      </c>
      <c r="AC28" s="6">
        <f t="shared" si="4"/>
        <v>1153403629.3072858</v>
      </c>
      <c r="AD28" s="6">
        <f t="shared" si="5"/>
        <v>1147026034.1797256</v>
      </c>
      <c r="AE28" s="6">
        <f t="shared" si="6"/>
        <v>1194292050.9158285</v>
      </c>
      <c r="AF28" s="6">
        <f t="shared" si="7"/>
        <v>1024525292.3981752</v>
      </c>
      <c r="AG28" s="6">
        <f t="shared" si="8"/>
        <v>1121825977.8092034</v>
      </c>
      <c r="AH28" s="6">
        <f t="shared" si="9"/>
        <v>1007359671.2958534</v>
      </c>
      <c r="AI28" s="2">
        <f t="shared" si="22"/>
        <v>-631350.40956419089</v>
      </c>
    </row>
    <row r="29" spans="1:37" x14ac:dyDescent="0.2">
      <c r="A29">
        <v>6000000000</v>
      </c>
      <c r="B29">
        <v>4600</v>
      </c>
      <c r="C29" s="6">
        <v>8926.7359726363793</v>
      </c>
      <c r="D29" s="6">
        <v>-7053.6543717025779</v>
      </c>
      <c r="E29" s="6">
        <v>13722.637959290296</v>
      </c>
      <c r="F29" s="6">
        <v>4354.0239857975394</v>
      </c>
      <c r="G29" s="6">
        <v>-5207.3573897359893</v>
      </c>
      <c r="H29" s="6">
        <v>2471.8247004784644</v>
      </c>
      <c r="I29" s="6">
        <v>-10260.646376991645</v>
      </c>
      <c r="J29" s="6">
        <v>-46941.568143665791</v>
      </c>
      <c r="K29" s="6">
        <v>9361.5653895540163</v>
      </c>
      <c r="L29" s="6">
        <v>11437.691682658624</v>
      </c>
      <c r="M29">
        <v>230000</v>
      </c>
      <c r="N29" s="6">
        <f t="shared" si="10"/>
        <v>238926.73597263638</v>
      </c>
      <c r="O29" s="6">
        <f t="shared" si="11"/>
        <v>222946.34562829742</v>
      </c>
      <c r="P29" s="6">
        <f t="shared" si="12"/>
        <v>243722.6379592903</v>
      </c>
      <c r="Q29" s="6">
        <f t="shared" si="13"/>
        <v>234354.02398579754</v>
      </c>
      <c r="R29" s="6">
        <f t="shared" si="14"/>
        <v>224792.64261026401</v>
      </c>
      <c r="S29" s="6">
        <f t="shared" si="15"/>
        <v>232471.82470047846</v>
      </c>
      <c r="T29" s="6">
        <f t="shared" si="16"/>
        <v>219739.35362300836</v>
      </c>
      <c r="U29" s="6">
        <f t="shared" si="17"/>
        <v>183058.43185633421</v>
      </c>
      <c r="V29" s="6">
        <f t="shared" si="18"/>
        <v>239361.56538955402</v>
      </c>
      <c r="W29" s="6">
        <f t="shared" si="19"/>
        <v>241437.69168265862</v>
      </c>
      <c r="X29" s="6">
        <f t="shared" si="20"/>
        <v>-6000000000</v>
      </c>
      <c r="Y29" s="6">
        <f t="shared" si="21"/>
        <v>1290204374.2522364</v>
      </c>
      <c r="Z29" s="6">
        <f t="shared" si="1"/>
        <v>1203910266.3928061</v>
      </c>
      <c r="AA29" s="6">
        <f t="shared" si="2"/>
        <v>1316102244.9801676</v>
      </c>
      <c r="AB29" s="6">
        <f t="shared" si="3"/>
        <v>1265511729.5233066</v>
      </c>
      <c r="AC29" s="6">
        <f t="shared" si="4"/>
        <v>1213880270.0954256</v>
      </c>
      <c r="AD29" s="6">
        <f t="shared" si="5"/>
        <v>1255347853.3825836</v>
      </c>
      <c r="AE29" s="6">
        <f t="shared" si="6"/>
        <v>1186592509.5642452</v>
      </c>
      <c r="AF29" s="6">
        <f t="shared" si="7"/>
        <v>988515532.02420473</v>
      </c>
      <c r="AG29" s="6">
        <f t="shared" si="8"/>
        <v>1292552453.1035917</v>
      </c>
      <c r="AH29" s="6">
        <f t="shared" si="9"/>
        <v>1303763535.0863566</v>
      </c>
      <c r="AI29" s="2">
        <f t="shared" si="22"/>
        <v>1604269.2142708625</v>
      </c>
    </row>
    <row r="30" spans="1:37" x14ac:dyDescent="0.2">
      <c r="A30">
        <v>8000000000</v>
      </c>
      <c r="B30">
        <v>5400</v>
      </c>
      <c r="C30" s="6">
        <v>12523.332770797424</v>
      </c>
      <c r="D30" s="6">
        <v>44707.849156111479</v>
      </c>
      <c r="E30" s="6">
        <v>13244.471119833179</v>
      </c>
      <c r="F30" s="6">
        <v>-25609.142539906316</v>
      </c>
      <c r="G30" s="6">
        <v>-25967.483452404849</v>
      </c>
      <c r="H30" s="6">
        <v>3855.575414490886</v>
      </c>
      <c r="I30" s="6">
        <v>-11378.278941265307</v>
      </c>
      <c r="J30" s="6">
        <v>2649.221642059274</v>
      </c>
      <c r="K30" s="6">
        <v>3815.0574255269021</v>
      </c>
      <c r="L30" s="6">
        <v>502.63224693480879</v>
      </c>
      <c r="M30">
        <v>250000</v>
      </c>
      <c r="N30" s="6">
        <f t="shared" si="10"/>
        <v>262523.33277079742</v>
      </c>
      <c r="O30" s="6">
        <f t="shared" si="11"/>
        <v>294707.84915611148</v>
      </c>
      <c r="P30" s="6">
        <f t="shared" si="12"/>
        <v>263244.47111983318</v>
      </c>
      <c r="Q30" s="6">
        <f t="shared" si="13"/>
        <v>224390.85746009368</v>
      </c>
      <c r="R30" s="6">
        <f t="shared" si="14"/>
        <v>224032.51654759515</v>
      </c>
      <c r="S30" s="6">
        <f t="shared" si="15"/>
        <v>253855.57541449089</v>
      </c>
      <c r="T30" s="6">
        <f t="shared" si="16"/>
        <v>238621.72105873469</v>
      </c>
      <c r="U30" s="6">
        <f t="shared" si="17"/>
        <v>252649.22164205927</v>
      </c>
      <c r="V30" s="6">
        <f t="shared" si="18"/>
        <v>253815.0574255269</v>
      </c>
      <c r="W30" s="6">
        <f t="shared" si="19"/>
        <v>250502.63224693481</v>
      </c>
      <c r="X30" s="6">
        <f t="shared" si="20"/>
        <v>-8000000000</v>
      </c>
      <c r="Y30" s="6">
        <f t="shared" si="21"/>
        <v>1207607330.7456682</v>
      </c>
      <c r="Z30" s="6">
        <f t="shared" si="1"/>
        <v>1355656106.1181128</v>
      </c>
      <c r="AA30" s="6">
        <f t="shared" si="2"/>
        <v>1210924567.1512327</v>
      </c>
      <c r="AB30" s="6">
        <f t="shared" si="3"/>
        <v>1032197944.3164309</v>
      </c>
      <c r="AC30" s="6">
        <f t="shared" si="4"/>
        <v>1030549576.1189377</v>
      </c>
      <c r="AD30" s="6">
        <f t="shared" si="5"/>
        <v>1167735646.9066582</v>
      </c>
      <c r="AE30" s="6">
        <f t="shared" si="6"/>
        <v>1097659916.8701797</v>
      </c>
      <c r="AF30" s="6">
        <f t="shared" si="7"/>
        <v>1162186419.5534728</v>
      </c>
      <c r="AG30" s="6">
        <f t="shared" si="8"/>
        <v>1167549264.1574237</v>
      </c>
      <c r="AH30" s="6">
        <f t="shared" si="9"/>
        <v>1152312108.3359001</v>
      </c>
      <c r="AI30" s="2">
        <f t="shared" si="22"/>
        <v>-823098.33360445686</v>
      </c>
    </row>
    <row r="31" spans="1:37" x14ac:dyDescent="0.2">
      <c r="A31">
        <v>8000000000</v>
      </c>
      <c r="B31">
        <v>5400</v>
      </c>
      <c r="C31" s="6">
        <v>13198.769011069089</v>
      </c>
      <c r="D31" s="6">
        <v>-11721.726878022309</v>
      </c>
      <c r="E31" s="6">
        <v>-5348.3518058783375</v>
      </c>
      <c r="F31" s="6">
        <v>-26407.360564917326</v>
      </c>
      <c r="G31" s="6">
        <v>15123.714547371492</v>
      </c>
      <c r="H31" s="6">
        <v>-20868.037609034218</v>
      </c>
      <c r="I31" s="6">
        <v>-44801.345211453736</v>
      </c>
      <c r="J31" s="6">
        <v>-13500.834938895423</v>
      </c>
      <c r="K31" s="6">
        <v>-16384.046830353327</v>
      </c>
      <c r="L31" s="6">
        <v>-7233.0294642597437</v>
      </c>
      <c r="M31">
        <v>270000</v>
      </c>
      <c r="N31" s="6">
        <f t="shared" si="10"/>
        <v>283198.76901106909</v>
      </c>
      <c r="O31" s="6">
        <f t="shared" si="11"/>
        <v>258278.27312197769</v>
      </c>
      <c r="P31" s="6">
        <f t="shared" si="12"/>
        <v>264651.64819412166</v>
      </c>
      <c r="Q31" s="6">
        <f t="shared" si="13"/>
        <v>243592.63943508267</v>
      </c>
      <c r="R31" s="6">
        <f t="shared" si="14"/>
        <v>285123.71454737149</v>
      </c>
      <c r="S31" s="6">
        <f t="shared" si="15"/>
        <v>249131.96239096578</v>
      </c>
      <c r="T31" s="6">
        <f t="shared" si="16"/>
        <v>225198.65478854626</v>
      </c>
      <c r="U31" s="6">
        <f t="shared" si="17"/>
        <v>256499.16506110458</v>
      </c>
      <c r="V31" s="6">
        <f t="shared" si="18"/>
        <v>253615.95316964667</v>
      </c>
      <c r="W31" s="6">
        <f t="shared" si="19"/>
        <v>262766.97053574026</v>
      </c>
      <c r="X31" s="6">
        <f t="shared" si="20"/>
        <v>-8000000000</v>
      </c>
      <c r="Y31" s="6">
        <f t="shared" si="21"/>
        <v>1302714337.4509177</v>
      </c>
      <c r="Z31" s="6">
        <f t="shared" si="1"/>
        <v>1188080056.3610973</v>
      </c>
      <c r="AA31" s="6">
        <f t="shared" si="2"/>
        <v>1217397581.6929595</v>
      </c>
      <c r="AB31" s="6">
        <f t="shared" si="3"/>
        <v>1120526141.4013803</v>
      </c>
      <c r="AC31" s="6">
        <f t="shared" si="4"/>
        <v>1311569086.9179089</v>
      </c>
      <c r="AD31" s="6">
        <f t="shared" si="5"/>
        <v>1146007026.9984426</v>
      </c>
      <c r="AE31" s="6">
        <f t="shared" si="6"/>
        <v>1035913812.0273128</v>
      </c>
      <c r="AF31" s="6">
        <f t="shared" si="7"/>
        <v>1179896159.281081</v>
      </c>
      <c r="AG31" s="6">
        <f t="shared" si="8"/>
        <v>1166633384.5803747</v>
      </c>
      <c r="AH31" s="6">
        <f t="shared" si="9"/>
        <v>1208728064.4644051</v>
      </c>
      <c r="AI31" s="2">
        <f t="shared" si="22"/>
        <v>-649773.05554749584</v>
      </c>
    </row>
    <row r="32" spans="1:37" x14ac:dyDescent="0.2">
      <c r="A32">
        <v>8000000000</v>
      </c>
      <c r="B32">
        <v>5400</v>
      </c>
      <c r="C32" s="6">
        <v>-13191.174730309285</v>
      </c>
      <c r="D32" s="6">
        <v>13391.513675742317</v>
      </c>
      <c r="E32" s="6">
        <v>-121.64491636212915</v>
      </c>
      <c r="F32" s="6">
        <v>12575.492291944101</v>
      </c>
      <c r="G32" s="6">
        <v>2063.7571651604958</v>
      </c>
      <c r="H32" s="6">
        <v>-21200.5488720024</v>
      </c>
      <c r="I32" s="6">
        <v>-35496.123018674552</v>
      </c>
      <c r="J32" s="6">
        <v>-2766.5691959555261</v>
      </c>
      <c r="K32" s="6">
        <v>22167.11436631158</v>
      </c>
      <c r="L32" s="6">
        <v>-1774.7879610396922</v>
      </c>
      <c r="M32">
        <v>250000</v>
      </c>
      <c r="N32" s="6">
        <f t="shared" si="10"/>
        <v>236808.82526969071</v>
      </c>
      <c r="O32" s="6">
        <f t="shared" si="11"/>
        <v>263391.51367574232</v>
      </c>
      <c r="P32" s="6">
        <f t="shared" si="12"/>
        <v>249878.35508363787</v>
      </c>
      <c r="Q32" s="6">
        <f t="shared" si="13"/>
        <v>262575.4922919441</v>
      </c>
      <c r="R32" s="6">
        <f t="shared" si="14"/>
        <v>252063.7571651605</v>
      </c>
      <c r="S32" s="6">
        <f t="shared" si="15"/>
        <v>228799.4511279976</v>
      </c>
      <c r="T32" s="6">
        <f t="shared" si="16"/>
        <v>214503.87698132545</v>
      </c>
      <c r="U32" s="6">
        <f t="shared" si="17"/>
        <v>247233.43080404447</v>
      </c>
      <c r="V32" s="6">
        <f t="shared" si="18"/>
        <v>272167.11436631158</v>
      </c>
      <c r="W32" s="6">
        <f t="shared" si="19"/>
        <v>248225.21203896031</v>
      </c>
      <c r="X32" s="6">
        <f t="shared" si="20"/>
        <v>-8000000000</v>
      </c>
      <c r="Y32" s="6">
        <f t="shared" si="21"/>
        <v>1089320596.2405772</v>
      </c>
      <c r="Z32" s="6">
        <f t="shared" si="1"/>
        <v>1211600962.9084146</v>
      </c>
      <c r="AA32" s="6">
        <f t="shared" si="2"/>
        <v>1149440433.3847342</v>
      </c>
      <c r="AB32" s="6">
        <f t="shared" si="3"/>
        <v>1207847264.5429428</v>
      </c>
      <c r="AC32" s="6">
        <f t="shared" si="4"/>
        <v>1159493282.9597383</v>
      </c>
      <c r="AD32" s="6">
        <f t="shared" si="5"/>
        <v>1052477475.188789</v>
      </c>
      <c r="AE32" s="6">
        <f t="shared" si="6"/>
        <v>986717834.11409712</v>
      </c>
      <c r="AF32" s="6">
        <f t="shared" si="7"/>
        <v>1137273781.6986046</v>
      </c>
      <c r="AG32" s="6">
        <f t="shared" si="8"/>
        <v>1251968726.0850332</v>
      </c>
      <c r="AH32" s="6">
        <f t="shared" si="9"/>
        <v>1141835975.3792174</v>
      </c>
      <c r="AI32" s="2">
        <f t="shared" si="22"/>
        <v>-997694.66251240543</v>
      </c>
    </row>
    <row r="33" spans="1:35" x14ac:dyDescent="0.2">
      <c r="A33">
        <v>8000000000</v>
      </c>
      <c r="B33">
        <v>5400</v>
      </c>
      <c r="C33" s="6">
        <v>-15600.471670040861</v>
      </c>
      <c r="D33" s="6">
        <v>-4554.7949412139133</v>
      </c>
      <c r="E33" s="6">
        <v>9781.8883659783751</v>
      </c>
      <c r="F33" s="6">
        <v>-19400.204109842889</v>
      </c>
      <c r="G33" s="6">
        <v>8952.0881374482997</v>
      </c>
      <c r="H33" s="6">
        <v>-17045.749700628221</v>
      </c>
      <c r="I33" s="6">
        <v>-6160.0758272106759</v>
      </c>
      <c r="J33" s="6">
        <v>-4861.5220293868333</v>
      </c>
      <c r="K33" s="6">
        <v>5580.2274800953455</v>
      </c>
      <c r="L33" s="6">
        <v>8751.2944446643814</v>
      </c>
      <c r="M33">
        <v>250000</v>
      </c>
      <c r="N33" s="6">
        <f t="shared" si="10"/>
        <v>234399.52832995914</v>
      </c>
      <c r="O33" s="6">
        <f t="shared" si="11"/>
        <v>245445.20505878609</v>
      </c>
      <c r="P33" s="6">
        <f t="shared" si="12"/>
        <v>259781.88836597838</v>
      </c>
      <c r="Q33" s="6">
        <f t="shared" si="13"/>
        <v>230599.79589015711</v>
      </c>
      <c r="R33" s="6">
        <f t="shared" si="14"/>
        <v>258952.0881374483</v>
      </c>
      <c r="S33" s="6">
        <f t="shared" si="15"/>
        <v>232954.25029937178</v>
      </c>
      <c r="T33" s="6">
        <f t="shared" si="16"/>
        <v>243839.92417278932</v>
      </c>
      <c r="U33" s="6">
        <f t="shared" si="17"/>
        <v>245138.47797061317</v>
      </c>
      <c r="V33" s="6">
        <f t="shared" si="18"/>
        <v>255580.22748009535</v>
      </c>
      <c r="W33" s="6">
        <f t="shared" si="19"/>
        <v>258751.29444466438</v>
      </c>
      <c r="X33" s="6">
        <f t="shared" si="20"/>
        <v>-8000000000</v>
      </c>
      <c r="Y33" s="6">
        <f t="shared" si="21"/>
        <v>1078237830.317812</v>
      </c>
      <c r="Z33" s="6">
        <f t="shared" si="1"/>
        <v>1129047943.270416</v>
      </c>
      <c r="AA33" s="6">
        <f t="shared" si="2"/>
        <v>1194996686.4835005</v>
      </c>
      <c r="AB33" s="6">
        <f t="shared" si="3"/>
        <v>1060759061.0947227</v>
      </c>
      <c r="AC33" s="6">
        <f t="shared" si="4"/>
        <v>1191179605.4322622</v>
      </c>
      <c r="AD33" s="6">
        <f t="shared" si="5"/>
        <v>1071589551.3771102</v>
      </c>
      <c r="AE33" s="6">
        <f t="shared" si="6"/>
        <v>1121663651.1948309</v>
      </c>
      <c r="AF33" s="6">
        <f t="shared" si="7"/>
        <v>1127636998.6648207</v>
      </c>
      <c r="AG33" s="6">
        <f t="shared" si="8"/>
        <v>1175669046.4084387</v>
      </c>
      <c r="AH33" s="6">
        <f t="shared" si="9"/>
        <v>1190255954.4454563</v>
      </c>
      <c r="AI33" s="2">
        <f t="shared" si="22"/>
        <v>-1060706.2964293023</v>
      </c>
    </row>
    <row r="34" spans="1:35" x14ac:dyDescent="0.2">
      <c r="A34">
        <v>6000000000</v>
      </c>
      <c r="B34">
        <v>4600</v>
      </c>
      <c r="C34" s="6">
        <v>-4894.6048991638236</v>
      </c>
      <c r="D34" s="6">
        <v>-21959.067453281023</v>
      </c>
      <c r="E34" s="6">
        <v>5983.8384913746268</v>
      </c>
      <c r="F34" s="6">
        <v>-18588.389139040373</v>
      </c>
      <c r="G34" s="6">
        <v>21883.715817239136</v>
      </c>
      <c r="H34" s="6">
        <v>-26070.93847473152</v>
      </c>
      <c r="I34" s="6">
        <v>22529.866328113712</v>
      </c>
      <c r="J34" s="6">
        <v>3517.8800317225978</v>
      </c>
      <c r="K34" s="6">
        <v>4247.5676309550181</v>
      </c>
      <c r="L34" s="6">
        <v>-19212.484403396957</v>
      </c>
      <c r="M34">
        <v>250000</v>
      </c>
      <c r="N34" s="6">
        <f t="shared" si="10"/>
        <v>245105.39510083618</v>
      </c>
      <c r="O34" s="6">
        <f t="shared" si="11"/>
        <v>228040.93254671898</v>
      </c>
      <c r="P34" s="6">
        <f t="shared" si="12"/>
        <v>255983.83849137463</v>
      </c>
      <c r="Q34" s="6">
        <f t="shared" si="13"/>
        <v>231411.61086095963</v>
      </c>
      <c r="R34" s="6">
        <f t="shared" si="14"/>
        <v>271883.71581723914</v>
      </c>
      <c r="S34" s="6">
        <f t="shared" si="15"/>
        <v>223929.06152526848</v>
      </c>
      <c r="T34" s="6">
        <f t="shared" si="16"/>
        <v>272529.86632811371</v>
      </c>
      <c r="U34" s="6">
        <f t="shared" si="17"/>
        <v>253517.8800317226</v>
      </c>
      <c r="V34" s="6">
        <f t="shared" si="18"/>
        <v>254247.56763095502</v>
      </c>
      <c r="W34" s="6">
        <f t="shared" si="19"/>
        <v>230787.51559660304</v>
      </c>
      <c r="X34" s="6">
        <f t="shared" si="20"/>
        <v>-6000000000</v>
      </c>
      <c r="Y34" s="6">
        <f t="shared" si="21"/>
        <v>1323569133.5445154</v>
      </c>
      <c r="Z34" s="6">
        <f t="shared" si="1"/>
        <v>1231421035.7522824</v>
      </c>
      <c r="AA34" s="6">
        <f t="shared" si="2"/>
        <v>1382312727.8534229</v>
      </c>
      <c r="AB34" s="6">
        <f t="shared" si="3"/>
        <v>1249622698.6491821</v>
      </c>
      <c r="AC34" s="6">
        <f t="shared" si="4"/>
        <v>1468172065.4130914</v>
      </c>
      <c r="AD34" s="6">
        <f t="shared" si="5"/>
        <v>1209216932.2364497</v>
      </c>
      <c r="AE34" s="6">
        <f t="shared" si="6"/>
        <v>1471661278.171814</v>
      </c>
      <c r="AF34" s="6">
        <f t="shared" si="7"/>
        <v>1368996552.1713021</v>
      </c>
      <c r="AG34" s="6">
        <f t="shared" si="8"/>
        <v>1372936865.2071571</v>
      </c>
      <c r="AH34" s="6">
        <f t="shared" si="9"/>
        <v>1246252584.2216563</v>
      </c>
      <c r="AI34" s="2">
        <f t="shared" si="22"/>
        <v>2163785.4095111438</v>
      </c>
    </row>
    <row r="35" spans="1:35" x14ac:dyDescent="0.2">
      <c r="A35">
        <v>6000000000</v>
      </c>
      <c r="B35">
        <v>4600</v>
      </c>
      <c r="C35" s="6">
        <v>-22584.799808100797</v>
      </c>
      <c r="D35" s="6">
        <v>18237.778931506909</v>
      </c>
      <c r="E35" s="6">
        <v>-5651.8501878599636</v>
      </c>
      <c r="F35" s="6">
        <v>-17353.568182443269</v>
      </c>
      <c r="G35" s="6">
        <v>-2320.8031052490696</v>
      </c>
      <c r="H35" s="6">
        <v>709.29218054516241</v>
      </c>
      <c r="I35" s="6">
        <v>11335.123417666182</v>
      </c>
      <c r="J35" s="6">
        <v>12523.332770797424</v>
      </c>
      <c r="K35" s="6">
        <v>-42846.659198403358</v>
      </c>
      <c r="L35" s="6">
        <v>-36622.805055230856</v>
      </c>
      <c r="M35">
        <v>250000</v>
      </c>
      <c r="N35" s="6">
        <f t="shared" si="10"/>
        <v>227415.2001918992</v>
      </c>
      <c r="O35" s="6">
        <f t="shared" si="11"/>
        <v>268237.77893150691</v>
      </c>
      <c r="P35" s="6">
        <f t="shared" si="12"/>
        <v>244348.14981214004</v>
      </c>
      <c r="Q35" s="6">
        <f t="shared" si="13"/>
        <v>232646.43181755673</v>
      </c>
      <c r="R35" s="6">
        <f t="shared" si="14"/>
        <v>247679.19689475093</v>
      </c>
      <c r="S35" s="6">
        <f t="shared" si="15"/>
        <v>250709.29218054516</v>
      </c>
      <c r="T35" s="6">
        <f t="shared" si="16"/>
        <v>261335.12341766618</v>
      </c>
      <c r="U35" s="6">
        <f t="shared" si="17"/>
        <v>262523.33277079742</v>
      </c>
      <c r="V35" s="6">
        <f t="shared" si="18"/>
        <v>207153.34080159664</v>
      </c>
      <c r="W35" s="6">
        <f t="shared" si="19"/>
        <v>213377.19494476914</v>
      </c>
      <c r="X35" s="6">
        <f t="shared" si="20"/>
        <v>-6000000000</v>
      </c>
      <c r="Y35" s="6">
        <f t="shared" si="21"/>
        <v>1228042081.0362556</v>
      </c>
      <c r="Z35" s="6">
        <f t="shared" si="1"/>
        <v>1448484006.2301373</v>
      </c>
      <c r="AA35" s="6">
        <f t="shared" si="2"/>
        <v>1319480008.9855561</v>
      </c>
      <c r="AB35" s="6">
        <f t="shared" si="3"/>
        <v>1256290731.8148065</v>
      </c>
      <c r="AC35" s="6">
        <f t="shared" si="4"/>
        <v>1337467663.2316551</v>
      </c>
      <c r="AD35" s="6">
        <f t="shared" si="5"/>
        <v>1353830177.7749438</v>
      </c>
      <c r="AE35" s="6">
        <f t="shared" si="6"/>
        <v>1411209666.4553974</v>
      </c>
      <c r="AF35" s="6">
        <f t="shared" si="7"/>
        <v>1417625996.962306</v>
      </c>
      <c r="AG35" s="6">
        <f t="shared" si="8"/>
        <v>1118628040.3286219</v>
      </c>
      <c r="AH35" s="6">
        <f t="shared" si="9"/>
        <v>1152236852.7017534</v>
      </c>
      <c r="AI35" s="2">
        <f t="shared" si="22"/>
        <v>2061719.838845192</v>
      </c>
    </row>
    <row r="36" spans="1:35" x14ac:dyDescent="0.2">
      <c r="A36">
        <v>6000000000</v>
      </c>
      <c r="B36">
        <v>4600</v>
      </c>
      <c r="C36" s="6">
        <v>-14458.009900408797</v>
      </c>
      <c r="D36" s="6">
        <v>20370.862330310047</v>
      </c>
      <c r="E36" s="6">
        <v>31146.91935479641</v>
      </c>
      <c r="F36" s="6">
        <v>8240.5676948837936</v>
      </c>
      <c r="G36" s="6">
        <v>7061.7943492834456</v>
      </c>
      <c r="H36" s="6">
        <v>-7424.4780989829451</v>
      </c>
      <c r="I36" s="6">
        <v>3131.5948945120908</v>
      </c>
      <c r="J36" s="6">
        <v>-3875.8116716053337</v>
      </c>
      <c r="K36" s="6">
        <v>-15422.710930579342</v>
      </c>
      <c r="L36" s="6">
        <v>11172.028280270752</v>
      </c>
      <c r="M36">
        <v>230000</v>
      </c>
      <c r="N36" s="6">
        <f t="shared" si="10"/>
        <v>215541.9900995912</v>
      </c>
      <c r="O36" s="6">
        <f t="shared" si="11"/>
        <v>250370.86233031005</v>
      </c>
      <c r="P36" s="6">
        <f t="shared" si="12"/>
        <v>261146.91935479641</v>
      </c>
      <c r="Q36" s="6">
        <f t="shared" si="13"/>
        <v>238240.56769488379</v>
      </c>
      <c r="R36" s="6">
        <f t="shared" si="14"/>
        <v>237061.79434928345</v>
      </c>
      <c r="S36" s="6">
        <f t="shared" si="15"/>
        <v>222575.52190101705</v>
      </c>
      <c r="T36" s="6">
        <f t="shared" si="16"/>
        <v>233131.59489451209</v>
      </c>
      <c r="U36" s="6">
        <f t="shared" si="17"/>
        <v>226124.18832839467</v>
      </c>
      <c r="V36" s="6">
        <f t="shared" si="18"/>
        <v>214577.28906942066</v>
      </c>
      <c r="W36" s="6">
        <f t="shared" si="19"/>
        <v>241172.02828027075</v>
      </c>
      <c r="X36" s="6">
        <f t="shared" si="20"/>
        <v>-6000000000</v>
      </c>
      <c r="Y36" s="6">
        <f t="shared" si="21"/>
        <v>1163926746.5377924</v>
      </c>
      <c r="Z36" s="6">
        <f t="shared" si="1"/>
        <v>1352002656.5836742</v>
      </c>
      <c r="AA36" s="6">
        <f t="shared" si="2"/>
        <v>1410193364.5159006</v>
      </c>
      <c r="AB36" s="6">
        <f t="shared" si="3"/>
        <v>1286499065.5523725</v>
      </c>
      <c r="AC36" s="6">
        <f t="shared" si="4"/>
        <v>1280133689.4861307</v>
      </c>
      <c r="AD36" s="6">
        <f t="shared" si="5"/>
        <v>1201907818.2654922</v>
      </c>
      <c r="AE36" s="6">
        <f t="shared" si="6"/>
        <v>1258910612.4303653</v>
      </c>
      <c r="AF36" s="6">
        <f t="shared" si="7"/>
        <v>1221070616.9733312</v>
      </c>
      <c r="AG36" s="6">
        <f t="shared" si="8"/>
        <v>1158717360.9748716</v>
      </c>
      <c r="AH36" s="6">
        <f t="shared" si="9"/>
        <v>1302328952.7134621</v>
      </c>
      <c r="AI36" s="2">
        <f t="shared" si="22"/>
        <v>1796148.1614131518</v>
      </c>
    </row>
    <row r="37" spans="1:35" x14ac:dyDescent="0.2">
      <c r="A37">
        <v>6000000000</v>
      </c>
      <c r="B37">
        <v>4600</v>
      </c>
      <c r="C37" s="6">
        <v>-41167.913877870888</v>
      </c>
      <c r="D37" s="6">
        <v>33962.89685042575</v>
      </c>
      <c r="E37" s="6">
        <v>-2477.986527082976</v>
      </c>
      <c r="F37" s="6">
        <v>27802.252589026466</v>
      </c>
      <c r="G37" s="6">
        <v>4028.7204683409072</v>
      </c>
      <c r="H37" s="6">
        <v>-22169.933799887076</v>
      </c>
      <c r="I37" s="6">
        <v>-19790.87755898945</v>
      </c>
      <c r="J37" s="6">
        <v>4078.6972022033297</v>
      </c>
      <c r="K37" s="6">
        <v>5453.0801207874902</v>
      </c>
      <c r="L37" s="6">
        <v>16804.960978333838</v>
      </c>
      <c r="M37">
        <v>230000</v>
      </c>
      <c r="N37" s="6">
        <f t="shared" si="10"/>
        <v>188832.08612212911</v>
      </c>
      <c r="O37" s="6">
        <f t="shared" si="11"/>
        <v>263962.89685042575</v>
      </c>
      <c r="P37" s="6">
        <f t="shared" si="12"/>
        <v>227522.01347291702</v>
      </c>
      <c r="Q37" s="6">
        <f t="shared" si="13"/>
        <v>257802.25258902647</v>
      </c>
      <c r="R37" s="6">
        <f t="shared" si="14"/>
        <v>234028.72046834091</v>
      </c>
      <c r="S37" s="6">
        <f t="shared" si="15"/>
        <v>207830.06620011292</v>
      </c>
      <c r="T37" s="6">
        <f t="shared" si="16"/>
        <v>210209.12244101055</v>
      </c>
      <c r="U37" s="6">
        <f t="shared" si="17"/>
        <v>234078.69720220333</v>
      </c>
      <c r="V37" s="6">
        <f t="shared" si="18"/>
        <v>235453.08012078749</v>
      </c>
      <c r="W37" s="6">
        <f t="shared" si="19"/>
        <v>246804.96097833384</v>
      </c>
      <c r="X37" s="6">
        <f t="shared" si="20"/>
        <v>-6000000000</v>
      </c>
      <c r="Y37" s="6">
        <f t="shared" si="21"/>
        <v>1019693265.0594972</v>
      </c>
      <c r="Z37" s="6">
        <f t="shared" si="1"/>
        <v>1425399642.9922991</v>
      </c>
      <c r="AA37" s="6">
        <f t="shared" si="2"/>
        <v>1228618872.753752</v>
      </c>
      <c r="AB37" s="6">
        <f t="shared" si="3"/>
        <v>1392132163.9807429</v>
      </c>
      <c r="AC37" s="6">
        <f t="shared" si="4"/>
        <v>1263755090.5290408</v>
      </c>
      <c r="AD37" s="6">
        <f t="shared" si="5"/>
        <v>1122282357.4806099</v>
      </c>
      <c r="AE37" s="6">
        <f t="shared" si="6"/>
        <v>1135129261.181457</v>
      </c>
      <c r="AF37" s="6">
        <f t="shared" si="7"/>
        <v>1264024964.8918979</v>
      </c>
      <c r="AG37" s="6">
        <f t="shared" si="8"/>
        <v>1271446632.6522524</v>
      </c>
      <c r="AH37" s="6">
        <f t="shared" si="9"/>
        <v>1332746789.2830026</v>
      </c>
      <c r="AI37" s="2">
        <f t="shared" si="22"/>
        <v>1622353.1108283843</v>
      </c>
    </row>
    <row r="38" spans="1:35" x14ac:dyDescent="0.2">
      <c r="A38">
        <v>8000000000</v>
      </c>
      <c r="B38">
        <v>5400</v>
      </c>
      <c r="C38" s="6">
        <v>1081.4346751431003</v>
      </c>
      <c r="D38" s="6">
        <v>5903.8939070887864</v>
      </c>
      <c r="E38" s="6">
        <v>4252.2515286691487</v>
      </c>
      <c r="F38" s="6">
        <v>-8979.1456048260443</v>
      </c>
      <c r="G38" s="6">
        <v>-2373.1900000711903</v>
      </c>
      <c r="H38" s="6">
        <v>6646.4281189837493</v>
      </c>
      <c r="I38" s="6">
        <v>-27919.304557144642</v>
      </c>
      <c r="J38" s="6">
        <v>-8908.1368059851229</v>
      </c>
      <c r="K38" s="6">
        <v>6986.9429353275336</v>
      </c>
      <c r="L38" s="6">
        <v>900.69534053327516</v>
      </c>
      <c r="M38">
        <v>250000</v>
      </c>
      <c r="N38" s="6">
        <f t="shared" si="10"/>
        <v>251081.4346751431</v>
      </c>
      <c r="O38" s="6">
        <f t="shared" si="11"/>
        <v>255903.89390708879</v>
      </c>
      <c r="P38" s="6">
        <f t="shared" si="12"/>
        <v>254252.25152866915</v>
      </c>
      <c r="Q38" s="6">
        <f t="shared" si="13"/>
        <v>241020.85439517396</v>
      </c>
      <c r="R38" s="6">
        <f t="shared" si="14"/>
        <v>247626.80999992881</v>
      </c>
      <c r="S38" s="6">
        <f t="shared" si="15"/>
        <v>256646.42811898375</v>
      </c>
      <c r="T38" s="6">
        <f t="shared" si="16"/>
        <v>222080.69544285536</v>
      </c>
      <c r="U38" s="6">
        <f t="shared" si="17"/>
        <v>241091.86319401488</v>
      </c>
      <c r="V38" s="6">
        <f t="shared" si="18"/>
        <v>256986.94293532753</v>
      </c>
      <c r="W38" s="6">
        <f t="shared" si="19"/>
        <v>250900.69534053328</v>
      </c>
      <c r="X38" s="6">
        <f t="shared" si="20"/>
        <v>-8000000000</v>
      </c>
      <c r="Y38" s="6">
        <f t="shared" si="21"/>
        <v>1154974599.5056581</v>
      </c>
      <c r="Z38" s="6">
        <f t="shared" si="1"/>
        <v>1177157911.9726083</v>
      </c>
      <c r="AA38" s="6">
        <f t="shared" si="2"/>
        <v>1169560357.031878</v>
      </c>
      <c r="AB38" s="6">
        <f t="shared" si="3"/>
        <v>1108695930.2178001</v>
      </c>
      <c r="AC38" s="6">
        <f t="shared" si="4"/>
        <v>1139083325.9996724</v>
      </c>
      <c r="AD38" s="6">
        <f t="shared" si="5"/>
        <v>1180573569.3473253</v>
      </c>
      <c r="AE38" s="6">
        <f t="shared" si="6"/>
        <v>1021571199.0371346</v>
      </c>
      <c r="AF38" s="6">
        <f t="shared" si="7"/>
        <v>1109022570.6924684</v>
      </c>
      <c r="AG38" s="6">
        <f t="shared" si="8"/>
        <v>1182139937.5025067</v>
      </c>
      <c r="AH38" s="6">
        <f t="shared" si="9"/>
        <v>1154143198.566453</v>
      </c>
      <c r="AI38" s="2">
        <f t="shared" si="22"/>
        <v>-979609.27406462957</v>
      </c>
    </row>
    <row r="39" spans="1:35" x14ac:dyDescent="0.2">
      <c r="A39">
        <v>6000000000</v>
      </c>
      <c r="B39">
        <v>4600</v>
      </c>
      <c r="C39" s="6">
        <v>-26261.75046316348</v>
      </c>
      <c r="D39" s="6">
        <v>-11894.735507667065</v>
      </c>
      <c r="E39" s="6">
        <v>15219.598026305903</v>
      </c>
      <c r="F39" s="6">
        <v>-10286.839824402705</v>
      </c>
      <c r="G39" s="6">
        <v>7490.0754043483175</v>
      </c>
      <c r="H39" s="6">
        <v>-9257.5646704062819</v>
      </c>
      <c r="I39" s="6">
        <v>-12354.394129943103</v>
      </c>
      <c r="J39" s="6">
        <v>13889.621186535805</v>
      </c>
      <c r="K39" s="6">
        <v>-31069.97610302642</v>
      </c>
      <c r="L39" s="6">
        <v>-26650.741347111762</v>
      </c>
      <c r="M39">
        <v>230000</v>
      </c>
      <c r="N39" s="6">
        <f t="shared" si="10"/>
        <v>203738.24953683652</v>
      </c>
      <c r="O39" s="6">
        <f t="shared" si="11"/>
        <v>218105.26449233294</v>
      </c>
      <c r="P39" s="6">
        <f t="shared" si="12"/>
        <v>245219.5980263059</v>
      </c>
      <c r="Q39" s="6">
        <f t="shared" si="13"/>
        <v>219713.1601755973</v>
      </c>
      <c r="R39" s="6">
        <f t="shared" si="14"/>
        <v>237490.07540434832</v>
      </c>
      <c r="S39" s="6">
        <f t="shared" si="15"/>
        <v>220742.43532959372</v>
      </c>
      <c r="T39" s="6">
        <f t="shared" si="16"/>
        <v>217645.6058700569</v>
      </c>
      <c r="U39" s="6">
        <f t="shared" si="17"/>
        <v>243889.62118653581</v>
      </c>
      <c r="V39" s="6">
        <f t="shared" si="18"/>
        <v>198930.02389697358</v>
      </c>
      <c r="W39" s="6">
        <f t="shared" si="19"/>
        <v>203349.25865288824</v>
      </c>
      <c r="X39" s="6">
        <f t="shared" si="20"/>
        <v>-6000000000</v>
      </c>
      <c r="Y39" s="6">
        <f t="shared" si="21"/>
        <v>1100186547.4989171</v>
      </c>
      <c r="Z39" s="6">
        <f t="shared" si="1"/>
        <v>1177768428.2585979</v>
      </c>
      <c r="AA39" s="6">
        <f t="shared" si="2"/>
        <v>1324185829.342052</v>
      </c>
      <c r="AB39" s="6">
        <f t="shared" si="3"/>
        <v>1186451064.9482255</v>
      </c>
      <c r="AC39" s="6">
        <f t="shared" si="4"/>
        <v>1282446407.183481</v>
      </c>
      <c r="AD39" s="6">
        <f t="shared" si="5"/>
        <v>1192009150.7798061</v>
      </c>
      <c r="AE39" s="6">
        <f t="shared" si="6"/>
        <v>1175286271.6983073</v>
      </c>
      <c r="AF39" s="6">
        <f t="shared" si="7"/>
        <v>1317003954.4072933</v>
      </c>
      <c r="AG39" s="6">
        <f t="shared" si="8"/>
        <v>1074222129.0436573</v>
      </c>
      <c r="AH39" s="6">
        <f t="shared" si="9"/>
        <v>1098085996.7255964</v>
      </c>
      <c r="AI39" s="2">
        <f t="shared" si="22"/>
        <v>1344365.2800094357</v>
      </c>
    </row>
    <row r="40" spans="1:35" x14ac:dyDescent="0.2">
      <c r="A40">
        <v>6000000000</v>
      </c>
      <c r="B40">
        <v>4600</v>
      </c>
      <c r="C40" s="6">
        <v>29925.104172434658</v>
      </c>
      <c r="D40" s="6">
        <v>17890.397430164739</v>
      </c>
      <c r="E40" s="6">
        <v>18333.048501517624</v>
      </c>
      <c r="F40" s="6">
        <v>13069.711712887511</v>
      </c>
      <c r="G40" s="6">
        <v>37870.08608924225</v>
      </c>
      <c r="H40" s="6">
        <v>-7954.9408837920055</v>
      </c>
      <c r="I40" s="6">
        <v>-4518.688001553528</v>
      </c>
      <c r="J40" s="6">
        <v>-30180.672183632851</v>
      </c>
      <c r="K40" s="6">
        <v>16553.667592233978</v>
      </c>
      <c r="L40" s="6">
        <v>-11902.056940016337</v>
      </c>
      <c r="M40">
        <v>250000</v>
      </c>
      <c r="N40" s="6">
        <f t="shared" si="10"/>
        <v>279925.10417243466</v>
      </c>
      <c r="O40" s="6">
        <f t="shared" si="11"/>
        <v>267890.39743016474</v>
      </c>
      <c r="P40" s="6">
        <f t="shared" si="12"/>
        <v>268333.04850151762</v>
      </c>
      <c r="Q40" s="6">
        <f t="shared" si="13"/>
        <v>263069.71171288751</v>
      </c>
      <c r="R40" s="6">
        <f t="shared" si="14"/>
        <v>287870.08608924225</v>
      </c>
      <c r="S40" s="6">
        <f t="shared" si="15"/>
        <v>242045.05911620799</v>
      </c>
      <c r="T40" s="6">
        <f t="shared" si="16"/>
        <v>245481.31199844647</v>
      </c>
      <c r="U40" s="6">
        <f t="shared" si="17"/>
        <v>219819.32781636715</v>
      </c>
      <c r="V40" s="6">
        <f t="shared" si="18"/>
        <v>266553.66759223398</v>
      </c>
      <c r="W40" s="6">
        <f t="shared" si="19"/>
        <v>238097.94305998366</v>
      </c>
      <c r="X40" s="6">
        <f t="shared" si="20"/>
        <v>-6000000000</v>
      </c>
      <c r="Y40" s="6">
        <f t="shared" si="21"/>
        <v>1511595562.5311472</v>
      </c>
      <c r="Z40" s="6">
        <f t="shared" si="1"/>
        <v>1446608146.1228895</v>
      </c>
      <c r="AA40" s="6">
        <f t="shared" si="2"/>
        <v>1448998461.9081953</v>
      </c>
      <c r="AB40" s="6">
        <f t="shared" si="3"/>
        <v>1420576443.2495925</v>
      </c>
      <c r="AC40" s="6">
        <f t="shared" si="4"/>
        <v>1554498464.8819082</v>
      </c>
      <c r="AD40" s="6">
        <f t="shared" si="5"/>
        <v>1307043319.2275231</v>
      </c>
      <c r="AE40" s="6">
        <f t="shared" si="6"/>
        <v>1325599084.791611</v>
      </c>
      <c r="AF40" s="6">
        <f t="shared" si="7"/>
        <v>1187024370.2083826</v>
      </c>
      <c r="AG40" s="6">
        <f t="shared" si="8"/>
        <v>1439389804.9980636</v>
      </c>
      <c r="AH40" s="6">
        <f t="shared" si="9"/>
        <v>1285728892.5239117</v>
      </c>
      <c r="AI40" s="2">
        <f t="shared" si="22"/>
        <v>2671805.1410456048</v>
      </c>
    </row>
    <row r="41" spans="1:35" x14ac:dyDescent="0.2">
      <c r="A41">
        <v>6000000000</v>
      </c>
      <c r="B41">
        <v>4600</v>
      </c>
      <c r="C41" s="6">
        <v>-32658.863347023726</v>
      </c>
      <c r="D41" s="6">
        <v>25248.664314858615</v>
      </c>
      <c r="E41" s="6">
        <v>25457.075025769882</v>
      </c>
      <c r="F41" s="6">
        <v>6238.7243815464899</v>
      </c>
      <c r="G41" s="6">
        <v>12382.179193082266</v>
      </c>
      <c r="H41" s="6">
        <v>7582.0480560651049</v>
      </c>
      <c r="I41" s="6">
        <v>-5106.1306294286624</v>
      </c>
      <c r="J41" s="6">
        <v>-2340.8347260556184</v>
      </c>
      <c r="K41" s="6">
        <v>-2427.1230358863249</v>
      </c>
      <c r="L41" s="6">
        <v>-15972.318578860722</v>
      </c>
      <c r="M41">
        <v>230000</v>
      </c>
      <c r="N41" s="6">
        <f t="shared" si="10"/>
        <v>197341.13665297627</v>
      </c>
      <c r="O41" s="6">
        <f t="shared" si="11"/>
        <v>255248.66431485862</v>
      </c>
      <c r="P41" s="6">
        <f t="shared" si="12"/>
        <v>255457.07502576988</v>
      </c>
      <c r="Q41" s="6">
        <f t="shared" si="13"/>
        <v>236238.72438154649</v>
      </c>
      <c r="R41" s="6">
        <f t="shared" si="14"/>
        <v>242382.17919308227</v>
      </c>
      <c r="S41" s="6">
        <f t="shared" si="15"/>
        <v>237582.0480560651</v>
      </c>
      <c r="T41" s="6">
        <f t="shared" si="16"/>
        <v>224893.86937057134</v>
      </c>
      <c r="U41" s="6">
        <f t="shared" si="17"/>
        <v>227659.16527394438</v>
      </c>
      <c r="V41" s="6">
        <f t="shared" si="18"/>
        <v>227572.87696411368</v>
      </c>
      <c r="W41" s="6">
        <f t="shared" si="19"/>
        <v>214027.68142113928</v>
      </c>
      <c r="X41" s="6">
        <f t="shared" si="20"/>
        <v>-6000000000</v>
      </c>
      <c r="Y41" s="6">
        <f t="shared" si="21"/>
        <v>1065642137.9260719</v>
      </c>
      <c r="Z41" s="6">
        <f t="shared" si="1"/>
        <v>1378342787.3002365</v>
      </c>
      <c r="AA41" s="6">
        <f t="shared" si="2"/>
        <v>1379468205.1391573</v>
      </c>
      <c r="AB41" s="6">
        <f t="shared" si="3"/>
        <v>1275689111.660351</v>
      </c>
      <c r="AC41" s="6">
        <f t="shared" si="4"/>
        <v>1308863767.6426442</v>
      </c>
      <c r="AD41" s="6">
        <f t="shared" si="5"/>
        <v>1282943059.5027516</v>
      </c>
      <c r="AE41" s="6">
        <f t="shared" si="6"/>
        <v>1214426894.6010852</v>
      </c>
      <c r="AF41" s="6">
        <f t="shared" si="7"/>
        <v>1229359492.4792995</v>
      </c>
      <c r="AG41" s="6">
        <f t="shared" si="8"/>
        <v>1228893535.6062138</v>
      </c>
      <c r="AH41" s="6">
        <f t="shared" si="9"/>
        <v>1155749479.6741521</v>
      </c>
      <c r="AI41" s="2">
        <f t="shared" si="22"/>
        <v>1715969.4655600863</v>
      </c>
    </row>
    <row r="42" spans="1:35" x14ac:dyDescent="0.2">
      <c r="A42">
        <v>6000000000</v>
      </c>
      <c r="B42">
        <v>4600</v>
      </c>
      <c r="C42" s="6">
        <v>-2464.1167328809388</v>
      </c>
      <c r="D42" s="6">
        <v>-9697.4872576538473</v>
      </c>
      <c r="E42" s="6">
        <v>-29868.988349335268</v>
      </c>
      <c r="F42" s="6">
        <v>-35054.017644142732</v>
      </c>
      <c r="G42" s="6">
        <v>-21678.897610399872</v>
      </c>
      <c r="H42" s="6">
        <v>-21189.81683452148</v>
      </c>
      <c r="I42" s="6">
        <v>8477.6502262684517</v>
      </c>
      <c r="J42" s="6">
        <v>8117.4675869988278</v>
      </c>
      <c r="K42" s="6">
        <v>-34350.887290202081</v>
      </c>
      <c r="L42" s="6">
        <v>-14979.514162405394</v>
      </c>
      <c r="M42">
        <v>250000</v>
      </c>
      <c r="N42" s="6">
        <f t="shared" si="10"/>
        <v>247535.88326711906</v>
      </c>
      <c r="O42" s="6">
        <f t="shared" si="11"/>
        <v>240302.51274234615</v>
      </c>
      <c r="P42" s="6">
        <f t="shared" si="12"/>
        <v>220131.01165066473</v>
      </c>
      <c r="Q42" s="6">
        <f t="shared" si="13"/>
        <v>214945.98235585727</v>
      </c>
      <c r="R42" s="6">
        <f t="shared" si="14"/>
        <v>228321.10238960013</v>
      </c>
      <c r="S42" s="6">
        <f t="shared" si="15"/>
        <v>228810.18316547852</v>
      </c>
      <c r="T42" s="6">
        <f t="shared" si="16"/>
        <v>258477.65022626845</v>
      </c>
      <c r="U42" s="6">
        <f t="shared" si="17"/>
        <v>258117.46758699883</v>
      </c>
      <c r="V42" s="6">
        <f t="shared" si="18"/>
        <v>215649.11270979792</v>
      </c>
      <c r="W42" s="6">
        <f t="shared" si="19"/>
        <v>235020.48583759461</v>
      </c>
      <c r="X42" s="6">
        <f t="shared" si="20"/>
        <v>-6000000000</v>
      </c>
      <c r="Y42" s="6">
        <f t="shared" si="21"/>
        <v>1336693769.6424429</v>
      </c>
      <c r="Z42" s="6">
        <f t="shared" si="1"/>
        <v>1297633568.8086693</v>
      </c>
      <c r="AA42" s="6">
        <f t="shared" si="2"/>
        <v>1188707462.9135895</v>
      </c>
      <c r="AB42" s="6">
        <f t="shared" si="3"/>
        <v>1160708304.7216291</v>
      </c>
      <c r="AC42" s="6">
        <f t="shared" si="4"/>
        <v>1232933952.9038408</v>
      </c>
      <c r="AD42" s="6">
        <f t="shared" si="5"/>
        <v>1235574989.0935841</v>
      </c>
      <c r="AE42" s="6">
        <f t="shared" si="6"/>
        <v>1395779311.2218497</v>
      </c>
      <c r="AF42" s="6">
        <f t="shared" si="7"/>
        <v>1393834324.9697936</v>
      </c>
      <c r="AG42" s="6">
        <f t="shared" si="8"/>
        <v>1164505208.6329088</v>
      </c>
      <c r="AH42" s="6">
        <f t="shared" si="9"/>
        <v>1269110623.523011</v>
      </c>
      <c r="AI42" s="2">
        <f t="shared" si="22"/>
        <v>1786128.7974183827</v>
      </c>
    </row>
    <row r="43" spans="1:35" x14ac:dyDescent="0.2">
      <c r="A43">
        <v>6000000000</v>
      </c>
      <c r="B43">
        <v>4600</v>
      </c>
      <c r="C43" s="6">
        <v>20191.782823530957</v>
      </c>
      <c r="D43" s="6">
        <v>-4008.4159991238266</v>
      </c>
      <c r="E43" s="6">
        <v>-24619.657779112458</v>
      </c>
      <c r="F43" s="6">
        <v>-18078.344510286115</v>
      </c>
      <c r="G43" s="6">
        <v>20616.562323994003</v>
      </c>
      <c r="H43" s="6">
        <v>14888.541954860557</v>
      </c>
      <c r="I43" s="6">
        <v>58437.581174075603</v>
      </c>
      <c r="J43" s="6">
        <v>3314.4942790386267</v>
      </c>
      <c r="K43" s="6">
        <v>28082.376957172528</v>
      </c>
      <c r="L43" s="6">
        <v>16294.325178023428</v>
      </c>
      <c r="M43">
        <v>230000</v>
      </c>
      <c r="N43" s="6">
        <f t="shared" si="10"/>
        <v>250191.78282353096</v>
      </c>
      <c r="O43" s="6">
        <f t="shared" si="11"/>
        <v>225991.58400087617</v>
      </c>
      <c r="P43" s="6">
        <f t="shared" si="12"/>
        <v>205380.34222088754</v>
      </c>
      <c r="Q43" s="6">
        <f t="shared" si="13"/>
        <v>211921.65548971388</v>
      </c>
      <c r="R43" s="6">
        <f t="shared" si="14"/>
        <v>250616.562323994</v>
      </c>
      <c r="S43" s="6">
        <f t="shared" si="15"/>
        <v>244888.54195486056</v>
      </c>
      <c r="T43" s="6">
        <f t="shared" si="16"/>
        <v>288437.5811740756</v>
      </c>
      <c r="U43" s="6">
        <f t="shared" si="17"/>
        <v>233314.49427903863</v>
      </c>
      <c r="V43" s="6">
        <f t="shared" si="18"/>
        <v>258082.37695717253</v>
      </c>
      <c r="W43" s="6">
        <f t="shared" si="19"/>
        <v>246294.32517802343</v>
      </c>
      <c r="X43" s="6">
        <f t="shared" si="20"/>
        <v>-6000000000</v>
      </c>
      <c r="Y43" s="6">
        <f t="shared" si="21"/>
        <v>1351035627.2470672</v>
      </c>
      <c r="Z43" s="6">
        <f t="shared" si="1"/>
        <v>1220354553.6047313</v>
      </c>
      <c r="AA43" s="6">
        <f t="shared" si="2"/>
        <v>1109053847.9927926</v>
      </c>
      <c r="AB43" s="6">
        <f t="shared" si="3"/>
        <v>1144376939.644455</v>
      </c>
      <c r="AC43" s="6">
        <f t="shared" si="4"/>
        <v>1353329436.5495677</v>
      </c>
      <c r="AD43" s="6">
        <f t="shared" si="5"/>
        <v>1322398126.556247</v>
      </c>
      <c r="AE43" s="6">
        <f t="shared" si="6"/>
        <v>1557562938.3400083</v>
      </c>
      <c r="AF43" s="6">
        <f t="shared" si="7"/>
        <v>1259898269.1068087</v>
      </c>
      <c r="AG43" s="6">
        <f t="shared" si="8"/>
        <v>1393644835.5687315</v>
      </c>
      <c r="AH43" s="6">
        <f t="shared" si="9"/>
        <v>1329989355.9613266</v>
      </c>
      <c r="AI43" s="2">
        <f t="shared" si="22"/>
        <v>1929253.3136985635</v>
      </c>
    </row>
    <row r="44" spans="1:35" x14ac:dyDescent="0.2">
      <c r="A44">
        <v>6000000000</v>
      </c>
      <c r="B44">
        <v>4600</v>
      </c>
      <c r="C44" s="6">
        <v>2816.0002329968847</v>
      </c>
      <c r="D44" s="6">
        <v>-30052.251531742513</v>
      </c>
      <c r="E44" s="6">
        <v>16577.405403950252</v>
      </c>
      <c r="F44" s="6">
        <v>-9026.5530161559582</v>
      </c>
      <c r="G44" s="6">
        <v>3502.3276723222807</v>
      </c>
      <c r="H44" s="6">
        <v>22841.36826347094</v>
      </c>
      <c r="I44" s="6">
        <v>14493.798516923562</v>
      </c>
      <c r="J44" s="6">
        <v>-2310.0255930330604</v>
      </c>
      <c r="K44" s="6">
        <v>-1916.1461750627495</v>
      </c>
      <c r="L44" s="6">
        <v>-16016.565496101975</v>
      </c>
      <c r="M44">
        <v>230000</v>
      </c>
      <c r="N44" s="6">
        <f t="shared" si="10"/>
        <v>232816.00023299688</v>
      </c>
      <c r="O44" s="6">
        <f t="shared" si="11"/>
        <v>199947.74846825749</v>
      </c>
      <c r="P44" s="6">
        <f t="shared" si="12"/>
        <v>246577.40540395025</v>
      </c>
      <c r="Q44" s="6">
        <f t="shared" si="13"/>
        <v>220973.44698384404</v>
      </c>
      <c r="R44" s="6">
        <f t="shared" si="14"/>
        <v>233502.32767232228</v>
      </c>
      <c r="S44" s="6">
        <f t="shared" si="15"/>
        <v>252841.36826347094</v>
      </c>
      <c r="T44" s="6">
        <f t="shared" si="16"/>
        <v>244493.79851692356</v>
      </c>
      <c r="U44" s="6">
        <f t="shared" si="17"/>
        <v>227689.97440696694</v>
      </c>
      <c r="V44" s="6">
        <f t="shared" si="18"/>
        <v>228083.85382493725</v>
      </c>
      <c r="W44" s="6">
        <f t="shared" si="19"/>
        <v>213983.43450389802</v>
      </c>
      <c r="X44" s="6">
        <f t="shared" si="20"/>
        <v>-6000000000</v>
      </c>
      <c r="Y44" s="6">
        <f t="shared" si="21"/>
        <v>1257206401.2581832</v>
      </c>
      <c r="Z44" s="6">
        <f t="shared" si="1"/>
        <v>1079717841.7285905</v>
      </c>
      <c r="AA44" s="6">
        <f t="shared" si="2"/>
        <v>1331517989.1813314</v>
      </c>
      <c r="AB44" s="6">
        <f t="shared" si="3"/>
        <v>1193256613.7127578</v>
      </c>
      <c r="AC44" s="6">
        <f t="shared" si="4"/>
        <v>1260912569.4305403</v>
      </c>
      <c r="AD44" s="6">
        <f t="shared" si="5"/>
        <v>1365343388.6227431</v>
      </c>
      <c r="AE44" s="6">
        <f t="shared" si="6"/>
        <v>1320266511.9913871</v>
      </c>
      <c r="AF44" s="6">
        <f t="shared" si="7"/>
        <v>1229525861.7976215</v>
      </c>
      <c r="AG44" s="6">
        <f t="shared" si="8"/>
        <v>1231652810.6546612</v>
      </c>
      <c r="AH44" s="6">
        <f t="shared" si="9"/>
        <v>1155510546.3210492</v>
      </c>
      <c r="AI44" s="2">
        <f t="shared" si="22"/>
        <v>1623200.1783844852</v>
      </c>
    </row>
    <row r="45" spans="1:35" x14ac:dyDescent="0.2">
      <c r="A45">
        <v>8000000000</v>
      </c>
      <c r="B45">
        <v>5400</v>
      </c>
      <c r="C45" s="6">
        <v>-19270.82848851569</v>
      </c>
      <c r="D45" s="6">
        <v>5511.8562158895656</v>
      </c>
      <c r="E45" s="6">
        <v>-27734.040486393496</v>
      </c>
      <c r="F45" s="6">
        <v>4913.5223889607005</v>
      </c>
      <c r="G45" s="6">
        <v>14177.294360706583</v>
      </c>
      <c r="H45" s="6">
        <v>-25787.267077248544</v>
      </c>
      <c r="I45" s="6">
        <v>-13401.086107478477</v>
      </c>
      <c r="J45" s="6">
        <v>19282.970242784359</v>
      </c>
      <c r="K45" s="6">
        <v>21195.18285326194</v>
      </c>
      <c r="L45" s="6">
        <v>-8489.3599705537781</v>
      </c>
      <c r="M45">
        <v>270000</v>
      </c>
      <c r="N45" s="6">
        <f t="shared" si="10"/>
        <v>250729.17151148431</v>
      </c>
      <c r="O45" s="6">
        <f t="shared" si="11"/>
        <v>275511.85621588957</v>
      </c>
      <c r="P45" s="6">
        <f t="shared" si="12"/>
        <v>242265.9595136065</v>
      </c>
      <c r="Q45" s="6">
        <f t="shared" si="13"/>
        <v>274913.5223889607</v>
      </c>
      <c r="R45" s="6">
        <f t="shared" si="14"/>
        <v>284177.29436070658</v>
      </c>
      <c r="S45" s="6">
        <f t="shared" si="15"/>
        <v>244212.73292275146</v>
      </c>
      <c r="T45" s="6">
        <f t="shared" si="16"/>
        <v>256598.91389252152</v>
      </c>
      <c r="U45" s="6">
        <f t="shared" si="17"/>
        <v>289282.97024278436</v>
      </c>
      <c r="V45" s="6">
        <f t="shared" si="18"/>
        <v>291195.18285326194</v>
      </c>
      <c r="W45" s="6">
        <f t="shared" si="19"/>
        <v>261510.64002944622</v>
      </c>
      <c r="X45" s="6">
        <f t="shared" si="20"/>
        <v>-8000000000</v>
      </c>
      <c r="Y45" s="6">
        <f t="shared" si="21"/>
        <v>1153354188.9528279</v>
      </c>
      <c r="Z45" s="6">
        <f t="shared" si="1"/>
        <v>1267354538.593092</v>
      </c>
      <c r="AA45" s="6">
        <f t="shared" si="2"/>
        <v>1114423413.7625899</v>
      </c>
      <c r="AB45" s="6">
        <f t="shared" si="3"/>
        <v>1264602202.9892192</v>
      </c>
      <c r="AC45" s="6">
        <f t="shared" si="4"/>
        <v>1307215554.0592504</v>
      </c>
      <c r="AD45" s="6">
        <f t="shared" si="5"/>
        <v>1123378571.4446566</v>
      </c>
      <c r="AE45" s="6">
        <f t="shared" si="6"/>
        <v>1180355003.9055991</v>
      </c>
      <c r="AF45" s="6">
        <f t="shared" si="7"/>
        <v>1330701663.1168079</v>
      </c>
      <c r="AG45" s="6">
        <f t="shared" si="8"/>
        <v>1339497841.125005</v>
      </c>
      <c r="AH45" s="6">
        <f t="shared" si="9"/>
        <v>1202948944.1354525</v>
      </c>
      <c r="AI45" s="2">
        <f t="shared" si="22"/>
        <v>-498919.05615050887</v>
      </c>
    </row>
    <row r="46" spans="1:35" x14ac:dyDescent="0.2">
      <c r="A46">
        <v>8000000000</v>
      </c>
      <c r="B46">
        <v>5400</v>
      </c>
      <c r="C46" s="6">
        <v>-16339.117792085744</v>
      </c>
      <c r="D46" s="6">
        <v>-11596.603144425899</v>
      </c>
      <c r="E46" s="6">
        <v>6155.2555052912794</v>
      </c>
      <c r="F46" s="6">
        <v>1813.1913748220541</v>
      </c>
      <c r="G46" s="6">
        <v>6323.9212977350689</v>
      </c>
      <c r="H46" s="6">
        <v>-2783.5540095111355</v>
      </c>
      <c r="I46" s="6">
        <v>-1342.0276445685886</v>
      </c>
      <c r="J46" s="6">
        <v>-17906.359062180854</v>
      </c>
      <c r="K46" s="6">
        <v>-7786.3205660833046</v>
      </c>
      <c r="L46" s="6">
        <v>-6007.8491515014321</v>
      </c>
      <c r="M46">
        <v>270000</v>
      </c>
      <c r="N46" s="6">
        <f t="shared" si="10"/>
        <v>253660.88220791426</v>
      </c>
      <c r="O46" s="6">
        <f t="shared" si="11"/>
        <v>258403.3968555741</v>
      </c>
      <c r="P46" s="6">
        <f t="shared" si="12"/>
        <v>276155.25550529128</v>
      </c>
      <c r="Q46" s="6">
        <f t="shared" si="13"/>
        <v>271813.19137482205</v>
      </c>
      <c r="R46" s="6">
        <f t="shared" si="14"/>
        <v>276323.92129773507</v>
      </c>
      <c r="S46" s="6">
        <f t="shared" si="15"/>
        <v>267216.44599048886</v>
      </c>
      <c r="T46" s="6">
        <f t="shared" si="16"/>
        <v>268657.97235543141</v>
      </c>
      <c r="U46" s="6">
        <f t="shared" si="17"/>
        <v>252093.64093781915</v>
      </c>
      <c r="V46" s="6">
        <f t="shared" si="18"/>
        <v>262213.6794339167</v>
      </c>
      <c r="W46" s="6">
        <f t="shared" si="19"/>
        <v>263992.15084849857</v>
      </c>
      <c r="X46" s="6">
        <f t="shared" si="20"/>
        <v>-8000000000</v>
      </c>
      <c r="Y46" s="6">
        <f t="shared" si="21"/>
        <v>1166840058.1564057</v>
      </c>
      <c r="Z46" s="6">
        <f t="shared" si="1"/>
        <v>1188655625.535641</v>
      </c>
      <c r="AA46" s="6">
        <f t="shared" si="2"/>
        <v>1270314175.3243399</v>
      </c>
      <c r="AB46" s="6">
        <f t="shared" si="3"/>
        <v>1250340680.3241816</v>
      </c>
      <c r="AC46" s="6">
        <f t="shared" si="4"/>
        <v>1271090037.9695814</v>
      </c>
      <c r="AD46" s="6">
        <f t="shared" si="5"/>
        <v>1229195651.5562487</v>
      </c>
      <c r="AE46" s="6">
        <f t="shared" si="6"/>
        <v>1235826672.8349845</v>
      </c>
      <c r="AF46" s="6">
        <f t="shared" si="7"/>
        <v>1159630748.3139682</v>
      </c>
      <c r="AG46" s="6">
        <f t="shared" si="8"/>
        <v>1206182925.3960168</v>
      </c>
      <c r="AH46" s="6">
        <f t="shared" si="9"/>
        <v>1214363893.9030933</v>
      </c>
      <c r="AI46" s="2">
        <f t="shared" si="22"/>
        <v>-510495.18265294837</v>
      </c>
    </row>
    <row r="47" spans="1:35" x14ac:dyDescent="0.2">
      <c r="A47">
        <v>6000000000</v>
      </c>
      <c r="B47">
        <v>4600</v>
      </c>
      <c r="C47" s="6">
        <v>32618.299883324653</v>
      </c>
      <c r="D47" s="6">
        <v>-34835.738915717229</v>
      </c>
      <c r="E47" s="6">
        <v>530.18993639852852</v>
      </c>
      <c r="F47" s="6">
        <v>50086.237024515867</v>
      </c>
      <c r="G47" s="6">
        <v>37367.681215982884</v>
      </c>
      <c r="H47" s="6">
        <v>34738.513932097703</v>
      </c>
      <c r="I47" s="6">
        <v>-19028.857423109002</v>
      </c>
      <c r="J47" s="6">
        <v>11105.930752819404</v>
      </c>
      <c r="K47" s="6">
        <v>26680.481823859736</v>
      </c>
      <c r="L47" s="6">
        <v>-9123.2323029544204</v>
      </c>
      <c r="M47">
        <v>250000</v>
      </c>
      <c r="N47" s="6">
        <f t="shared" si="10"/>
        <v>282618.29988332465</v>
      </c>
      <c r="O47" s="6">
        <f t="shared" si="11"/>
        <v>215164.26108428277</v>
      </c>
      <c r="P47" s="6">
        <f t="shared" si="12"/>
        <v>250530.18993639853</v>
      </c>
      <c r="Q47" s="6">
        <f t="shared" si="13"/>
        <v>300086.23702451587</v>
      </c>
      <c r="R47" s="6">
        <f t="shared" si="14"/>
        <v>287367.68121598288</v>
      </c>
      <c r="S47" s="6">
        <f t="shared" si="15"/>
        <v>284738.5139320977</v>
      </c>
      <c r="T47" s="6">
        <f t="shared" si="16"/>
        <v>230971.142576891</v>
      </c>
      <c r="U47" s="6">
        <f t="shared" si="17"/>
        <v>261105.9307528194</v>
      </c>
      <c r="V47" s="6">
        <f t="shared" si="18"/>
        <v>276680.48182385974</v>
      </c>
      <c r="W47" s="6">
        <f t="shared" si="19"/>
        <v>240876.76769704558</v>
      </c>
      <c r="X47" s="6">
        <f t="shared" si="20"/>
        <v>-6000000000</v>
      </c>
      <c r="Y47" s="6">
        <f t="shared" si="21"/>
        <v>1526138819.3699532</v>
      </c>
      <c r="Z47" s="6">
        <f t="shared" si="1"/>
        <v>1161887009.8551269</v>
      </c>
      <c r="AA47" s="6">
        <f t="shared" si="2"/>
        <v>1352863025.6565521</v>
      </c>
      <c r="AB47" s="6">
        <f t="shared" si="3"/>
        <v>1620465679.9323857</v>
      </c>
      <c r="AC47" s="6">
        <f t="shared" si="4"/>
        <v>1551785478.5663075</v>
      </c>
      <c r="AD47" s="6">
        <f t="shared" si="5"/>
        <v>1537587975.2333276</v>
      </c>
      <c r="AE47" s="6">
        <f t="shared" si="6"/>
        <v>1247244169.9152114</v>
      </c>
      <c r="AF47" s="6">
        <f t="shared" si="7"/>
        <v>1409972026.0652249</v>
      </c>
      <c r="AG47" s="6">
        <f t="shared" si="8"/>
        <v>1494074601.8488426</v>
      </c>
      <c r="AH47" s="6">
        <f t="shared" si="9"/>
        <v>1300734545.5640461</v>
      </c>
      <c r="AI47" s="2">
        <f t="shared" si="22"/>
        <v>2735245.8056283896</v>
      </c>
    </row>
    <row r="48" spans="1:35" x14ac:dyDescent="0.2">
      <c r="A48">
        <v>8000000000</v>
      </c>
      <c r="B48">
        <v>5400</v>
      </c>
      <c r="C48" s="6">
        <v>-20273.455447750166</v>
      </c>
      <c r="D48" s="6">
        <v>5588.1855587358586</v>
      </c>
      <c r="E48" s="6">
        <v>-6996.6972660040483</v>
      </c>
      <c r="F48" s="6">
        <v>-6913.7968239374459</v>
      </c>
      <c r="G48" s="6">
        <v>-14236.366041586734</v>
      </c>
      <c r="H48" s="6">
        <v>-77.261574915610254</v>
      </c>
      <c r="I48" s="6">
        <v>-37446.807255037129</v>
      </c>
      <c r="J48" s="6">
        <v>-22300.49176432658</v>
      </c>
      <c r="K48" s="6">
        <v>-9155.4738901322708</v>
      </c>
      <c r="L48" s="6">
        <v>44131.229515187442</v>
      </c>
      <c r="M48">
        <v>270000</v>
      </c>
      <c r="N48" s="6">
        <f t="shared" si="10"/>
        <v>249726.54455224983</v>
      </c>
      <c r="O48" s="6">
        <f t="shared" si="11"/>
        <v>275588.18555873586</v>
      </c>
      <c r="P48" s="6">
        <f t="shared" si="12"/>
        <v>263003.30273399595</v>
      </c>
      <c r="Q48" s="6">
        <f t="shared" si="13"/>
        <v>263086.20317606255</v>
      </c>
      <c r="R48" s="6">
        <f t="shared" si="14"/>
        <v>255763.63395841327</v>
      </c>
      <c r="S48" s="6">
        <f t="shared" si="15"/>
        <v>269922.73842508439</v>
      </c>
      <c r="T48" s="6">
        <f t="shared" si="16"/>
        <v>232553.19274496287</v>
      </c>
      <c r="U48" s="6">
        <f t="shared" si="17"/>
        <v>247699.50823567342</v>
      </c>
      <c r="V48" s="6">
        <f t="shared" si="18"/>
        <v>260844.52610986773</v>
      </c>
      <c r="W48" s="6">
        <f t="shared" si="19"/>
        <v>314131.22951518744</v>
      </c>
      <c r="X48" s="6">
        <f t="shared" si="20"/>
        <v>-8000000000</v>
      </c>
      <c r="Y48" s="6">
        <f t="shared" si="21"/>
        <v>1148742104.9403493</v>
      </c>
      <c r="Z48" s="6">
        <f t="shared" si="1"/>
        <v>1267705653.5701849</v>
      </c>
      <c r="AA48" s="6">
        <f t="shared" si="2"/>
        <v>1209815192.5763814</v>
      </c>
      <c r="AB48" s="6">
        <f t="shared" si="3"/>
        <v>1210196534.6098878</v>
      </c>
      <c r="AC48" s="6">
        <f t="shared" si="4"/>
        <v>1176512716.2087011</v>
      </c>
      <c r="AD48" s="6">
        <f t="shared" si="5"/>
        <v>1241644596.7553883</v>
      </c>
      <c r="AE48" s="6">
        <f t="shared" si="6"/>
        <v>1069744686.6268291</v>
      </c>
      <c r="AF48" s="6">
        <f t="shared" si="7"/>
        <v>1139417737.8840978</v>
      </c>
      <c r="AG48" s="6">
        <f t="shared" si="8"/>
        <v>1199884820.1053915</v>
      </c>
      <c r="AH48" s="6">
        <f t="shared" si="9"/>
        <v>1445003655.7698622</v>
      </c>
      <c r="AI48" s="2">
        <f t="shared" si="22"/>
        <v>-594593.24635302066</v>
      </c>
    </row>
    <row r="49" spans="1:35" x14ac:dyDescent="0.2">
      <c r="A49">
        <v>6000000000</v>
      </c>
      <c r="B49">
        <v>4600</v>
      </c>
      <c r="C49" s="6">
        <v>5662.991497956682</v>
      </c>
      <c r="D49" s="6">
        <v>-3513.1961340084672</v>
      </c>
      <c r="E49" s="6">
        <v>15932.391761452891</v>
      </c>
      <c r="F49" s="6">
        <v>-26973.930289386772</v>
      </c>
      <c r="G49" s="6">
        <v>-22400.490706786513</v>
      </c>
      <c r="H49" s="6">
        <v>-1533.7718650698662</v>
      </c>
      <c r="I49" s="6">
        <v>6787.2633735532872</v>
      </c>
      <c r="J49" s="6">
        <v>-5963.033800071571</v>
      </c>
      <c r="K49" s="6">
        <v>4740.2636482729577</v>
      </c>
      <c r="L49" s="6">
        <v>1767.1027308097109</v>
      </c>
      <c r="M49">
        <v>230000</v>
      </c>
      <c r="N49" s="6">
        <f t="shared" si="10"/>
        <v>235662.99149795668</v>
      </c>
      <c r="O49" s="6">
        <f t="shared" si="11"/>
        <v>226486.80386599153</v>
      </c>
      <c r="P49" s="6">
        <f t="shared" si="12"/>
        <v>245932.39176145289</v>
      </c>
      <c r="Q49" s="6">
        <f t="shared" si="13"/>
        <v>203026.06971061323</v>
      </c>
      <c r="R49" s="6">
        <f t="shared" si="14"/>
        <v>207599.50929321349</v>
      </c>
      <c r="S49" s="6">
        <f t="shared" si="15"/>
        <v>228466.22813493013</v>
      </c>
      <c r="T49" s="6">
        <f t="shared" si="16"/>
        <v>236787.26337355329</v>
      </c>
      <c r="U49" s="6">
        <f t="shared" si="17"/>
        <v>224036.96619992843</v>
      </c>
      <c r="V49" s="6">
        <f t="shared" si="18"/>
        <v>234740.26364827296</v>
      </c>
      <c r="W49" s="6">
        <f t="shared" si="19"/>
        <v>231767.10273080971</v>
      </c>
      <c r="X49" s="6">
        <f t="shared" si="20"/>
        <v>-6000000000</v>
      </c>
      <c r="Y49" s="6">
        <f t="shared" si="21"/>
        <v>1272580154.0889661</v>
      </c>
      <c r="Z49" s="6">
        <f t="shared" si="1"/>
        <v>1223028740.8763542</v>
      </c>
      <c r="AA49" s="6">
        <f t="shared" si="2"/>
        <v>1328034915.5118456</v>
      </c>
      <c r="AB49" s="6">
        <f t="shared" si="3"/>
        <v>1096340776.4373114</v>
      </c>
      <c r="AC49" s="6">
        <f t="shared" si="4"/>
        <v>1121037350.1833529</v>
      </c>
      <c r="AD49" s="6">
        <f t="shared" si="5"/>
        <v>1233717631.9286227</v>
      </c>
      <c r="AE49" s="6">
        <f t="shared" si="6"/>
        <v>1278651222.2171876</v>
      </c>
      <c r="AF49" s="6">
        <f t="shared" si="7"/>
        <v>1209799617.4796135</v>
      </c>
      <c r="AG49" s="6">
        <f t="shared" si="8"/>
        <v>1267597423.7006741</v>
      </c>
      <c r="AH49" s="6">
        <f t="shared" si="9"/>
        <v>1251542354.7463725</v>
      </c>
      <c r="AI49" s="2">
        <f t="shared" si="22"/>
        <v>1547363.3386225854</v>
      </c>
    </row>
    <row r="50" spans="1:35" x14ac:dyDescent="0.2">
      <c r="A50"/>
      <c r="C50" s="6"/>
      <c r="D50" s="6"/>
      <c r="E50" s="6"/>
      <c r="F50" s="6"/>
      <c r="G50" s="6"/>
      <c r="H50" s="6"/>
      <c r="I50" s="6"/>
      <c r="J50" s="6"/>
      <c r="K50" s="6"/>
      <c r="L50" s="6"/>
      <c r="M50" s="6"/>
      <c r="N50" s="6"/>
      <c r="O50" s="6"/>
      <c r="P50" s="6"/>
      <c r="Q50" s="6"/>
      <c r="R50" s="6"/>
      <c r="S50" s="6"/>
      <c r="T50" s="6"/>
      <c r="U50" s="6"/>
      <c r="V50" s="6"/>
      <c r="W50" s="6"/>
      <c r="X50" s="6"/>
      <c r="AI50" s="2"/>
    </row>
    <row r="52" spans="1:35" x14ac:dyDescent="0.2">
      <c r="AH52" s="4" t="s">
        <v>24</v>
      </c>
      <c r="AI52" s="28">
        <f>AVERAGE(AI20:AI49)</f>
        <v>776998.20546211069</v>
      </c>
    </row>
    <row r="53" spans="1:35" x14ac:dyDescent="0.2">
      <c r="AH53" s="4" t="s">
        <v>25</v>
      </c>
      <c r="AI53" s="28">
        <f>_xlfn.STDEV.S(AI20:AI49)</f>
        <v>1333255.2643971404</v>
      </c>
    </row>
    <row r="54" spans="1:35" x14ac:dyDescent="0.2">
      <c r="AG54" s="15">
        <v>0.9</v>
      </c>
      <c r="AH54" t="s">
        <v>49</v>
      </c>
      <c r="AI54" s="21">
        <f>_xlfn.NORM.S.INV(AG54+(1-AG54)/2)</f>
        <v>1.6448536269514715</v>
      </c>
    </row>
    <row r="55" spans="1:35" x14ac:dyDescent="0.2">
      <c r="AH55" s="4" t="s">
        <v>26</v>
      </c>
      <c r="AI55" s="29">
        <f>AI52-AI54*AI53/SQRT(30)</f>
        <v>376611.23449550138</v>
      </c>
    </row>
    <row r="56" spans="1:35" x14ac:dyDescent="0.2">
      <c r="AH56" s="4" t="s">
        <v>27</v>
      </c>
      <c r="AI56" s="29">
        <f>AI52+AI54*AI53/SQRT(30)</f>
        <v>1177385.1764287199</v>
      </c>
    </row>
  </sheetData>
  <mergeCells count="8">
    <mergeCell ref="N18:W18"/>
    <mergeCell ref="A1:B1"/>
    <mergeCell ref="C1:D1"/>
    <mergeCell ref="A7:B7"/>
    <mergeCell ref="C7:D7"/>
    <mergeCell ref="A12:B12"/>
    <mergeCell ref="C12:D12"/>
    <mergeCell ref="C18: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56"/>
  <sheetViews>
    <sheetView zoomScale="65" workbookViewId="0">
      <selection activeCell="F26" sqref="F26"/>
    </sheetView>
  </sheetViews>
  <sheetFormatPr baseColWidth="10" defaultColWidth="8.83203125" defaultRowHeight="15" x14ac:dyDescent="0.2"/>
  <cols>
    <col min="1" max="1" width="18.33203125" style="1" customWidth="1"/>
    <col min="2" max="2" width="11.6640625" customWidth="1"/>
    <col min="3" max="3" width="16.5" style="1" customWidth="1"/>
    <col min="4" max="4" width="11.1640625" customWidth="1"/>
    <col min="24" max="24" width="11.6640625" bestFit="1" customWidth="1"/>
    <col min="25" max="25" width="12.1640625" customWidth="1"/>
    <col min="26" max="26" width="11.5" customWidth="1"/>
    <col min="27" max="27" width="12.6640625" customWidth="1"/>
    <col min="28" max="28" width="12" customWidth="1"/>
    <col min="29" max="29" width="13.5" customWidth="1"/>
    <col min="30" max="30" width="12.33203125" customWidth="1"/>
    <col min="31" max="31" width="12.5" customWidth="1"/>
    <col min="32" max="32" width="10.5" customWidth="1"/>
    <col min="33" max="33" width="11.6640625"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8.5" customHeight="1" x14ac:dyDescent="0.2">
      <c r="A2" s="25" t="s">
        <v>2</v>
      </c>
      <c r="B2" s="16" t="s">
        <v>1</v>
      </c>
      <c r="C2" s="26" t="s">
        <v>2</v>
      </c>
      <c r="D2" s="27" t="s">
        <v>1</v>
      </c>
    </row>
    <row r="3" spans="1:35" x14ac:dyDescent="0.2">
      <c r="A3" s="2">
        <v>6000000000</v>
      </c>
      <c r="B3" s="1">
        <v>0.5</v>
      </c>
      <c r="C3" s="7">
        <v>4000000000</v>
      </c>
      <c r="D3" s="8">
        <v>0.25</v>
      </c>
      <c r="E3" s="25"/>
      <c r="F3" s="25"/>
      <c r="G3" s="25"/>
      <c r="H3" s="25"/>
    </row>
    <row r="4" spans="1:35" x14ac:dyDescent="0.2">
      <c r="A4" s="2">
        <v>8000000000</v>
      </c>
      <c r="B4" s="1">
        <v>0.5</v>
      </c>
      <c r="C4" s="7">
        <v>5000000000</v>
      </c>
      <c r="D4" s="8">
        <v>0.5</v>
      </c>
      <c r="E4" s="25"/>
      <c r="F4" s="25"/>
      <c r="G4" s="25"/>
      <c r="H4" s="25"/>
    </row>
    <row r="5" spans="1:35" x14ac:dyDescent="0.2">
      <c r="C5" s="7">
        <v>16000000000</v>
      </c>
      <c r="D5" s="8">
        <v>0.25</v>
      </c>
      <c r="E5" s="25"/>
      <c r="F5" s="25"/>
      <c r="G5" s="25"/>
      <c r="H5" s="25"/>
    </row>
    <row r="6" spans="1:35" x14ac:dyDescent="0.2">
      <c r="C6" s="8"/>
      <c r="D6" s="9"/>
      <c r="E6" s="25"/>
      <c r="F6" s="25"/>
      <c r="G6" s="25"/>
      <c r="H6" s="25"/>
    </row>
    <row r="7" spans="1:35" ht="14.5" customHeight="1" x14ac:dyDescent="0.2">
      <c r="A7" s="36" t="s">
        <v>3</v>
      </c>
      <c r="B7" s="36"/>
      <c r="C7" s="37" t="s">
        <v>5</v>
      </c>
      <c r="D7" s="37"/>
      <c r="E7" s="25"/>
      <c r="F7" s="25"/>
      <c r="G7" s="25"/>
      <c r="H7" s="25"/>
    </row>
    <row r="8" spans="1:35" s="25" customFormat="1" ht="18" customHeight="1" x14ac:dyDescent="0.2">
      <c r="A8" s="25" t="s">
        <v>2</v>
      </c>
      <c r="B8" s="16" t="s">
        <v>1</v>
      </c>
      <c r="C8" s="26" t="s">
        <v>2</v>
      </c>
      <c r="D8" s="27"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28.25" customHeight="1" x14ac:dyDescent="0.2">
      <c r="A12" s="30" t="s">
        <v>45</v>
      </c>
      <c r="B12" s="30"/>
      <c r="C12" s="39" t="s">
        <v>44</v>
      </c>
      <c r="D12" s="39"/>
    </row>
    <row r="13" spans="1:35" ht="15" customHeight="1"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28.5" customHeight="1" x14ac:dyDescent="0.2">
      <c r="A17" s="1" t="s">
        <v>23</v>
      </c>
      <c r="B17" s="1">
        <v>0.1</v>
      </c>
      <c r="Q17" s="40" t="s">
        <v>54</v>
      </c>
      <c r="R17" s="40"/>
      <c r="S17" s="40"/>
      <c r="T17" s="40"/>
      <c r="U17" s="40"/>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29" customHeight="1"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6000000000</v>
      </c>
      <c r="B20" s="6">
        <f>'Model 1-car Type1 '!B20</f>
        <v>4600</v>
      </c>
      <c r="C20" s="6">
        <f>'Model 1-car Type1 '!C20</f>
        <v>-45711.567508988082</v>
      </c>
      <c r="D20" s="6">
        <f>'Model 1-car Type1 '!D20</f>
        <v>-35704.943002201617</v>
      </c>
      <c r="E20" s="6">
        <f>'Model 1-car Type1 '!E20</f>
        <v>-19461.504052742384</v>
      </c>
      <c r="F20" s="6">
        <f>'Model 1-car Type1 '!F20</f>
        <v>490.39954319596291</v>
      </c>
      <c r="G20" s="6">
        <f>'Model 1-car Type1 '!G20</f>
        <v>13353.246686165221</v>
      </c>
      <c r="H20" s="6">
        <f>'Model 1-car Type1 '!H20</f>
        <v>-8061.0334407538176</v>
      </c>
      <c r="I20" s="6">
        <f>'Model 1-car Type1 '!I20</f>
        <v>13726.503311772831</v>
      </c>
      <c r="J20" s="6">
        <f>'Model 1-car Type1 '!J20</f>
        <v>-32526.077120564878</v>
      </c>
      <c r="K20" s="6">
        <f>'Model 1-car Type1 '!K20</f>
        <v>10968.733477056958</v>
      </c>
      <c r="L20" s="6">
        <f>'Model 1-car Type1 '!L20</f>
        <v>-18942.409951705486</v>
      </c>
      <c r="M20" s="6">
        <f>'Model 1-car Type1 '!M20</f>
        <v>230000</v>
      </c>
      <c r="N20" s="6">
        <f>M20+C20</f>
        <v>184288.43249101192</v>
      </c>
      <c r="O20" s="6">
        <f>N20+D20</f>
        <v>148583.4894888103</v>
      </c>
      <c r="P20" s="6">
        <f t="shared" ref="O20:W20" si="0">O20+E20</f>
        <v>129121.98543606792</v>
      </c>
      <c r="Q20" s="6">
        <f t="shared" si="0"/>
        <v>129612.38497926388</v>
      </c>
      <c r="R20" s="6">
        <f t="shared" si="0"/>
        <v>142965.6316654291</v>
      </c>
      <c r="S20" s="6">
        <f t="shared" si="0"/>
        <v>134904.59822467528</v>
      </c>
      <c r="T20" s="6">
        <f t="shared" si="0"/>
        <v>148631.10153644811</v>
      </c>
      <c r="U20" s="6">
        <f t="shared" si="0"/>
        <v>116105.02441588324</v>
      </c>
      <c r="V20" s="6">
        <f t="shared" si="0"/>
        <v>127073.75789294019</v>
      </c>
      <c r="W20" s="6">
        <f t="shared" si="0"/>
        <v>108131.34794123471</v>
      </c>
      <c r="X20" s="6">
        <f>-A20</f>
        <v>-6000000000</v>
      </c>
      <c r="Y20" s="6">
        <f>(price-$B20)*N20</f>
        <v>995157535.45146441</v>
      </c>
      <c r="Z20" s="6">
        <f>(price-$B20)*O20</f>
        <v>802350843.23957562</v>
      </c>
      <c r="AA20" s="6">
        <f t="shared" ref="AA20:AA49" si="1">(price-$B20)*P20</f>
        <v>697258721.35476673</v>
      </c>
      <c r="AB20" s="6">
        <f t="shared" ref="AB20:AB49" si="2">(price-$B20)*Q20</f>
        <v>699906878.88802493</v>
      </c>
      <c r="AC20" s="6">
        <f t="shared" ref="AC20:AC49" si="3">(price-$B20)*R20</f>
        <v>772014410.99331713</v>
      </c>
      <c r="AD20" s="6">
        <f t="shared" ref="AD20:AD49" si="4">(price-$B20)*S20</f>
        <v>728484830.41324651</v>
      </c>
      <c r="AE20" s="6">
        <f t="shared" ref="AE20:AE49" si="5">(price-$B20)*T20</f>
        <v>802607948.29681981</v>
      </c>
      <c r="AF20" s="6">
        <f t="shared" ref="AF20:AF49" si="6">(price-$B20)*U20</f>
        <v>626967131.84576952</v>
      </c>
      <c r="AG20" s="6">
        <f t="shared" ref="AG20:AG49" si="7">(price-$B20)*V20</f>
        <v>686198292.62187707</v>
      </c>
      <c r="AH20" s="6">
        <f t="shared" ref="AH20:AH49" si="8">(price-$B20)*W20</f>
        <v>583909278.88266742</v>
      </c>
      <c r="AI20" s="2">
        <f t="shared" ref="AI20:AI49" si="9">(X20+NPV(rate,Y20:AH20))/1000</f>
        <v>-1319246.9987435264</v>
      </c>
    </row>
    <row r="21" spans="1:35" x14ac:dyDescent="0.2">
      <c r="A21" s="6">
        <f>'Model 1-car Type1 '!A21</f>
        <v>6000000000</v>
      </c>
      <c r="B21" s="6">
        <f>'Model 1-car Type1 '!B21</f>
        <v>4600</v>
      </c>
      <c r="C21" s="6">
        <f>'Model 1-car Type1 '!C21</f>
        <v>12090.686141164042</v>
      </c>
      <c r="D21" s="6">
        <f>'Model 1-car Type1 '!D21</f>
        <v>48182.118916884065</v>
      </c>
      <c r="E21" s="6">
        <f>'Model 1-car Type1 '!E21</f>
        <v>4930.8710003970191</v>
      </c>
      <c r="F21" s="6">
        <f>'Model 1-car Type1 '!F21</f>
        <v>198.13342078123242</v>
      </c>
      <c r="G21" s="6">
        <f>'Model 1-car Type1 '!G21</f>
        <v>-7606.7408372182399</v>
      </c>
      <c r="H21" s="6">
        <f>'Model 1-car Type1 '!H21</f>
        <v>-5194.7154133813456</v>
      </c>
      <c r="I21" s="6">
        <f>'Model 1-car Type1 '!I21</f>
        <v>-24007.840693229809</v>
      </c>
      <c r="J21" s="6">
        <f>'Model 1-car Type1 '!J21</f>
        <v>-37193.7858290039</v>
      </c>
      <c r="K21" s="6">
        <f>'Model 1-car Type1 '!K21</f>
        <v>9264.3631433020346</v>
      </c>
      <c r="L21" s="6">
        <f>'Model 1-car Type1 '!L21</f>
        <v>-14151.737559586763</v>
      </c>
      <c r="M21" s="6">
        <f>'Model 1-car Type1 '!M21</f>
        <v>230000</v>
      </c>
      <c r="N21" s="6">
        <f t="shared" ref="N21:N49" si="10">M21+C21</f>
        <v>242090.68614116404</v>
      </c>
      <c r="O21" s="6">
        <f t="shared" ref="O21:O49" si="11">N21+D21</f>
        <v>290272.80505804811</v>
      </c>
      <c r="P21" s="6">
        <f t="shared" ref="P21:P49" si="12">O21+E21</f>
        <v>295203.67605844513</v>
      </c>
      <c r="Q21" s="6">
        <f t="shared" ref="Q21:Q49" si="13">P21+F21</f>
        <v>295401.80947922636</v>
      </c>
      <c r="R21" s="6">
        <f t="shared" ref="R21:R49" si="14">Q21+G21</f>
        <v>287795.06864200812</v>
      </c>
      <c r="S21" s="6">
        <f t="shared" ref="S21:S49" si="15">R21+H21</f>
        <v>282600.35322862677</v>
      </c>
      <c r="T21" s="6">
        <f t="shared" ref="T21:T49" si="16">S21+I21</f>
        <v>258592.51253539696</v>
      </c>
      <c r="U21" s="6">
        <f t="shared" ref="U21:U49" si="17">T21+J21</f>
        <v>221398.72670639306</v>
      </c>
      <c r="V21" s="6">
        <f t="shared" ref="V21:V49" si="18">U21+K21</f>
        <v>230663.0898496951</v>
      </c>
      <c r="W21" s="6">
        <f t="shared" ref="W21:W49" si="19">V21+L21</f>
        <v>216511.35229010833</v>
      </c>
      <c r="X21" s="6">
        <f t="shared" ref="X21:X49" si="20">-A21</f>
        <v>-6000000000</v>
      </c>
      <c r="Y21" s="6">
        <f t="shared" ref="Y20:Y49" si="21">(price-$B21)*N21</f>
        <v>1307289705.1622858</v>
      </c>
      <c r="Z21" s="6">
        <f t="shared" ref="Z20:Z49" si="22">(price-$B21)*O21</f>
        <v>1567473147.3134599</v>
      </c>
      <c r="AA21" s="6">
        <f t="shared" si="1"/>
        <v>1594099850.7156036</v>
      </c>
      <c r="AB21" s="6">
        <f t="shared" si="2"/>
        <v>1595169771.1878223</v>
      </c>
      <c r="AC21" s="6">
        <f t="shared" si="3"/>
        <v>1554093370.6668439</v>
      </c>
      <c r="AD21" s="6">
        <f t="shared" si="4"/>
        <v>1526041907.4345846</v>
      </c>
      <c r="AE21" s="6">
        <f t="shared" si="5"/>
        <v>1396399567.6911435</v>
      </c>
      <c r="AF21" s="6">
        <f t="shared" si="6"/>
        <v>1195553124.2145226</v>
      </c>
      <c r="AG21" s="6">
        <f t="shared" si="7"/>
        <v>1245580685.1883535</v>
      </c>
      <c r="AH21" s="6">
        <f t="shared" si="8"/>
        <v>1169161302.366585</v>
      </c>
      <c r="AI21" s="2">
        <f t="shared" si="9"/>
        <v>2850769.5805223142</v>
      </c>
    </row>
    <row r="22" spans="1:35" x14ac:dyDescent="0.2">
      <c r="A22" s="6">
        <f>'Model 1-car Type1 '!A22</f>
        <v>6000000000</v>
      </c>
      <c r="B22" s="6">
        <f>'Model 1-car Type1 '!B22</f>
        <v>4600</v>
      </c>
      <c r="C22" s="6">
        <f>'Model 1-car Type1 '!C22</f>
        <v>-1128.9557733107358</v>
      </c>
      <c r="D22" s="6">
        <f>'Model 1-car Type1 '!D22</f>
        <v>-15625.34635013435</v>
      </c>
      <c r="E22" s="6">
        <f>'Model 1-car Type1 '!E22</f>
        <v>-877.7078619459644</v>
      </c>
      <c r="F22" s="6">
        <f>'Model 1-car Type1 '!F22</f>
        <v>-17014.963304973207</v>
      </c>
      <c r="G22" s="6">
        <f>'Model 1-car Type1 '!G22</f>
        <v>-22715.539671480656</v>
      </c>
      <c r="H22" s="6">
        <f>'Model 1-car Type1 '!H22</f>
        <v>16067.224350990728</v>
      </c>
      <c r="I22" s="6">
        <f>'Model 1-car Type1 '!I22</f>
        <v>26807.720132637769</v>
      </c>
      <c r="J22" s="6">
        <f>'Model 1-car Type1 '!J22</f>
        <v>-7804.4649853836745</v>
      </c>
      <c r="K22" s="6">
        <f>'Model 1-car Type1 '!K22</f>
        <v>16330.591279256623</v>
      </c>
      <c r="L22" s="6">
        <f>'Model 1-car Type1 '!L22</f>
        <v>-17167.030819109641</v>
      </c>
      <c r="M22" s="6">
        <f>'Model 1-car Type1 '!M22</f>
        <v>230000</v>
      </c>
      <c r="N22" s="6">
        <f t="shared" si="10"/>
        <v>228871.04422668926</v>
      </c>
      <c r="O22" s="6">
        <f t="shared" si="11"/>
        <v>213245.69787655491</v>
      </c>
      <c r="P22" s="6">
        <f t="shared" si="12"/>
        <v>212367.99001460895</v>
      </c>
      <c r="Q22" s="6">
        <f t="shared" si="13"/>
        <v>195353.02670963574</v>
      </c>
      <c r="R22" s="6">
        <f t="shared" si="14"/>
        <v>172637.48703815509</v>
      </c>
      <c r="S22" s="6">
        <f t="shared" si="15"/>
        <v>188704.71138914581</v>
      </c>
      <c r="T22" s="6">
        <f t="shared" si="16"/>
        <v>215512.43152178358</v>
      </c>
      <c r="U22" s="6">
        <f t="shared" si="17"/>
        <v>207707.96653639991</v>
      </c>
      <c r="V22" s="6">
        <f t="shared" si="18"/>
        <v>224038.55781565653</v>
      </c>
      <c r="W22" s="6">
        <f t="shared" si="19"/>
        <v>206871.52699654689</v>
      </c>
      <c r="X22" s="6">
        <f t="shared" si="20"/>
        <v>-6000000000</v>
      </c>
      <c r="Y22" s="6">
        <f t="shared" si="21"/>
        <v>1235903638.824122</v>
      </c>
      <c r="Z22" s="6">
        <f t="shared" si="22"/>
        <v>1151526768.5333965</v>
      </c>
      <c r="AA22" s="6">
        <f t="shared" si="1"/>
        <v>1146787146.0788884</v>
      </c>
      <c r="AB22" s="6">
        <f t="shared" si="2"/>
        <v>1054906344.232033</v>
      </c>
      <c r="AC22" s="6">
        <f t="shared" si="3"/>
        <v>932242430.00603747</v>
      </c>
      <c r="AD22" s="6">
        <f t="shared" si="4"/>
        <v>1019005441.5013874</v>
      </c>
      <c r="AE22" s="6">
        <f t="shared" si="5"/>
        <v>1163767130.2176313</v>
      </c>
      <c r="AF22" s="6">
        <f t="shared" si="6"/>
        <v>1121623019.2965596</v>
      </c>
      <c r="AG22" s="6">
        <f t="shared" si="7"/>
        <v>1209808212.2045453</v>
      </c>
      <c r="AH22" s="6">
        <f t="shared" si="8"/>
        <v>1117106245.7813532</v>
      </c>
      <c r="AI22" s="2">
        <f t="shared" si="9"/>
        <v>875599.93587958242</v>
      </c>
    </row>
    <row r="23" spans="1:35" x14ac:dyDescent="0.2">
      <c r="A23" s="6">
        <f>'Model 1-car Type1 '!A23</f>
        <v>8000000000</v>
      </c>
      <c r="B23" s="6">
        <f>'Model 1-car Type1 '!B23</f>
        <v>5400</v>
      </c>
      <c r="C23" s="6">
        <f>'Model 1-car Type1 '!C23</f>
        <v>-14593.433661502786</v>
      </c>
      <c r="D23" s="6">
        <f>'Model 1-car Type1 '!D23</f>
        <v>1115.1541912113316</v>
      </c>
      <c r="E23" s="6">
        <f>'Model 1-car Type1 '!E23</f>
        <v>1999.1603039670736</v>
      </c>
      <c r="F23" s="6">
        <f>'Model 1-car Type1 '!F23</f>
        <v>-31839.31767125614</v>
      </c>
      <c r="G23" s="6">
        <f>'Model 1-car Type1 '!G23</f>
        <v>6314.2579165287316</v>
      </c>
      <c r="H23" s="6">
        <f>'Model 1-car Type1 '!H23</f>
        <v>5394.3495004205033</v>
      </c>
      <c r="I23" s="6">
        <f>'Model 1-car Type1 '!I23</f>
        <v>50520.611694082618</v>
      </c>
      <c r="J23" s="6">
        <f>'Model 1-car Type1 '!J23</f>
        <v>-21897.67656091135</v>
      </c>
      <c r="K23" s="6">
        <f>'Model 1-car Type1 '!K23</f>
        <v>-7481.8672146648169</v>
      </c>
      <c r="L23" s="6">
        <f>'Model 1-car Type1 '!L23</f>
        <v>3771.4244172093458</v>
      </c>
      <c r="M23" s="6">
        <f>'Model 1-car Type1 '!M23</f>
        <v>250000</v>
      </c>
      <c r="N23" s="6">
        <f t="shared" si="10"/>
        <v>235406.56633849721</v>
      </c>
      <c r="O23" s="6">
        <f t="shared" si="11"/>
        <v>236521.72052970855</v>
      </c>
      <c r="P23" s="6">
        <f t="shared" si="12"/>
        <v>238520.88083367562</v>
      </c>
      <c r="Q23" s="6">
        <f t="shared" si="13"/>
        <v>206681.56316241948</v>
      </c>
      <c r="R23" s="6">
        <f t="shared" si="14"/>
        <v>212995.82107894821</v>
      </c>
      <c r="S23" s="6">
        <f t="shared" si="15"/>
        <v>218390.17057936871</v>
      </c>
      <c r="T23" s="6">
        <f t="shared" si="16"/>
        <v>268910.78227345133</v>
      </c>
      <c r="U23" s="6">
        <f t="shared" si="17"/>
        <v>247013.10571253998</v>
      </c>
      <c r="V23" s="6">
        <f t="shared" si="18"/>
        <v>239531.23849787517</v>
      </c>
      <c r="W23" s="6">
        <f t="shared" si="19"/>
        <v>243302.66291508451</v>
      </c>
      <c r="X23" s="6">
        <f t="shared" si="20"/>
        <v>-8000000000</v>
      </c>
      <c r="Y23" s="6">
        <f t="shared" si="21"/>
        <v>1082870205.1570871</v>
      </c>
      <c r="Z23" s="6">
        <f t="shared" si="22"/>
        <v>1087999914.4366593</v>
      </c>
      <c r="AA23" s="6">
        <f t="shared" si="1"/>
        <v>1097196051.8349078</v>
      </c>
      <c r="AB23" s="6">
        <f t="shared" si="2"/>
        <v>950735190.54712963</v>
      </c>
      <c r="AC23" s="6">
        <f t="shared" si="3"/>
        <v>979780776.96316183</v>
      </c>
      <c r="AD23" s="6">
        <f t="shared" si="4"/>
        <v>1004594784.665096</v>
      </c>
      <c r="AE23" s="6">
        <f t="shared" si="5"/>
        <v>1236989598.4578762</v>
      </c>
      <c r="AF23" s="6">
        <f t="shared" si="6"/>
        <v>1136260286.277684</v>
      </c>
      <c r="AG23" s="6">
        <f t="shared" si="7"/>
        <v>1101843697.0902257</v>
      </c>
      <c r="AH23" s="6">
        <f t="shared" si="8"/>
        <v>1119192249.4093888</v>
      </c>
      <c r="AI23" s="2">
        <f t="shared" si="9"/>
        <v>-1403628.7412429533</v>
      </c>
    </row>
    <row r="24" spans="1:35" x14ac:dyDescent="0.2">
      <c r="A24" s="6">
        <f>'Model 1-car Type1 '!A24</f>
        <v>8000000000</v>
      </c>
      <c r="B24" s="6">
        <f>'Model 1-car Type1 '!B24</f>
        <v>5400</v>
      </c>
      <c r="C24" s="6">
        <f>'Model 1-car Type1 '!C24</f>
        <v>-6617.3470258945599</v>
      </c>
      <c r="D24" s="6">
        <f>'Model 1-car Type1 '!D24</f>
        <v>23948.177840793505</v>
      </c>
      <c r="E24" s="6">
        <f>'Model 1-car Type1 '!E24</f>
        <v>-9288.2146418560296</v>
      </c>
      <c r="F24" s="6">
        <f>'Model 1-car Type1 '!F24</f>
        <v>1542.9577615577728</v>
      </c>
      <c r="G24" s="6">
        <f>'Model 1-car Type1 '!G24</f>
        <v>-1369.630808767397</v>
      </c>
      <c r="H24" s="6">
        <f>'Model 1-car Type1 '!H24</f>
        <v>-34165.168472100049</v>
      </c>
      <c r="I24" s="6">
        <f>'Model 1-car Type1 '!I24</f>
        <v>-9750.8745966479182</v>
      </c>
      <c r="J24" s="6">
        <f>'Model 1-car Type1 '!J24</f>
        <v>1917.6923160557635</v>
      </c>
      <c r="K24" s="6">
        <f>'Model 1-car Type1 '!K24</f>
        <v>-9102.8596216347069</v>
      </c>
      <c r="L24" s="6">
        <f>'Model 1-car Type1 '!L24</f>
        <v>-5110.8827392454259</v>
      </c>
      <c r="M24" s="6">
        <f>'Model 1-car Type1 '!M24</f>
        <v>250000</v>
      </c>
      <c r="N24" s="6">
        <f t="shared" si="10"/>
        <v>243382.65297410544</v>
      </c>
      <c r="O24" s="6">
        <f t="shared" si="11"/>
        <v>267330.83081489895</v>
      </c>
      <c r="P24" s="6">
        <f t="shared" si="12"/>
        <v>258042.61617304292</v>
      </c>
      <c r="Q24" s="6">
        <f t="shared" si="13"/>
        <v>259585.57393460069</v>
      </c>
      <c r="R24" s="6">
        <f t="shared" si="14"/>
        <v>258215.94312583329</v>
      </c>
      <c r="S24" s="6">
        <f t="shared" si="15"/>
        <v>224050.77465373324</v>
      </c>
      <c r="T24" s="6">
        <f t="shared" si="16"/>
        <v>214299.90005708532</v>
      </c>
      <c r="U24" s="6">
        <f t="shared" si="17"/>
        <v>216217.59237314109</v>
      </c>
      <c r="V24" s="6">
        <f t="shared" si="18"/>
        <v>207114.73275150638</v>
      </c>
      <c r="W24" s="6">
        <f t="shared" si="19"/>
        <v>202003.85001226095</v>
      </c>
      <c r="X24" s="6">
        <f t="shared" si="20"/>
        <v>-8000000000</v>
      </c>
      <c r="Y24" s="6">
        <f t="shared" si="21"/>
        <v>1119560203.6808851</v>
      </c>
      <c r="Z24" s="6">
        <f t="shared" si="22"/>
        <v>1229721821.7485352</v>
      </c>
      <c r="AA24" s="6">
        <f t="shared" si="1"/>
        <v>1186996034.3959975</v>
      </c>
      <c r="AB24" s="6">
        <f t="shared" si="2"/>
        <v>1194093640.0991631</v>
      </c>
      <c r="AC24" s="6">
        <f t="shared" si="3"/>
        <v>1187793338.3788331</v>
      </c>
      <c r="AD24" s="6">
        <f t="shared" si="4"/>
        <v>1030633563.4071729</v>
      </c>
      <c r="AE24" s="6">
        <f t="shared" si="5"/>
        <v>985779540.26259243</v>
      </c>
      <c r="AF24" s="6">
        <f t="shared" si="6"/>
        <v>994600924.91644895</v>
      </c>
      <c r="AG24" s="6">
        <f t="shared" si="7"/>
        <v>952727770.65692937</v>
      </c>
      <c r="AH24" s="6">
        <f t="shared" si="8"/>
        <v>929217710.05640042</v>
      </c>
      <c r="AI24" s="2">
        <f t="shared" si="9"/>
        <v>-1207084.5921070117</v>
      </c>
    </row>
    <row r="25" spans="1:35" x14ac:dyDescent="0.2">
      <c r="A25" s="6">
        <f>'Model 1-car Type1 '!A25</f>
        <v>6000000000</v>
      </c>
      <c r="B25" s="6">
        <f>'Model 1-car Type1 '!B25</f>
        <v>4600</v>
      </c>
      <c r="C25" s="6">
        <f>'Model 1-car Type1 '!C25</f>
        <v>27444.821171229705</v>
      </c>
      <c r="D25" s="6">
        <f>'Model 1-car Type1 '!D25</f>
        <v>1328.2260624691844</v>
      </c>
      <c r="E25" s="6">
        <f>'Model 1-car Type1 '!E25</f>
        <v>4019.3526729126461</v>
      </c>
      <c r="F25" s="6">
        <f>'Model 1-car Type1 '!F25</f>
        <v>-19629.260350484401</v>
      </c>
      <c r="G25" s="6">
        <f>'Model 1-car Type1 '!G25</f>
        <v>-1699.5500118355267</v>
      </c>
      <c r="H25" s="6">
        <f>'Model 1-car Type1 '!H25</f>
        <v>-33247.397368540987</v>
      </c>
      <c r="I25" s="6">
        <f>'Model 1-car Type1 '!I25</f>
        <v>-6441.4507505716756</v>
      </c>
      <c r="J25" s="6">
        <f>'Model 1-car Type1 '!J25</f>
        <v>-33138.258004328236</v>
      </c>
      <c r="K25" s="6">
        <f>'Model 1-car Type1 '!K25</f>
        <v>37341.487768571824</v>
      </c>
      <c r="L25" s="6">
        <f>'Model 1-car Type1 '!L25</f>
        <v>-18923.265088233165</v>
      </c>
      <c r="M25" s="6">
        <f>'Model 1-car Type1 '!M25</f>
        <v>250000</v>
      </c>
      <c r="N25" s="6">
        <f t="shared" si="10"/>
        <v>277444.82117122971</v>
      </c>
      <c r="O25" s="6">
        <f t="shared" si="11"/>
        <v>278773.04723369889</v>
      </c>
      <c r="P25" s="6">
        <f t="shared" si="12"/>
        <v>282792.39990661154</v>
      </c>
      <c r="Q25" s="6">
        <f t="shared" si="13"/>
        <v>263163.13955612713</v>
      </c>
      <c r="R25" s="6">
        <f t="shared" si="14"/>
        <v>261463.58954429161</v>
      </c>
      <c r="S25" s="6">
        <f t="shared" si="15"/>
        <v>228216.19217575062</v>
      </c>
      <c r="T25" s="6">
        <f t="shared" si="16"/>
        <v>221774.74142517895</v>
      </c>
      <c r="U25" s="6">
        <f t="shared" si="17"/>
        <v>188636.48342085071</v>
      </c>
      <c r="V25" s="6">
        <f t="shared" si="18"/>
        <v>225977.97118942253</v>
      </c>
      <c r="W25" s="6">
        <f t="shared" si="19"/>
        <v>207054.70610118937</v>
      </c>
      <c r="X25" s="6">
        <f t="shared" si="20"/>
        <v>-6000000000</v>
      </c>
      <c r="Y25" s="6">
        <f t="shared" si="21"/>
        <v>1498202034.3246405</v>
      </c>
      <c r="Z25" s="6">
        <f t="shared" si="22"/>
        <v>1505374455.061974</v>
      </c>
      <c r="AA25" s="6">
        <f t="shared" si="1"/>
        <v>1527078959.4957023</v>
      </c>
      <c r="AB25" s="6">
        <f t="shared" si="2"/>
        <v>1421080953.6030865</v>
      </c>
      <c r="AC25" s="6">
        <f t="shared" si="3"/>
        <v>1411903383.5391748</v>
      </c>
      <c r="AD25" s="6">
        <f t="shared" si="4"/>
        <v>1232367437.7490532</v>
      </c>
      <c r="AE25" s="6">
        <f t="shared" si="5"/>
        <v>1197583603.6959662</v>
      </c>
      <c r="AF25" s="6">
        <f t="shared" si="6"/>
        <v>1018637010.4725938</v>
      </c>
      <c r="AG25" s="6">
        <f t="shared" si="7"/>
        <v>1220281044.4228816</v>
      </c>
      <c r="AH25" s="6">
        <f t="shared" si="8"/>
        <v>1118095412.9464226</v>
      </c>
      <c r="AI25" s="2">
        <f t="shared" si="9"/>
        <v>2334711.5136808357</v>
      </c>
    </row>
    <row r="26" spans="1:35" x14ac:dyDescent="0.2">
      <c r="A26" s="6">
        <f>'Model 1-car Type1 '!A26</f>
        <v>8000000000</v>
      </c>
      <c r="B26" s="6">
        <f>'Model 1-car Type1 '!B26</f>
        <v>5400</v>
      </c>
      <c r="C26" s="6">
        <f>'Model 1-car Type1 '!C26</f>
        <v>14840.134099358693</v>
      </c>
      <c r="D26" s="6">
        <f>'Model 1-car Type1 '!D26</f>
        <v>2666.2064556148835</v>
      </c>
      <c r="E26" s="6">
        <f>'Model 1-car Type1 '!E26</f>
        <v>-7040.6258600996807</v>
      </c>
      <c r="F26" s="6">
        <f>'Model 1-car Type1 '!F26</f>
        <v>-11000.747690559365</v>
      </c>
      <c r="G26" s="6">
        <f>'Model 1-car Type1 '!G26</f>
        <v>-1848.5479813534766</v>
      </c>
      <c r="H26" s="6">
        <f>'Model 1-car Type1 '!H26</f>
        <v>-707.76877691969275</v>
      </c>
      <c r="I26" s="6">
        <f>'Model 1-car Type1 '!I26</f>
        <v>-30978.299037087709</v>
      </c>
      <c r="J26" s="6">
        <f>'Model 1-car Type1 '!J26</f>
        <v>-22576.114133698866</v>
      </c>
      <c r="K26" s="6">
        <f>'Model 1-car Type1 '!K26</f>
        <v>23173.470253823325</v>
      </c>
      <c r="L26" s="6">
        <f>'Model 1-car Type1 '!L26</f>
        <v>-12024.656825815327</v>
      </c>
      <c r="M26" s="6">
        <f>'Model 1-car Type1 '!M26</f>
        <v>270000</v>
      </c>
      <c r="N26" s="6">
        <f t="shared" si="10"/>
        <v>284840.13409935869</v>
      </c>
      <c r="O26" s="6">
        <f t="shared" si="11"/>
        <v>287506.34055497358</v>
      </c>
      <c r="P26" s="6">
        <f t="shared" si="12"/>
        <v>280465.7146948739</v>
      </c>
      <c r="Q26" s="6">
        <f t="shared" si="13"/>
        <v>269464.96700431453</v>
      </c>
      <c r="R26" s="6">
        <f t="shared" si="14"/>
        <v>267616.41902296105</v>
      </c>
      <c r="S26" s="6">
        <f t="shared" si="15"/>
        <v>266908.65024604136</v>
      </c>
      <c r="T26" s="6">
        <f t="shared" si="16"/>
        <v>235930.35120895365</v>
      </c>
      <c r="U26" s="6">
        <f t="shared" si="17"/>
        <v>213354.23707525479</v>
      </c>
      <c r="V26" s="6">
        <f t="shared" si="18"/>
        <v>236527.70732907811</v>
      </c>
      <c r="W26" s="6">
        <f t="shared" si="19"/>
        <v>224503.05050326278</v>
      </c>
      <c r="X26" s="6">
        <f t="shared" si="20"/>
        <v>-8000000000</v>
      </c>
      <c r="Y26" s="6">
        <f t="shared" si="21"/>
        <v>1310264616.8570499</v>
      </c>
      <c r="Z26" s="6">
        <f t="shared" si="22"/>
        <v>1322529166.5528784</v>
      </c>
      <c r="AA26" s="6">
        <f t="shared" si="1"/>
        <v>1290142287.5964198</v>
      </c>
      <c r="AB26" s="6">
        <f t="shared" si="2"/>
        <v>1239538848.2198467</v>
      </c>
      <c r="AC26" s="6">
        <f t="shared" si="3"/>
        <v>1231035527.505621</v>
      </c>
      <c r="AD26" s="6">
        <f t="shared" si="4"/>
        <v>1227779791.1317902</v>
      </c>
      <c r="AE26" s="6">
        <f t="shared" si="5"/>
        <v>1085279615.5611868</v>
      </c>
      <c r="AF26" s="6">
        <f t="shared" si="6"/>
        <v>981429490.54617202</v>
      </c>
      <c r="AG26" s="6">
        <f t="shared" si="7"/>
        <v>1088027453.7137594</v>
      </c>
      <c r="AH26" s="6">
        <f t="shared" si="8"/>
        <v>1032714032.3150088</v>
      </c>
      <c r="AI26" s="2">
        <f t="shared" si="9"/>
        <v>-568150.47430314065</v>
      </c>
    </row>
    <row r="27" spans="1:35" x14ac:dyDescent="0.2">
      <c r="A27" s="6">
        <f>'Model 1-car Type1 '!A27</f>
        <v>6000000000</v>
      </c>
      <c r="B27" s="6">
        <f>'Model 1-car Type1 '!B27</f>
        <v>4600</v>
      </c>
      <c r="C27" s="6">
        <f>'Model 1-car Type1 '!C27</f>
        <v>-19273.238649475388</v>
      </c>
      <c r="D27" s="6">
        <f>'Model 1-car Type1 '!D27</f>
        <v>12028.294804622419</v>
      </c>
      <c r="E27" s="6">
        <f>'Model 1-car Type1 '!E27</f>
        <v>-8032.8163676313125</v>
      </c>
      <c r="F27" s="6">
        <f>'Model 1-car Type1 '!F27</f>
        <v>-29423.79069281742</v>
      </c>
      <c r="G27" s="6">
        <f>'Model 1-car Type1 '!G27</f>
        <v>-12280.429473321419</v>
      </c>
      <c r="H27" s="6">
        <f>'Model 1-car Type1 '!H27</f>
        <v>9342.7843239624053</v>
      </c>
      <c r="I27" s="6">
        <f>'Model 1-car Type1 '!I27</f>
        <v>-218.02861738251522</v>
      </c>
      <c r="J27" s="6">
        <f>'Model 1-car Type1 '!J27</f>
        <v>-16461.171981063671</v>
      </c>
      <c r="K27" s="6">
        <f>'Model 1-car Type1 '!K27</f>
        <v>-15727.300706203096</v>
      </c>
      <c r="L27" s="6">
        <f>'Model 1-car Type1 '!L27</f>
        <v>-3351.7153497086838</v>
      </c>
      <c r="M27" s="6">
        <f>'Model 1-car Type1 '!M27</f>
        <v>230000</v>
      </c>
      <c r="N27" s="6">
        <f t="shared" si="10"/>
        <v>210726.76135052461</v>
      </c>
      <c r="O27" s="6">
        <f t="shared" si="11"/>
        <v>222755.05615514703</v>
      </c>
      <c r="P27" s="6">
        <f t="shared" si="12"/>
        <v>214722.23978751572</v>
      </c>
      <c r="Q27" s="6">
        <f t="shared" si="13"/>
        <v>185298.4490946983</v>
      </c>
      <c r="R27" s="6">
        <f t="shared" si="14"/>
        <v>173018.01962137688</v>
      </c>
      <c r="S27" s="6">
        <f t="shared" si="15"/>
        <v>182360.80394533928</v>
      </c>
      <c r="T27" s="6">
        <f t="shared" si="16"/>
        <v>182142.77532795677</v>
      </c>
      <c r="U27" s="6">
        <f t="shared" si="17"/>
        <v>165681.6033468931</v>
      </c>
      <c r="V27" s="6">
        <f t="shared" si="18"/>
        <v>149954.30264069</v>
      </c>
      <c r="W27" s="6">
        <f t="shared" si="19"/>
        <v>146602.58729098132</v>
      </c>
      <c r="X27" s="6">
        <f t="shared" si="20"/>
        <v>-6000000000</v>
      </c>
      <c r="Y27" s="6">
        <f t="shared" si="21"/>
        <v>1137924511.2928329</v>
      </c>
      <c r="Z27" s="6">
        <f t="shared" si="22"/>
        <v>1202877303.2377939</v>
      </c>
      <c r="AA27" s="6">
        <f t="shared" si="1"/>
        <v>1159500094.8525848</v>
      </c>
      <c r="AB27" s="6">
        <f t="shared" si="2"/>
        <v>1000611625.1113708</v>
      </c>
      <c r="AC27" s="6">
        <f t="shared" si="3"/>
        <v>934297305.95543516</v>
      </c>
      <c r="AD27" s="6">
        <f t="shared" si="4"/>
        <v>984748341.3048321</v>
      </c>
      <c r="AE27" s="6">
        <f t="shared" si="5"/>
        <v>983570986.77096653</v>
      </c>
      <c r="AF27" s="6">
        <f t="shared" si="6"/>
        <v>894680658.07322276</v>
      </c>
      <c r="AG27" s="6">
        <f t="shared" si="7"/>
        <v>809753234.25972605</v>
      </c>
      <c r="AH27" s="6">
        <f t="shared" si="8"/>
        <v>791653971.37129915</v>
      </c>
      <c r="AI27" s="2">
        <f t="shared" si="9"/>
        <v>289894.83529948333</v>
      </c>
    </row>
    <row r="28" spans="1:35" x14ac:dyDescent="0.2">
      <c r="A28" s="6">
        <f>'Model 1-car Type1 '!A28</f>
        <v>8000000000</v>
      </c>
      <c r="B28" s="6">
        <f>'Model 1-car Type1 '!B28</f>
        <v>5400</v>
      </c>
      <c r="C28" s="6">
        <f>'Model 1-car Type1 '!C28</f>
        <v>1501.5302778920159</v>
      </c>
      <c r="D28" s="6">
        <f>'Model 1-car Type1 '!D28</f>
        <v>70454.55276966095</v>
      </c>
      <c r="E28" s="6">
        <f>'Model 1-car Type1 '!E28</f>
        <v>16173.089534277096</v>
      </c>
      <c r="F28" s="6">
        <f>'Model 1-car Type1 '!F28</f>
        <v>23773.64580752328</v>
      </c>
      <c r="G28" s="6">
        <f>'Model 1-car Type1 '!G28</f>
        <v>739.91941462736577</v>
      </c>
      <c r="H28" s="6">
        <f>'Model 1-car Type1 '!H28</f>
        <v>-646.51430875528604</v>
      </c>
      <c r="I28" s="6">
        <f>'Model 1-car Type1 '!I28</f>
        <v>9628.7067208322696</v>
      </c>
      <c r="J28" s="6">
        <f>'Model 1-car Type1 '!J28</f>
        <v>-27277.110348222777</v>
      </c>
      <c r="K28" s="6">
        <f>'Model 1-car Type1 '!K28</f>
        <v>-6124.7874327818863</v>
      </c>
      <c r="L28" s="6">
        <f>'Model 1-car Type1 '!L28</f>
        <v>-31008.767109597102</v>
      </c>
      <c r="M28" s="6">
        <f>'Model 1-car Type1 '!M28</f>
        <v>250000</v>
      </c>
      <c r="N28" s="6">
        <f t="shared" si="10"/>
        <v>251501.53027789202</v>
      </c>
      <c r="O28" s="6">
        <f t="shared" si="11"/>
        <v>321956.08304755297</v>
      </c>
      <c r="P28" s="6">
        <f t="shared" si="12"/>
        <v>338129.17258183006</v>
      </c>
      <c r="Q28" s="6">
        <f t="shared" si="13"/>
        <v>361902.81838935334</v>
      </c>
      <c r="R28" s="6">
        <f t="shared" si="14"/>
        <v>362642.73780398071</v>
      </c>
      <c r="S28" s="6">
        <f t="shared" si="15"/>
        <v>361996.22349522542</v>
      </c>
      <c r="T28" s="6">
        <f t="shared" si="16"/>
        <v>371624.93021605769</v>
      </c>
      <c r="U28" s="6">
        <f t="shared" si="17"/>
        <v>344347.81986783491</v>
      </c>
      <c r="V28" s="6">
        <f t="shared" si="18"/>
        <v>338223.03243505303</v>
      </c>
      <c r="W28" s="6">
        <f t="shared" si="19"/>
        <v>307214.26532545593</v>
      </c>
      <c r="X28" s="6">
        <f t="shared" si="20"/>
        <v>-8000000000</v>
      </c>
      <c r="Y28" s="6">
        <f t="shared" si="21"/>
        <v>1156907039.2783034</v>
      </c>
      <c r="Z28" s="6">
        <f t="shared" si="22"/>
        <v>1480997982.0187438</v>
      </c>
      <c r="AA28" s="6">
        <f t="shared" si="1"/>
        <v>1555394193.8764184</v>
      </c>
      <c r="AB28" s="6">
        <f t="shared" si="2"/>
        <v>1664752964.5910254</v>
      </c>
      <c r="AC28" s="6">
        <f t="shared" si="3"/>
        <v>1668156593.8983111</v>
      </c>
      <c r="AD28" s="6">
        <f t="shared" si="4"/>
        <v>1665182628.078037</v>
      </c>
      <c r="AE28" s="6">
        <f t="shared" si="5"/>
        <v>1709474678.9938655</v>
      </c>
      <c r="AF28" s="6">
        <f t="shared" si="6"/>
        <v>1583999971.3920405</v>
      </c>
      <c r="AG28" s="6">
        <f t="shared" si="7"/>
        <v>1555825949.2012439</v>
      </c>
      <c r="AH28" s="6">
        <f t="shared" si="8"/>
        <v>1413185620.4970973</v>
      </c>
      <c r="AI28" s="2">
        <f t="shared" si="9"/>
        <v>1377929.2806200618</v>
      </c>
    </row>
    <row r="29" spans="1:35" x14ac:dyDescent="0.2">
      <c r="A29" s="6">
        <f>'Model 1-car Type1 '!A29</f>
        <v>6000000000</v>
      </c>
      <c r="B29" s="6">
        <f>'Model 1-car Type1 '!B29</f>
        <v>4600</v>
      </c>
      <c r="C29" s="6">
        <f>'Model 1-car Type1 '!C29</f>
        <v>8926.7359726363793</v>
      </c>
      <c r="D29" s="6">
        <f>'Model 1-car Type1 '!D29</f>
        <v>-7053.6543717025779</v>
      </c>
      <c r="E29" s="6">
        <f>'Model 1-car Type1 '!E29</f>
        <v>13722.637959290296</v>
      </c>
      <c r="F29" s="6">
        <f>'Model 1-car Type1 '!F29</f>
        <v>4354.0239857975394</v>
      </c>
      <c r="G29" s="6">
        <f>'Model 1-car Type1 '!G29</f>
        <v>-5207.3573897359893</v>
      </c>
      <c r="H29" s="6">
        <f>'Model 1-car Type1 '!H29</f>
        <v>2471.8247004784644</v>
      </c>
      <c r="I29" s="6">
        <f>'Model 1-car Type1 '!I29</f>
        <v>-10260.646376991645</v>
      </c>
      <c r="J29" s="6">
        <f>'Model 1-car Type1 '!J29</f>
        <v>-46941.568143665791</v>
      </c>
      <c r="K29" s="6">
        <f>'Model 1-car Type1 '!K29</f>
        <v>9361.5653895540163</v>
      </c>
      <c r="L29" s="6">
        <f>'Model 1-car Type1 '!L29</f>
        <v>11437.691682658624</v>
      </c>
      <c r="M29" s="6">
        <f>'Model 1-car Type1 '!M29</f>
        <v>230000</v>
      </c>
      <c r="N29" s="6">
        <f t="shared" si="10"/>
        <v>238926.73597263638</v>
      </c>
      <c r="O29" s="6">
        <f t="shared" si="11"/>
        <v>231873.0816009338</v>
      </c>
      <c r="P29" s="6">
        <f t="shared" si="12"/>
        <v>245595.7195602241</v>
      </c>
      <c r="Q29" s="6">
        <f t="shared" si="13"/>
        <v>249949.74354602164</v>
      </c>
      <c r="R29" s="6">
        <f t="shared" si="14"/>
        <v>244742.38615628565</v>
      </c>
      <c r="S29" s="6">
        <f t="shared" si="15"/>
        <v>247214.21085676411</v>
      </c>
      <c r="T29" s="6">
        <f t="shared" si="16"/>
        <v>236953.56447977247</v>
      </c>
      <c r="U29" s="6">
        <f t="shared" si="17"/>
        <v>190011.99633610668</v>
      </c>
      <c r="V29" s="6">
        <f t="shared" si="18"/>
        <v>199373.56172566069</v>
      </c>
      <c r="W29" s="6">
        <f t="shared" si="19"/>
        <v>210811.25340831932</v>
      </c>
      <c r="X29" s="6">
        <f t="shared" si="20"/>
        <v>-6000000000</v>
      </c>
      <c r="Y29" s="6">
        <f t="shared" si="21"/>
        <v>1290204374.2522364</v>
      </c>
      <c r="Z29" s="6">
        <f t="shared" si="22"/>
        <v>1252114640.6450424</v>
      </c>
      <c r="AA29" s="6">
        <f t="shared" si="1"/>
        <v>1326216885.62521</v>
      </c>
      <c r="AB29" s="6">
        <f t="shared" si="2"/>
        <v>1349728615.1485169</v>
      </c>
      <c r="AC29" s="6">
        <f t="shared" si="3"/>
        <v>1321608885.2439425</v>
      </c>
      <c r="AD29" s="6">
        <f t="shared" si="4"/>
        <v>1334956738.6265261</v>
      </c>
      <c r="AE29" s="6">
        <f t="shared" si="5"/>
        <v>1279549248.1907713</v>
      </c>
      <c r="AF29" s="6">
        <f t="shared" si="6"/>
        <v>1026064780.2149761</v>
      </c>
      <c r="AG29" s="6">
        <f t="shared" si="7"/>
        <v>1076617233.3185678</v>
      </c>
      <c r="AH29" s="6">
        <f t="shared" si="8"/>
        <v>1138380768.4049244</v>
      </c>
      <c r="AI29" s="2">
        <f t="shared" si="9"/>
        <v>1730934.8981006222</v>
      </c>
    </row>
    <row r="30" spans="1:35" x14ac:dyDescent="0.2">
      <c r="A30" s="6">
        <f>'Model 1-car Type1 '!A30</f>
        <v>8000000000</v>
      </c>
      <c r="B30" s="6">
        <f>'Model 1-car Type1 '!B30</f>
        <v>5400</v>
      </c>
      <c r="C30" s="6">
        <f>'Model 1-car Type1 '!C30</f>
        <v>12523.332770797424</v>
      </c>
      <c r="D30" s="6">
        <f>'Model 1-car Type1 '!D30</f>
        <v>44707.849156111479</v>
      </c>
      <c r="E30" s="6">
        <f>'Model 1-car Type1 '!E30</f>
        <v>13244.471119833179</v>
      </c>
      <c r="F30" s="6">
        <f>'Model 1-car Type1 '!F30</f>
        <v>-25609.142539906316</v>
      </c>
      <c r="G30" s="6">
        <f>'Model 1-car Type1 '!G30</f>
        <v>-25967.483452404849</v>
      </c>
      <c r="H30" s="6">
        <f>'Model 1-car Type1 '!H30</f>
        <v>3855.575414490886</v>
      </c>
      <c r="I30" s="6">
        <f>'Model 1-car Type1 '!I30</f>
        <v>-11378.278941265307</v>
      </c>
      <c r="J30" s="6">
        <f>'Model 1-car Type1 '!J30</f>
        <v>2649.221642059274</v>
      </c>
      <c r="K30" s="6">
        <f>'Model 1-car Type1 '!K30</f>
        <v>3815.0574255269021</v>
      </c>
      <c r="L30" s="6">
        <f>'Model 1-car Type1 '!L30</f>
        <v>502.63224693480879</v>
      </c>
      <c r="M30" s="6">
        <f>'Model 1-car Type1 '!M30</f>
        <v>250000</v>
      </c>
      <c r="N30" s="6">
        <f t="shared" si="10"/>
        <v>262523.33277079742</v>
      </c>
      <c r="O30" s="6">
        <f t="shared" si="11"/>
        <v>307231.1819269089</v>
      </c>
      <c r="P30" s="6">
        <f t="shared" si="12"/>
        <v>320475.65304674208</v>
      </c>
      <c r="Q30" s="6">
        <f t="shared" si="13"/>
        <v>294866.51050683577</v>
      </c>
      <c r="R30" s="6">
        <f t="shared" si="14"/>
        <v>268899.02705443092</v>
      </c>
      <c r="S30" s="6">
        <f t="shared" si="15"/>
        <v>272754.6024689218</v>
      </c>
      <c r="T30" s="6">
        <f t="shared" si="16"/>
        <v>261376.3235276565</v>
      </c>
      <c r="U30" s="6">
        <f t="shared" si="17"/>
        <v>264025.54516971577</v>
      </c>
      <c r="V30" s="6">
        <f t="shared" si="18"/>
        <v>267840.60259524267</v>
      </c>
      <c r="W30" s="6">
        <f t="shared" si="19"/>
        <v>268343.23484217748</v>
      </c>
      <c r="X30" s="6">
        <f t="shared" si="20"/>
        <v>-8000000000</v>
      </c>
      <c r="Y30" s="6">
        <f t="shared" si="21"/>
        <v>1207607330.7456682</v>
      </c>
      <c r="Z30" s="6">
        <f t="shared" si="22"/>
        <v>1413263436.863781</v>
      </c>
      <c r="AA30" s="6">
        <f t="shared" si="1"/>
        <v>1474188004.0150137</v>
      </c>
      <c r="AB30" s="6">
        <f t="shared" si="2"/>
        <v>1356385948.3314445</v>
      </c>
      <c r="AC30" s="6">
        <f t="shared" si="3"/>
        <v>1236935524.4503822</v>
      </c>
      <c r="AD30" s="6">
        <f t="shared" si="4"/>
        <v>1254671171.3570404</v>
      </c>
      <c r="AE30" s="6">
        <f t="shared" si="5"/>
        <v>1202331088.2272198</v>
      </c>
      <c r="AF30" s="6">
        <f t="shared" si="6"/>
        <v>1214517507.7806926</v>
      </c>
      <c r="AG30" s="6">
        <f t="shared" si="7"/>
        <v>1232066771.9381163</v>
      </c>
      <c r="AH30" s="6">
        <f t="shared" si="8"/>
        <v>1234378880.2740164</v>
      </c>
      <c r="AI30" s="2">
        <f t="shared" si="9"/>
        <v>-41920.495845100406</v>
      </c>
    </row>
    <row r="31" spans="1:35" x14ac:dyDescent="0.2">
      <c r="A31" s="6">
        <f>'Model 1-car Type1 '!A31</f>
        <v>8000000000</v>
      </c>
      <c r="B31" s="6">
        <f>'Model 1-car Type1 '!B31</f>
        <v>5400</v>
      </c>
      <c r="C31" s="6">
        <f>'Model 1-car Type1 '!C31</f>
        <v>13198.769011069089</v>
      </c>
      <c r="D31" s="6">
        <f>'Model 1-car Type1 '!D31</f>
        <v>-11721.726878022309</v>
      </c>
      <c r="E31" s="6">
        <f>'Model 1-car Type1 '!E31</f>
        <v>-5348.3518058783375</v>
      </c>
      <c r="F31" s="6">
        <f>'Model 1-car Type1 '!F31</f>
        <v>-26407.360564917326</v>
      </c>
      <c r="G31" s="6">
        <f>'Model 1-car Type1 '!G31</f>
        <v>15123.714547371492</v>
      </c>
      <c r="H31" s="6">
        <f>'Model 1-car Type1 '!H31</f>
        <v>-20868.037609034218</v>
      </c>
      <c r="I31" s="6">
        <f>'Model 1-car Type1 '!I31</f>
        <v>-44801.345211453736</v>
      </c>
      <c r="J31" s="6">
        <f>'Model 1-car Type1 '!J31</f>
        <v>-13500.834938895423</v>
      </c>
      <c r="K31" s="6">
        <f>'Model 1-car Type1 '!K31</f>
        <v>-16384.046830353327</v>
      </c>
      <c r="L31" s="6">
        <f>'Model 1-car Type1 '!L31</f>
        <v>-7233.0294642597437</v>
      </c>
      <c r="M31" s="6">
        <f>'Model 1-car Type1 '!M31</f>
        <v>270000</v>
      </c>
      <c r="N31" s="6">
        <f t="shared" si="10"/>
        <v>283198.76901106909</v>
      </c>
      <c r="O31" s="6">
        <f t="shared" si="11"/>
        <v>271477.04213304678</v>
      </c>
      <c r="P31" s="6">
        <f t="shared" si="12"/>
        <v>266128.69032716844</v>
      </c>
      <c r="Q31" s="6">
        <f t="shared" si="13"/>
        <v>239721.32976225112</v>
      </c>
      <c r="R31" s="6">
        <f t="shared" si="14"/>
        <v>254845.04430962261</v>
      </c>
      <c r="S31" s="6">
        <f t="shared" si="15"/>
        <v>233977.00670058839</v>
      </c>
      <c r="T31" s="6">
        <f t="shared" si="16"/>
        <v>189175.66148913465</v>
      </c>
      <c r="U31" s="6">
        <f t="shared" si="17"/>
        <v>175674.82655023923</v>
      </c>
      <c r="V31" s="6">
        <f t="shared" si="18"/>
        <v>159290.7797198859</v>
      </c>
      <c r="W31" s="6">
        <f t="shared" si="19"/>
        <v>152057.75025562616</v>
      </c>
      <c r="X31" s="6">
        <f t="shared" si="20"/>
        <v>-8000000000</v>
      </c>
      <c r="Y31" s="6">
        <f t="shared" si="21"/>
        <v>1302714337.4509177</v>
      </c>
      <c r="Z31" s="6">
        <f t="shared" si="22"/>
        <v>1248794393.8120153</v>
      </c>
      <c r="AA31" s="6">
        <f t="shared" si="1"/>
        <v>1224191975.5049748</v>
      </c>
      <c r="AB31" s="6">
        <f t="shared" si="2"/>
        <v>1102718116.9063551</v>
      </c>
      <c r="AC31" s="6">
        <f t="shared" si="3"/>
        <v>1172287203.824264</v>
      </c>
      <c r="AD31" s="6">
        <f t="shared" si="4"/>
        <v>1076294230.8227067</v>
      </c>
      <c r="AE31" s="6">
        <f t="shared" si="5"/>
        <v>870208042.85001945</v>
      </c>
      <c r="AF31" s="6">
        <f t="shared" si="6"/>
        <v>808104202.13110042</v>
      </c>
      <c r="AG31" s="6">
        <f t="shared" si="7"/>
        <v>732737586.71147513</v>
      </c>
      <c r="AH31" s="6">
        <f t="shared" si="8"/>
        <v>699465651.17588031</v>
      </c>
      <c r="AI31" s="2">
        <f t="shared" si="9"/>
        <v>-1371322.2891329795</v>
      </c>
    </row>
    <row r="32" spans="1:35" x14ac:dyDescent="0.2">
      <c r="A32" s="6">
        <f>'Model 1-car Type1 '!A32</f>
        <v>8000000000</v>
      </c>
      <c r="B32" s="6">
        <f>'Model 1-car Type1 '!B32</f>
        <v>5400</v>
      </c>
      <c r="C32" s="6">
        <f>'Model 1-car Type1 '!C32</f>
        <v>-13191.174730309285</v>
      </c>
      <c r="D32" s="6">
        <f>'Model 1-car Type1 '!D32</f>
        <v>13391.513675742317</v>
      </c>
      <c r="E32" s="6">
        <f>'Model 1-car Type1 '!E32</f>
        <v>-121.64491636212915</v>
      </c>
      <c r="F32" s="6">
        <f>'Model 1-car Type1 '!F32</f>
        <v>12575.492291944101</v>
      </c>
      <c r="G32" s="6">
        <f>'Model 1-car Type1 '!G32</f>
        <v>2063.7571651604958</v>
      </c>
      <c r="H32" s="6">
        <f>'Model 1-car Type1 '!H32</f>
        <v>-21200.5488720024</v>
      </c>
      <c r="I32" s="6">
        <f>'Model 1-car Type1 '!I32</f>
        <v>-35496.123018674552</v>
      </c>
      <c r="J32" s="6">
        <f>'Model 1-car Type1 '!J32</f>
        <v>-2766.5691959555261</v>
      </c>
      <c r="K32" s="6">
        <f>'Model 1-car Type1 '!K32</f>
        <v>22167.11436631158</v>
      </c>
      <c r="L32" s="6">
        <f>'Model 1-car Type1 '!L32</f>
        <v>-1774.7879610396922</v>
      </c>
      <c r="M32" s="6">
        <f>'Model 1-car Type1 '!M32</f>
        <v>250000</v>
      </c>
      <c r="N32" s="6">
        <f t="shared" si="10"/>
        <v>236808.82526969071</v>
      </c>
      <c r="O32" s="6">
        <f t="shared" si="11"/>
        <v>250200.33894543303</v>
      </c>
      <c r="P32" s="6">
        <f t="shared" si="12"/>
        <v>250078.6940290709</v>
      </c>
      <c r="Q32" s="6">
        <f t="shared" si="13"/>
        <v>262654.186321015</v>
      </c>
      <c r="R32" s="6">
        <f t="shared" si="14"/>
        <v>264717.9434861755</v>
      </c>
      <c r="S32" s="6">
        <f t="shared" si="15"/>
        <v>243517.3946141731</v>
      </c>
      <c r="T32" s="6">
        <f t="shared" si="16"/>
        <v>208021.27159549855</v>
      </c>
      <c r="U32" s="6">
        <f t="shared" si="17"/>
        <v>205254.70239954302</v>
      </c>
      <c r="V32" s="6">
        <f t="shared" si="18"/>
        <v>227421.8167658546</v>
      </c>
      <c r="W32" s="6">
        <f t="shared" si="19"/>
        <v>225647.02880481491</v>
      </c>
      <c r="X32" s="6">
        <f t="shared" si="20"/>
        <v>-8000000000</v>
      </c>
      <c r="Y32" s="6">
        <f t="shared" si="21"/>
        <v>1089320596.2405772</v>
      </c>
      <c r="Z32" s="6">
        <f t="shared" si="22"/>
        <v>1150921559.1489921</v>
      </c>
      <c r="AA32" s="6">
        <f t="shared" si="1"/>
        <v>1150361992.5337262</v>
      </c>
      <c r="AB32" s="6">
        <f t="shared" si="2"/>
        <v>1208209257.076669</v>
      </c>
      <c r="AC32" s="6">
        <f t="shared" si="3"/>
        <v>1217702540.0364072</v>
      </c>
      <c r="AD32" s="6">
        <f t="shared" si="4"/>
        <v>1120180015.2251964</v>
      </c>
      <c r="AE32" s="6">
        <f t="shared" si="5"/>
        <v>956897849.33929336</v>
      </c>
      <c r="AF32" s="6">
        <f t="shared" si="6"/>
        <v>944171631.03789794</v>
      </c>
      <c r="AG32" s="6">
        <f t="shared" si="7"/>
        <v>1046140357.1229311</v>
      </c>
      <c r="AH32" s="6">
        <f t="shared" si="8"/>
        <v>1037976332.5021486</v>
      </c>
      <c r="AI32" s="2">
        <f t="shared" si="9"/>
        <v>-1205263.270629466</v>
      </c>
    </row>
    <row r="33" spans="1:35" x14ac:dyDescent="0.2">
      <c r="A33" s="6">
        <f>'Model 1-car Type1 '!A33</f>
        <v>8000000000</v>
      </c>
      <c r="B33" s="6">
        <f>'Model 1-car Type1 '!B33</f>
        <v>5400</v>
      </c>
      <c r="C33" s="6">
        <f>'Model 1-car Type1 '!C33</f>
        <v>-15600.471670040861</v>
      </c>
      <c r="D33" s="6">
        <f>'Model 1-car Type1 '!D33</f>
        <v>-4554.7949412139133</v>
      </c>
      <c r="E33" s="6">
        <f>'Model 1-car Type1 '!E33</f>
        <v>9781.8883659783751</v>
      </c>
      <c r="F33" s="6">
        <f>'Model 1-car Type1 '!F33</f>
        <v>-19400.204109842889</v>
      </c>
      <c r="G33" s="6">
        <f>'Model 1-car Type1 '!G33</f>
        <v>8952.0881374482997</v>
      </c>
      <c r="H33" s="6">
        <f>'Model 1-car Type1 '!H33</f>
        <v>-17045.749700628221</v>
      </c>
      <c r="I33" s="6">
        <f>'Model 1-car Type1 '!I33</f>
        <v>-6160.0758272106759</v>
      </c>
      <c r="J33" s="6">
        <f>'Model 1-car Type1 '!J33</f>
        <v>-4861.5220293868333</v>
      </c>
      <c r="K33" s="6">
        <f>'Model 1-car Type1 '!K33</f>
        <v>5580.2274800953455</v>
      </c>
      <c r="L33" s="6">
        <f>'Model 1-car Type1 '!L33</f>
        <v>8751.2944446643814</v>
      </c>
      <c r="M33" s="6">
        <f>'Model 1-car Type1 '!M33</f>
        <v>250000</v>
      </c>
      <c r="N33" s="6">
        <f t="shared" si="10"/>
        <v>234399.52832995914</v>
      </c>
      <c r="O33" s="6">
        <f t="shared" si="11"/>
        <v>229844.73338874523</v>
      </c>
      <c r="P33" s="6">
        <f t="shared" si="12"/>
        <v>239626.6217547236</v>
      </c>
      <c r="Q33" s="6">
        <f t="shared" si="13"/>
        <v>220226.41764488071</v>
      </c>
      <c r="R33" s="6">
        <f t="shared" si="14"/>
        <v>229178.50578232901</v>
      </c>
      <c r="S33" s="6">
        <f t="shared" si="15"/>
        <v>212132.75608170079</v>
      </c>
      <c r="T33" s="6">
        <f t="shared" si="16"/>
        <v>205972.68025449011</v>
      </c>
      <c r="U33" s="6">
        <f t="shared" si="17"/>
        <v>201111.15822510328</v>
      </c>
      <c r="V33" s="6">
        <f t="shared" si="18"/>
        <v>206691.38570519863</v>
      </c>
      <c r="W33" s="6">
        <f t="shared" si="19"/>
        <v>215442.68014986301</v>
      </c>
      <c r="X33" s="6">
        <f t="shared" si="20"/>
        <v>-8000000000</v>
      </c>
      <c r="Y33" s="6">
        <f t="shared" si="21"/>
        <v>1078237830.317812</v>
      </c>
      <c r="Z33" s="6">
        <f t="shared" si="22"/>
        <v>1057285773.588228</v>
      </c>
      <c r="AA33" s="6">
        <f t="shared" si="1"/>
        <v>1102282460.0717285</v>
      </c>
      <c r="AB33" s="6">
        <f t="shared" si="2"/>
        <v>1013041521.1664512</v>
      </c>
      <c r="AC33" s="6">
        <f t="shared" si="3"/>
        <v>1054221126.5987134</v>
      </c>
      <c r="AD33" s="6">
        <f t="shared" si="4"/>
        <v>975810677.97582364</v>
      </c>
      <c r="AE33" s="6">
        <f t="shared" si="5"/>
        <v>947474329.17065454</v>
      </c>
      <c r="AF33" s="6">
        <f t="shared" si="6"/>
        <v>925111327.83547509</v>
      </c>
      <c r="AG33" s="6">
        <f t="shared" si="7"/>
        <v>950780374.24391365</v>
      </c>
      <c r="AH33" s="6">
        <f t="shared" si="8"/>
        <v>991036328.6893698</v>
      </c>
      <c r="AI33" s="2">
        <f t="shared" si="9"/>
        <v>-1717417.2089571953</v>
      </c>
    </row>
    <row r="34" spans="1:35" x14ac:dyDescent="0.2">
      <c r="A34" s="6">
        <f>'Model 1-car Type1 '!A34</f>
        <v>6000000000</v>
      </c>
      <c r="B34" s="6">
        <f>'Model 1-car Type1 '!B34</f>
        <v>4600</v>
      </c>
      <c r="C34" s="6">
        <f>'Model 1-car Type1 '!C34</f>
        <v>-4894.6048991638236</v>
      </c>
      <c r="D34" s="6">
        <f>'Model 1-car Type1 '!D34</f>
        <v>-21959.067453281023</v>
      </c>
      <c r="E34" s="6">
        <f>'Model 1-car Type1 '!E34</f>
        <v>5983.8384913746268</v>
      </c>
      <c r="F34" s="6">
        <f>'Model 1-car Type1 '!F34</f>
        <v>-18588.389139040373</v>
      </c>
      <c r="G34" s="6">
        <f>'Model 1-car Type1 '!G34</f>
        <v>21883.715817239136</v>
      </c>
      <c r="H34" s="6">
        <f>'Model 1-car Type1 '!H34</f>
        <v>-26070.93847473152</v>
      </c>
      <c r="I34" s="6">
        <f>'Model 1-car Type1 '!I34</f>
        <v>22529.866328113712</v>
      </c>
      <c r="J34" s="6">
        <f>'Model 1-car Type1 '!J34</f>
        <v>3517.8800317225978</v>
      </c>
      <c r="K34" s="6">
        <f>'Model 1-car Type1 '!K34</f>
        <v>4247.5676309550181</v>
      </c>
      <c r="L34" s="6">
        <f>'Model 1-car Type1 '!L34</f>
        <v>-19212.484403396957</v>
      </c>
      <c r="M34" s="6">
        <f>'Model 1-car Type1 '!M34</f>
        <v>250000</v>
      </c>
      <c r="N34" s="6">
        <f t="shared" si="10"/>
        <v>245105.39510083618</v>
      </c>
      <c r="O34" s="6">
        <f t="shared" si="11"/>
        <v>223146.32764755515</v>
      </c>
      <c r="P34" s="6">
        <f t="shared" si="12"/>
        <v>229130.16613892978</v>
      </c>
      <c r="Q34" s="6">
        <f t="shared" si="13"/>
        <v>210541.77699988941</v>
      </c>
      <c r="R34" s="6">
        <f t="shared" si="14"/>
        <v>232425.49281712854</v>
      </c>
      <c r="S34" s="6">
        <f t="shared" si="15"/>
        <v>206354.55434239702</v>
      </c>
      <c r="T34" s="6">
        <f t="shared" si="16"/>
        <v>228884.42067051074</v>
      </c>
      <c r="U34" s="6">
        <f t="shared" si="17"/>
        <v>232402.30070223333</v>
      </c>
      <c r="V34" s="6">
        <f t="shared" si="18"/>
        <v>236649.86833318835</v>
      </c>
      <c r="W34" s="6">
        <f t="shared" si="19"/>
        <v>217437.38392979139</v>
      </c>
      <c r="X34" s="6">
        <f t="shared" si="20"/>
        <v>-6000000000</v>
      </c>
      <c r="Y34" s="6">
        <f t="shared" si="21"/>
        <v>1323569133.5445154</v>
      </c>
      <c r="Z34" s="6">
        <f t="shared" si="22"/>
        <v>1204990169.2967978</v>
      </c>
      <c r="AA34" s="6">
        <f t="shared" si="1"/>
        <v>1237302897.1502209</v>
      </c>
      <c r="AB34" s="6">
        <f t="shared" si="2"/>
        <v>1136925595.7994027</v>
      </c>
      <c r="AC34" s="6">
        <f t="shared" si="3"/>
        <v>1255097661.2124941</v>
      </c>
      <c r="AD34" s="6">
        <f t="shared" si="4"/>
        <v>1114314593.4489439</v>
      </c>
      <c r="AE34" s="6">
        <f t="shared" si="5"/>
        <v>1235975871.6207581</v>
      </c>
      <c r="AF34" s="6">
        <f t="shared" si="6"/>
        <v>1254972423.7920599</v>
      </c>
      <c r="AG34" s="6">
        <f t="shared" si="7"/>
        <v>1277909288.999217</v>
      </c>
      <c r="AH34" s="6">
        <f t="shared" si="8"/>
        <v>1174161873.2208736</v>
      </c>
      <c r="AI34" s="2">
        <f t="shared" si="9"/>
        <v>1527915.6756649264</v>
      </c>
    </row>
    <row r="35" spans="1:35" x14ac:dyDescent="0.2">
      <c r="A35" s="6">
        <f>'Model 1-car Type1 '!A35</f>
        <v>6000000000</v>
      </c>
      <c r="B35" s="6">
        <f>'Model 1-car Type1 '!B35</f>
        <v>4600</v>
      </c>
      <c r="C35" s="6">
        <f>'Model 1-car Type1 '!C35</f>
        <v>-22584.799808100797</v>
      </c>
      <c r="D35" s="6">
        <f>'Model 1-car Type1 '!D35</f>
        <v>18237.778931506909</v>
      </c>
      <c r="E35" s="6">
        <f>'Model 1-car Type1 '!E35</f>
        <v>-5651.8501878599636</v>
      </c>
      <c r="F35" s="6">
        <f>'Model 1-car Type1 '!F35</f>
        <v>-17353.568182443269</v>
      </c>
      <c r="G35" s="6">
        <f>'Model 1-car Type1 '!G35</f>
        <v>-2320.8031052490696</v>
      </c>
      <c r="H35" s="6">
        <f>'Model 1-car Type1 '!H35</f>
        <v>709.29218054516241</v>
      </c>
      <c r="I35" s="6">
        <f>'Model 1-car Type1 '!I35</f>
        <v>11335.123417666182</v>
      </c>
      <c r="J35" s="6">
        <f>'Model 1-car Type1 '!J35</f>
        <v>12523.332770797424</v>
      </c>
      <c r="K35" s="6">
        <f>'Model 1-car Type1 '!K35</f>
        <v>-42846.659198403358</v>
      </c>
      <c r="L35" s="6">
        <f>'Model 1-car Type1 '!L35</f>
        <v>-36622.805055230856</v>
      </c>
      <c r="M35" s="6">
        <f>'Model 1-car Type1 '!M35</f>
        <v>250000</v>
      </c>
      <c r="N35" s="6">
        <f t="shared" si="10"/>
        <v>227415.2001918992</v>
      </c>
      <c r="O35" s="6">
        <f t="shared" si="11"/>
        <v>245652.97912340611</v>
      </c>
      <c r="P35" s="6">
        <f t="shared" si="12"/>
        <v>240001.12893554615</v>
      </c>
      <c r="Q35" s="6">
        <f t="shared" si="13"/>
        <v>222647.56075310288</v>
      </c>
      <c r="R35" s="6">
        <f t="shared" si="14"/>
        <v>220326.75764785381</v>
      </c>
      <c r="S35" s="6">
        <f t="shared" si="15"/>
        <v>221036.04982839897</v>
      </c>
      <c r="T35" s="6">
        <f t="shared" si="16"/>
        <v>232371.17324606515</v>
      </c>
      <c r="U35" s="6">
        <f t="shared" si="17"/>
        <v>244894.50601686258</v>
      </c>
      <c r="V35" s="6">
        <f t="shared" si="18"/>
        <v>202047.84681845922</v>
      </c>
      <c r="W35" s="6">
        <f t="shared" si="19"/>
        <v>165425.04176322836</v>
      </c>
      <c r="X35" s="6">
        <f t="shared" si="20"/>
        <v>-6000000000</v>
      </c>
      <c r="Y35" s="6">
        <f t="shared" si="21"/>
        <v>1228042081.0362556</v>
      </c>
      <c r="Z35" s="6">
        <f t="shared" si="22"/>
        <v>1326526087.2663929</v>
      </c>
      <c r="AA35" s="6">
        <f t="shared" si="1"/>
        <v>1296006096.2519493</v>
      </c>
      <c r="AB35" s="6">
        <f t="shared" si="2"/>
        <v>1202296828.0667555</v>
      </c>
      <c r="AC35" s="6">
        <f t="shared" si="3"/>
        <v>1189764491.2984107</v>
      </c>
      <c r="AD35" s="6">
        <f t="shared" si="4"/>
        <v>1193594669.0733545</v>
      </c>
      <c r="AE35" s="6">
        <f t="shared" si="5"/>
        <v>1254804335.5287519</v>
      </c>
      <c r="AF35" s="6">
        <f t="shared" si="6"/>
        <v>1322430332.4910579</v>
      </c>
      <c r="AG35" s="6">
        <f t="shared" si="7"/>
        <v>1091058372.8196797</v>
      </c>
      <c r="AH35" s="6">
        <f t="shared" si="8"/>
        <v>893295225.52143312</v>
      </c>
      <c r="AI35" s="2">
        <f t="shared" si="9"/>
        <v>1488056.9107903261</v>
      </c>
    </row>
    <row r="36" spans="1:35" x14ac:dyDescent="0.2">
      <c r="A36" s="6">
        <f>'Model 1-car Type1 '!A36</f>
        <v>6000000000</v>
      </c>
      <c r="B36" s="6">
        <f>'Model 1-car Type1 '!B36</f>
        <v>4600</v>
      </c>
      <c r="C36" s="6">
        <f>'Model 1-car Type1 '!C36</f>
        <v>-14458.009900408797</v>
      </c>
      <c r="D36" s="6">
        <f>'Model 1-car Type1 '!D36</f>
        <v>20370.862330310047</v>
      </c>
      <c r="E36" s="6">
        <f>'Model 1-car Type1 '!E36</f>
        <v>31146.91935479641</v>
      </c>
      <c r="F36" s="6">
        <f>'Model 1-car Type1 '!F36</f>
        <v>8240.5676948837936</v>
      </c>
      <c r="G36" s="6">
        <f>'Model 1-car Type1 '!G36</f>
        <v>7061.7943492834456</v>
      </c>
      <c r="H36" s="6">
        <f>'Model 1-car Type1 '!H36</f>
        <v>-7424.4780989829451</v>
      </c>
      <c r="I36" s="6">
        <f>'Model 1-car Type1 '!I36</f>
        <v>3131.5948945120908</v>
      </c>
      <c r="J36" s="6">
        <f>'Model 1-car Type1 '!J36</f>
        <v>-3875.8116716053337</v>
      </c>
      <c r="K36" s="6">
        <f>'Model 1-car Type1 '!K36</f>
        <v>-15422.710930579342</v>
      </c>
      <c r="L36" s="6">
        <f>'Model 1-car Type1 '!L36</f>
        <v>11172.028280270752</v>
      </c>
      <c r="M36" s="6">
        <f>'Model 1-car Type1 '!M36</f>
        <v>230000</v>
      </c>
      <c r="N36" s="6">
        <f t="shared" si="10"/>
        <v>215541.9900995912</v>
      </c>
      <c r="O36" s="6">
        <f t="shared" si="11"/>
        <v>235912.85242990125</v>
      </c>
      <c r="P36" s="6">
        <f t="shared" si="12"/>
        <v>267059.77178469766</v>
      </c>
      <c r="Q36" s="6">
        <f t="shared" si="13"/>
        <v>275300.33947958145</v>
      </c>
      <c r="R36" s="6">
        <f t="shared" si="14"/>
        <v>282362.1338288649</v>
      </c>
      <c r="S36" s="6">
        <f t="shared" si="15"/>
        <v>274937.65572988195</v>
      </c>
      <c r="T36" s="6">
        <f t="shared" si="16"/>
        <v>278069.25062439404</v>
      </c>
      <c r="U36" s="6">
        <f t="shared" si="17"/>
        <v>274193.43895278871</v>
      </c>
      <c r="V36" s="6">
        <f t="shared" si="18"/>
        <v>258770.72802220937</v>
      </c>
      <c r="W36" s="6">
        <f t="shared" si="19"/>
        <v>269942.75630248012</v>
      </c>
      <c r="X36" s="6">
        <f t="shared" si="20"/>
        <v>-6000000000</v>
      </c>
      <c r="Y36" s="6">
        <f t="shared" si="21"/>
        <v>1163926746.5377924</v>
      </c>
      <c r="Z36" s="6">
        <f t="shared" si="22"/>
        <v>1273929403.1214666</v>
      </c>
      <c r="AA36" s="6">
        <f t="shared" si="1"/>
        <v>1442122767.6373672</v>
      </c>
      <c r="AB36" s="6">
        <f t="shared" si="2"/>
        <v>1486621833.1897399</v>
      </c>
      <c r="AC36" s="6">
        <f t="shared" si="3"/>
        <v>1524755522.6758704</v>
      </c>
      <c r="AD36" s="6">
        <f t="shared" si="4"/>
        <v>1484663340.9413626</v>
      </c>
      <c r="AE36" s="6">
        <f t="shared" si="5"/>
        <v>1501573953.3717279</v>
      </c>
      <c r="AF36" s="6">
        <f t="shared" si="6"/>
        <v>1480644570.3450589</v>
      </c>
      <c r="AG36" s="6">
        <f t="shared" si="7"/>
        <v>1397361931.3199306</v>
      </c>
      <c r="AH36" s="6">
        <f t="shared" si="8"/>
        <v>1457690884.0333927</v>
      </c>
      <c r="AI36" s="2">
        <f t="shared" si="9"/>
        <v>2610524.5933905505</v>
      </c>
    </row>
    <row r="37" spans="1:35" x14ac:dyDescent="0.2">
      <c r="A37" s="6">
        <f>'Model 1-car Type1 '!A37</f>
        <v>6000000000</v>
      </c>
      <c r="B37" s="6">
        <f>'Model 1-car Type1 '!B37</f>
        <v>4600</v>
      </c>
      <c r="C37" s="6">
        <f>'Model 1-car Type1 '!C37</f>
        <v>-41167.913877870888</v>
      </c>
      <c r="D37" s="6">
        <f>'Model 1-car Type1 '!D37</f>
        <v>33962.89685042575</v>
      </c>
      <c r="E37" s="6">
        <f>'Model 1-car Type1 '!E37</f>
        <v>-2477.986527082976</v>
      </c>
      <c r="F37" s="6">
        <f>'Model 1-car Type1 '!F37</f>
        <v>27802.252589026466</v>
      </c>
      <c r="G37" s="6">
        <f>'Model 1-car Type1 '!G37</f>
        <v>4028.7204683409072</v>
      </c>
      <c r="H37" s="6">
        <f>'Model 1-car Type1 '!H37</f>
        <v>-22169.933799887076</v>
      </c>
      <c r="I37" s="6">
        <f>'Model 1-car Type1 '!I37</f>
        <v>-19790.87755898945</v>
      </c>
      <c r="J37" s="6">
        <f>'Model 1-car Type1 '!J37</f>
        <v>4078.6972022033297</v>
      </c>
      <c r="K37" s="6">
        <f>'Model 1-car Type1 '!K37</f>
        <v>5453.0801207874902</v>
      </c>
      <c r="L37" s="6">
        <f>'Model 1-car Type1 '!L37</f>
        <v>16804.960978333838</v>
      </c>
      <c r="M37" s="6">
        <f>'Model 1-car Type1 '!M37</f>
        <v>230000</v>
      </c>
      <c r="N37" s="6">
        <f t="shared" si="10"/>
        <v>188832.08612212911</v>
      </c>
      <c r="O37" s="6">
        <f t="shared" si="11"/>
        <v>222794.98297255486</v>
      </c>
      <c r="P37" s="6">
        <f t="shared" si="12"/>
        <v>220316.99644547189</v>
      </c>
      <c r="Q37" s="6">
        <f t="shared" si="13"/>
        <v>248119.24903449835</v>
      </c>
      <c r="R37" s="6">
        <f t="shared" si="14"/>
        <v>252147.96950283926</v>
      </c>
      <c r="S37" s="6">
        <f t="shared" si="15"/>
        <v>229978.03570295218</v>
      </c>
      <c r="T37" s="6">
        <f t="shared" si="16"/>
        <v>210187.15814396273</v>
      </c>
      <c r="U37" s="6">
        <f t="shared" si="17"/>
        <v>214265.85534616606</v>
      </c>
      <c r="V37" s="6">
        <f t="shared" si="18"/>
        <v>219718.93546695355</v>
      </c>
      <c r="W37" s="6">
        <f t="shared" si="19"/>
        <v>236523.89644528739</v>
      </c>
      <c r="X37" s="6">
        <f t="shared" si="20"/>
        <v>-6000000000</v>
      </c>
      <c r="Y37" s="6">
        <f t="shared" si="21"/>
        <v>1019693265.0594972</v>
      </c>
      <c r="Z37" s="6">
        <f t="shared" si="22"/>
        <v>1203092908.0517962</v>
      </c>
      <c r="AA37" s="6">
        <f t="shared" si="1"/>
        <v>1189711780.8055482</v>
      </c>
      <c r="AB37" s="6">
        <f t="shared" si="2"/>
        <v>1339843944.7862911</v>
      </c>
      <c r="AC37" s="6">
        <f t="shared" si="3"/>
        <v>1361599035.3153319</v>
      </c>
      <c r="AD37" s="6">
        <f t="shared" si="4"/>
        <v>1241881392.7959418</v>
      </c>
      <c r="AE37" s="6">
        <f t="shared" si="5"/>
        <v>1135010653.9773989</v>
      </c>
      <c r="AF37" s="6">
        <f t="shared" si="6"/>
        <v>1157035618.8692968</v>
      </c>
      <c r="AG37" s="6">
        <f t="shared" si="7"/>
        <v>1186482251.5215492</v>
      </c>
      <c r="AH37" s="6">
        <f t="shared" si="8"/>
        <v>1277229040.8045518</v>
      </c>
      <c r="AI37" s="2">
        <f t="shared" si="9"/>
        <v>1394537.5635077676</v>
      </c>
    </row>
    <row r="38" spans="1:35" x14ac:dyDescent="0.2">
      <c r="A38" s="6">
        <f>'Model 1-car Type1 '!A38</f>
        <v>8000000000</v>
      </c>
      <c r="B38" s="6">
        <f>'Model 1-car Type1 '!B38</f>
        <v>5400</v>
      </c>
      <c r="C38" s="6">
        <f>'Model 1-car Type1 '!C38</f>
        <v>1081.4346751431003</v>
      </c>
      <c r="D38" s="6">
        <f>'Model 1-car Type1 '!D38</f>
        <v>5903.8939070887864</v>
      </c>
      <c r="E38" s="6">
        <f>'Model 1-car Type1 '!E38</f>
        <v>4252.2515286691487</v>
      </c>
      <c r="F38" s="6">
        <f>'Model 1-car Type1 '!F38</f>
        <v>-8979.1456048260443</v>
      </c>
      <c r="G38" s="6">
        <f>'Model 1-car Type1 '!G38</f>
        <v>-2373.1900000711903</v>
      </c>
      <c r="H38" s="6">
        <f>'Model 1-car Type1 '!H38</f>
        <v>6646.4281189837493</v>
      </c>
      <c r="I38" s="6">
        <f>'Model 1-car Type1 '!I38</f>
        <v>-27919.304557144642</v>
      </c>
      <c r="J38" s="6">
        <f>'Model 1-car Type1 '!J38</f>
        <v>-8908.1368059851229</v>
      </c>
      <c r="K38" s="6">
        <f>'Model 1-car Type1 '!K38</f>
        <v>6986.9429353275336</v>
      </c>
      <c r="L38" s="6">
        <f>'Model 1-car Type1 '!L38</f>
        <v>900.69534053327516</v>
      </c>
      <c r="M38" s="6">
        <f>'Model 1-car Type1 '!M38</f>
        <v>250000</v>
      </c>
      <c r="N38" s="6">
        <f t="shared" si="10"/>
        <v>251081.4346751431</v>
      </c>
      <c r="O38" s="6">
        <f t="shared" si="11"/>
        <v>256985.32858223189</v>
      </c>
      <c r="P38" s="6">
        <f t="shared" si="12"/>
        <v>261237.58011090104</v>
      </c>
      <c r="Q38" s="6">
        <f t="shared" si="13"/>
        <v>252258.43450607499</v>
      </c>
      <c r="R38" s="6">
        <f t="shared" si="14"/>
        <v>249885.2445060038</v>
      </c>
      <c r="S38" s="6">
        <f t="shared" si="15"/>
        <v>256531.67262498755</v>
      </c>
      <c r="T38" s="6">
        <f t="shared" si="16"/>
        <v>228612.36806784291</v>
      </c>
      <c r="U38" s="6">
        <f t="shared" si="17"/>
        <v>219704.23126185779</v>
      </c>
      <c r="V38" s="6">
        <f t="shared" si="18"/>
        <v>226691.17419718532</v>
      </c>
      <c r="W38" s="6">
        <f t="shared" si="19"/>
        <v>227591.86953771859</v>
      </c>
      <c r="X38" s="6">
        <f t="shared" si="20"/>
        <v>-8000000000</v>
      </c>
      <c r="Y38" s="6">
        <f t="shared" si="21"/>
        <v>1154974599.5056581</v>
      </c>
      <c r="Z38" s="6">
        <f t="shared" si="22"/>
        <v>1182132511.4782667</v>
      </c>
      <c r="AA38" s="6">
        <f t="shared" si="1"/>
        <v>1201692868.5101447</v>
      </c>
      <c r="AB38" s="6">
        <f t="shared" si="2"/>
        <v>1160388798.7279449</v>
      </c>
      <c r="AC38" s="6">
        <f t="shared" si="3"/>
        <v>1149472124.7276175</v>
      </c>
      <c r="AD38" s="6">
        <f t="shared" si="4"/>
        <v>1180045694.0749428</v>
      </c>
      <c r="AE38" s="6">
        <f t="shared" si="5"/>
        <v>1051616893.1120774</v>
      </c>
      <c r="AF38" s="6">
        <f t="shared" si="6"/>
        <v>1010639463.8045458</v>
      </c>
      <c r="AG38" s="6">
        <f t="shared" si="7"/>
        <v>1042779401.3070525</v>
      </c>
      <c r="AH38" s="6">
        <f t="shared" si="8"/>
        <v>1046922599.8735056</v>
      </c>
      <c r="AI38" s="2">
        <f t="shared" si="9"/>
        <v>-1040815.7312086086</v>
      </c>
    </row>
    <row r="39" spans="1:35" x14ac:dyDescent="0.2">
      <c r="A39" s="6">
        <f>'Model 1-car Type1 '!A39</f>
        <v>6000000000</v>
      </c>
      <c r="B39" s="6">
        <f>'Model 1-car Type1 '!B39</f>
        <v>4600</v>
      </c>
      <c r="C39" s="6">
        <f>'Model 1-car Type1 '!C39</f>
        <v>-26261.75046316348</v>
      </c>
      <c r="D39" s="6">
        <f>'Model 1-car Type1 '!D39</f>
        <v>-11894.735507667065</v>
      </c>
      <c r="E39" s="6">
        <f>'Model 1-car Type1 '!E39</f>
        <v>15219.598026305903</v>
      </c>
      <c r="F39" s="6">
        <f>'Model 1-car Type1 '!F39</f>
        <v>-10286.839824402705</v>
      </c>
      <c r="G39" s="6">
        <f>'Model 1-car Type1 '!G39</f>
        <v>7490.0754043483175</v>
      </c>
      <c r="H39" s="6">
        <f>'Model 1-car Type1 '!H39</f>
        <v>-9257.5646704062819</v>
      </c>
      <c r="I39" s="6">
        <f>'Model 1-car Type1 '!I39</f>
        <v>-12354.394129943103</v>
      </c>
      <c r="J39" s="6">
        <f>'Model 1-car Type1 '!J39</f>
        <v>13889.621186535805</v>
      </c>
      <c r="K39" s="6">
        <f>'Model 1-car Type1 '!K39</f>
        <v>-31069.97610302642</v>
      </c>
      <c r="L39" s="6">
        <f>'Model 1-car Type1 '!L39</f>
        <v>-26650.741347111762</v>
      </c>
      <c r="M39" s="6">
        <f>'Model 1-car Type1 '!M39</f>
        <v>230000</v>
      </c>
      <c r="N39" s="6">
        <f t="shared" si="10"/>
        <v>203738.24953683652</v>
      </c>
      <c r="O39" s="6">
        <f t="shared" si="11"/>
        <v>191843.51402916946</v>
      </c>
      <c r="P39" s="6">
        <f t="shared" si="12"/>
        <v>207063.11205547536</v>
      </c>
      <c r="Q39" s="6">
        <f t="shared" si="13"/>
        <v>196776.27223107265</v>
      </c>
      <c r="R39" s="6">
        <f t="shared" si="14"/>
        <v>204266.34763542097</v>
      </c>
      <c r="S39" s="6">
        <f t="shared" si="15"/>
        <v>195008.78296501469</v>
      </c>
      <c r="T39" s="6">
        <f t="shared" si="16"/>
        <v>182654.38883507159</v>
      </c>
      <c r="U39" s="6">
        <f t="shared" si="17"/>
        <v>196544.01002160739</v>
      </c>
      <c r="V39" s="6">
        <f t="shared" si="18"/>
        <v>165474.03391858097</v>
      </c>
      <c r="W39" s="6">
        <f t="shared" si="19"/>
        <v>138823.29257146921</v>
      </c>
      <c r="X39" s="6">
        <f t="shared" si="20"/>
        <v>-6000000000</v>
      </c>
      <c r="Y39" s="6">
        <f t="shared" si="21"/>
        <v>1100186547.4989171</v>
      </c>
      <c r="Z39" s="6">
        <f t="shared" si="22"/>
        <v>1035954975.7575151</v>
      </c>
      <c r="AA39" s="6">
        <f t="shared" si="1"/>
        <v>1118140805.0995669</v>
      </c>
      <c r="AB39" s="6">
        <f t="shared" si="2"/>
        <v>1062591870.0477923</v>
      </c>
      <c r="AC39" s="6">
        <f t="shared" si="3"/>
        <v>1103038277.2312732</v>
      </c>
      <c r="AD39" s="6">
        <f t="shared" si="4"/>
        <v>1053047428.0110793</v>
      </c>
      <c r="AE39" s="6">
        <f t="shared" si="5"/>
        <v>986333699.70938659</v>
      </c>
      <c r="AF39" s="6">
        <f t="shared" si="6"/>
        <v>1061337654.1166799</v>
      </c>
      <c r="AG39" s="6">
        <f t="shared" si="7"/>
        <v>893559783.16033721</v>
      </c>
      <c r="AH39" s="6">
        <f t="shared" si="8"/>
        <v>749645779.88593376</v>
      </c>
      <c r="AI39" s="2">
        <f t="shared" si="9"/>
        <v>370733.28312455275</v>
      </c>
    </row>
    <row r="40" spans="1:35" x14ac:dyDescent="0.2">
      <c r="A40" s="6">
        <f>'Model 1-car Type1 '!A40</f>
        <v>6000000000</v>
      </c>
      <c r="B40" s="6">
        <f>'Model 1-car Type1 '!B40</f>
        <v>4600</v>
      </c>
      <c r="C40" s="6">
        <f>'Model 1-car Type1 '!C40</f>
        <v>29925.104172434658</v>
      </c>
      <c r="D40" s="6">
        <f>'Model 1-car Type1 '!D40</f>
        <v>17890.397430164739</v>
      </c>
      <c r="E40" s="6">
        <f>'Model 1-car Type1 '!E40</f>
        <v>18333.048501517624</v>
      </c>
      <c r="F40" s="6">
        <f>'Model 1-car Type1 '!F40</f>
        <v>13069.711712887511</v>
      </c>
      <c r="G40" s="6">
        <f>'Model 1-car Type1 '!G40</f>
        <v>37870.08608924225</v>
      </c>
      <c r="H40" s="6">
        <f>'Model 1-car Type1 '!H40</f>
        <v>-7954.9408837920055</v>
      </c>
      <c r="I40" s="6">
        <f>'Model 1-car Type1 '!I40</f>
        <v>-4518.688001553528</v>
      </c>
      <c r="J40" s="6">
        <f>'Model 1-car Type1 '!J40</f>
        <v>-30180.672183632851</v>
      </c>
      <c r="K40" s="6">
        <f>'Model 1-car Type1 '!K40</f>
        <v>16553.667592233978</v>
      </c>
      <c r="L40" s="6">
        <f>'Model 1-car Type1 '!L40</f>
        <v>-11902.056940016337</v>
      </c>
      <c r="M40" s="6">
        <f>'Model 1-car Type1 '!M40</f>
        <v>250000</v>
      </c>
      <c r="N40" s="6">
        <f t="shared" si="10"/>
        <v>279925.10417243466</v>
      </c>
      <c r="O40" s="6">
        <f t="shared" si="11"/>
        <v>297815.5016025994</v>
      </c>
      <c r="P40" s="6">
        <f t="shared" si="12"/>
        <v>316148.55010411702</v>
      </c>
      <c r="Q40" s="6">
        <f t="shared" si="13"/>
        <v>329218.26181700453</v>
      </c>
      <c r="R40" s="6">
        <f t="shared" si="14"/>
        <v>367088.34790624678</v>
      </c>
      <c r="S40" s="6">
        <f t="shared" si="15"/>
        <v>359133.40702245478</v>
      </c>
      <c r="T40" s="6">
        <f t="shared" si="16"/>
        <v>354614.71902090125</v>
      </c>
      <c r="U40" s="6">
        <f t="shared" si="17"/>
        <v>324434.0468372684</v>
      </c>
      <c r="V40" s="6">
        <f t="shared" si="18"/>
        <v>340987.71442950238</v>
      </c>
      <c r="W40" s="6">
        <f t="shared" si="19"/>
        <v>329085.65748948604</v>
      </c>
      <c r="X40" s="6">
        <f t="shared" si="20"/>
        <v>-6000000000</v>
      </c>
      <c r="Y40" s="6">
        <f t="shared" si="21"/>
        <v>1511595562.5311472</v>
      </c>
      <c r="Z40" s="6">
        <f t="shared" si="22"/>
        <v>1608203708.6540368</v>
      </c>
      <c r="AA40" s="6">
        <f t="shared" si="1"/>
        <v>1707202170.562232</v>
      </c>
      <c r="AB40" s="6">
        <f t="shared" si="2"/>
        <v>1777778613.8118246</v>
      </c>
      <c r="AC40" s="6">
        <f t="shared" si="3"/>
        <v>1982277078.6937327</v>
      </c>
      <c r="AD40" s="6">
        <f t="shared" si="4"/>
        <v>1939320397.9212558</v>
      </c>
      <c r="AE40" s="6">
        <f t="shared" si="5"/>
        <v>1914919482.7128668</v>
      </c>
      <c r="AF40" s="6">
        <f t="shared" si="6"/>
        <v>1751943852.9212494</v>
      </c>
      <c r="AG40" s="6">
        <f t="shared" si="7"/>
        <v>1841333657.9193127</v>
      </c>
      <c r="AH40" s="6">
        <f t="shared" si="8"/>
        <v>1777062550.4432247</v>
      </c>
      <c r="AI40" s="2">
        <f t="shared" si="9"/>
        <v>4791689.6195880109</v>
      </c>
    </row>
    <row r="41" spans="1:35" x14ac:dyDescent="0.2">
      <c r="A41" s="6">
        <f>'Model 1-car Type1 '!A41</f>
        <v>6000000000</v>
      </c>
      <c r="B41" s="6">
        <f>'Model 1-car Type1 '!B41</f>
        <v>4600</v>
      </c>
      <c r="C41" s="6">
        <f>'Model 1-car Type1 '!C41</f>
        <v>-32658.863347023726</v>
      </c>
      <c r="D41" s="6">
        <f>'Model 1-car Type1 '!D41</f>
        <v>25248.664314858615</v>
      </c>
      <c r="E41" s="6">
        <f>'Model 1-car Type1 '!E41</f>
        <v>25457.075025769882</v>
      </c>
      <c r="F41" s="6">
        <f>'Model 1-car Type1 '!F41</f>
        <v>6238.7243815464899</v>
      </c>
      <c r="G41" s="6">
        <f>'Model 1-car Type1 '!G41</f>
        <v>12382.179193082266</v>
      </c>
      <c r="H41" s="6">
        <f>'Model 1-car Type1 '!H41</f>
        <v>7582.0480560651049</v>
      </c>
      <c r="I41" s="6">
        <f>'Model 1-car Type1 '!I41</f>
        <v>-5106.1306294286624</v>
      </c>
      <c r="J41" s="6">
        <f>'Model 1-car Type1 '!J41</f>
        <v>-2340.8347260556184</v>
      </c>
      <c r="K41" s="6">
        <f>'Model 1-car Type1 '!K41</f>
        <v>-2427.1230358863249</v>
      </c>
      <c r="L41" s="6">
        <f>'Model 1-car Type1 '!L41</f>
        <v>-15972.318578860722</v>
      </c>
      <c r="M41" s="6">
        <f>'Model 1-car Type1 '!M41</f>
        <v>230000</v>
      </c>
      <c r="N41" s="6">
        <f t="shared" si="10"/>
        <v>197341.13665297627</v>
      </c>
      <c r="O41" s="6">
        <f t="shared" si="11"/>
        <v>222589.80096783489</v>
      </c>
      <c r="P41" s="6">
        <f t="shared" si="12"/>
        <v>248046.87599360477</v>
      </c>
      <c r="Q41" s="6">
        <f t="shared" si="13"/>
        <v>254285.60037515126</v>
      </c>
      <c r="R41" s="6">
        <f t="shared" si="14"/>
        <v>266667.77956823353</v>
      </c>
      <c r="S41" s="6">
        <f t="shared" si="15"/>
        <v>274249.82762429863</v>
      </c>
      <c r="T41" s="6">
        <f t="shared" si="16"/>
        <v>269143.69699486997</v>
      </c>
      <c r="U41" s="6">
        <f t="shared" si="17"/>
        <v>266802.86226881435</v>
      </c>
      <c r="V41" s="6">
        <f t="shared" si="18"/>
        <v>264375.73923292803</v>
      </c>
      <c r="W41" s="6">
        <f t="shared" si="19"/>
        <v>248403.4206540673</v>
      </c>
      <c r="X41" s="6">
        <f t="shared" si="20"/>
        <v>-6000000000</v>
      </c>
      <c r="Y41" s="6">
        <f t="shared" si="21"/>
        <v>1065642137.9260719</v>
      </c>
      <c r="Z41" s="6">
        <f t="shared" si="22"/>
        <v>1201984925.2263083</v>
      </c>
      <c r="AA41" s="6">
        <f t="shared" si="1"/>
        <v>1339453130.3654659</v>
      </c>
      <c r="AB41" s="6">
        <f t="shared" si="2"/>
        <v>1373142242.0258169</v>
      </c>
      <c r="AC41" s="6">
        <f t="shared" si="3"/>
        <v>1440006009.6684611</v>
      </c>
      <c r="AD41" s="6">
        <f t="shared" si="4"/>
        <v>1480949069.1712127</v>
      </c>
      <c r="AE41" s="6">
        <f t="shared" si="5"/>
        <v>1453375963.7722979</v>
      </c>
      <c r="AF41" s="6">
        <f t="shared" si="6"/>
        <v>1440735456.2515974</v>
      </c>
      <c r="AG41" s="6">
        <f t="shared" si="7"/>
        <v>1427628991.8578115</v>
      </c>
      <c r="AH41" s="6">
        <f t="shared" si="8"/>
        <v>1341378471.5319633</v>
      </c>
      <c r="AI41" s="2">
        <f t="shared" si="9"/>
        <v>2176993.6401796923</v>
      </c>
    </row>
    <row r="42" spans="1:35" x14ac:dyDescent="0.2">
      <c r="A42" s="6">
        <f>'Model 1-car Type1 '!A42</f>
        <v>6000000000</v>
      </c>
      <c r="B42" s="6">
        <f>'Model 1-car Type1 '!B42</f>
        <v>4600</v>
      </c>
      <c r="C42" s="6">
        <f>'Model 1-car Type1 '!C42</f>
        <v>-2464.1167328809388</v>
      </c>
      <c r="D42" s="6">
        <f>'Model 1-car Type1 '!D42</f>
        <v>-9697.4872576538473</v>
      </c>
      <c r="E42" s="6">
        <f>'Model 1-car Type1 '!E42</f>
        <v>-29868.988349335268</v>
      </c>
      <c r="F42" s="6">
        <f>'Model 1-car Type1 '!F42</f>
        <v>-35054.017644142732</v>
      </c>
      <c r="G42" s="6">
        <f>'Model 1-car Type1 '!G42</f>
        <v>-21678.897610399872</v>
      </c>
      <c r="H42" s="6">
        <f>'Model 1-car Type1 '!H42</f>
        <v>-21189.81683452148</v>
      </c>
      <c r="I42" s="6">
        <f>'Model 1-car Type1 '!I42</f>
        <v>8477.6502262684517</v>
      </c>
      <c r="J42" s="6">
        <f>'Model 1-car Type1 '!J42</f>
        <v>8117.4675869988278</v>
      </c>
      <c r="K42" s="6">
        <f>'Model 1-car Type1 '!K42</f>
        <v>-34350.887290202081</v>
      </c>
      <c r="L42" s="6">
        <f>'Model 1-car Type1 '!L42</f>
        <v>-14979.514162405394</v>
      </c>
      <c r="M42" s="6">
        <f>'Model 1-car Type1 '!M42</f>
        <v>250000</v>
      </c>
      <c r="N42" s="6">
        <f t="shared" si="10"/>
        <v>247535.88326711906</v>
      </c>
      <c r="O42" s="6">
        <f t="shared" si="11"/>
        <v>237838.39600946521</v>
      </c>
      <c r="P42" s="6">
        <f t="shared" si="12"/>
        <v>207969.40766012995</v>
      </c>
      <c r="Q42" s="6">
        <f t="shared" si="13"/>
        <v>172915.39001598721</v>
      </c>
      <c r="R42" s="6">
        <f t="shared" si="14"/>
        <v>151236.49240558734</v>
      </c>
      <c r="S42" s="6">
        <f t="shared" si="15"/>
        <v>130046.67557106586</v>
      </c>
      <c r="T42" s="6">
        <f t="shared" si="16"/>
        <v>138524.32579733431</v>
      </c>
      <c r="U42" s="6">
        <f t="shared" si="17"/>
        <v>146641.79338433314</v>
      </c>
      <c r="V42" s="6">
        <f t="shared" si="18"/>
        <v>112290.90609413106</v>
      </c>
      <c r="W42" s="6">
        <f t="shared" si="19"/>
        <v>97311.391931725666</v>
      </c>
      <c r="X42" s="6">
        <f t="shared" si="20"/>
        <v>-6000000000</v>
      </c>
      <c r="Y42" s="6">
        <f t="shared" si="21"/>
        <v>1336693769.6424429</v>
      </c>
      <c r="Z42" s="6">
        <f t="shared" si="22"/>
        <v>1284327338.4511123</v>
      </c>
      <c r="AA42" s="6">
        <f t="shared" si="1"/>
        <v>1123034801.3647017</v>
      </c>
      <c r="AB42" s="6">
        <f t="shared" si="2"/>
        <v>933743106.08633101</v>
      </c>
      <c r="AC42" s="6">
        <f t="shared" si="3"/>
        <v>816677058.99017167</v>
      </c>
      <c r="AD42" s="6">
        <f t="shared" si="4"/>
        <v>702252048.08375561</v>
      </c>
      <c r="AE42" s="6">
        <f t="shared" si="5"/>
        <v>748031359.30560529</v>
      </c>
      <c r="AF42" s="6">
        <f t="shared" si="6"/>
        <v>791865684.27539897</v>
      </c>
      <c r="AG42" s="6">
        <f t="shared" si="7"/>
        <v>606370892.90830767</v>
      </c>
      <c r="AH42" s="6">
        <f t="shared" si="8"/>
        <v>525481516.43131858</v>
      </c>
      <c r="AI42" s="2">
        <f t="shared" si="9"/>
        <v>-125363.47190578461</v>
      </c>
    </row>
    <row r="43" spans="1:35" x14ac:dyDescent="0.2">
      <c r="A43" s="6">
        <f>'Model 1-car Type1 '!A43</f>
        <v>6000000000</v>
      </c>
      <c r="B43" s="6">
        <f>'Model 1-car Type1 '!B43</f>
        <v>4600</v>
      </c>
      <c r="C43" s="6">
        <f>'Model 1-car Type1 '!C43</f>
        <v>20191.782823530957</v>
      </c>
      <c r="D43" s="6">
        <f>'Model 1-car Type1 '!D43</f>
        <v>-4008.4159991238266</v>
      </c>
      <c r="E43" s="6">
        <f>'Model 1-car Type1 '!E43</f>
        <v>-24619.657779112458</v>
      </c>
      <c r="F43" s="6">
        <f>'Model 1-car Type1 '!F43</f>
        <v>-18078.344510286115</v>
      </c>
      <c r="G43" s="6">
        <f>'Model 1-car Type1 '!G43</f>
        <v>20616.562323994003</v>
      </c>
      <c r="H43" s="6">
        <f>'Model 1-car Type1 '!H43</f>
        <v>14888.541954860557</v>
      </c>
      <c r="I43" s="6">
        <f>'Model 1-car Type1 '!I43</f>
        <v>58437.581174075603</v>
      </c>
      <c r="J43" s="6">
        <f>'Model 1-car Type1 '!J43</f>
        <v>3314.4942790386267</v>
      </c>
      <c r="K43" s="6">
        <f>'Model 1-car Type1 '!K43</f>
        <v>28082.376957172528</v>
      </c>
      <c r="L43" s="6">
        <f>'Model 1-car Type1 '!L43</f>
        <v>16294.325178023428</v>
      </c>
      <c r="M43" s="6">
        <f>'Model 1-car Type1 '!M43</f>
        <v>230000</v>
      </c>
      <c r="N43" s="6">
        <f t="shared" si="10"/>
        <v>250191.78282353096</v>
      </c>
      <c r="O43" s="6">
        <f t="shared" si="11"/>
        <v>246183.36682440713</v>
      </c>
      <c r="P43" s="6">
        <f t="shared" si="12"/>
        <v>221563.70904529467</v>
      </c>
      <c r="Q43" s="6">
        <f t="shared" si="13"/>
        <v>203485.36453500856</v>
      </c>
      <c r="R43" s="6">
        <f t="shared" si="14"/>
        <v>224101.92685900256</v>
      </c>
      <c r="S43" s="6">
        <f t="shared" si="15"/>
        <v>238990.46881386312</v>
      </c>
      <c r="T43" s="6">
        <f t="shared" si="16"/>
        <v>297428.04998793872</v>
      </c>
      <c r="U43" s="6">
        <f t="shared" si="17"/>
        <v>300742.54426697735</v>
      </c>
      <c r="V43" s="6">
        <f t="shared" si="18"/>
        <v>328824.92122414988</v>
      </c>
      <c r="W43" s="6">
        <f t="shared" si="19"/>
        <v>345119.2464021733</v>
      </c>
      <c r="X43" s="6">
        <f t="shared" si="20"/>
        <v>-6000000000</v>
      </c>
      <c r="Y43" s="6">
        <f t="shared" si="21"/>
        <v>1351035627.2470672</v>
      </c>
      <c r="Z43" s="6">
        <f t="shared" si="22"/>
        <v>1329390180.8517985</v>
      </c>
      <c r="AA43" s="6">
        <f t="shared" si="1"/>
        <v>1196444028.8445911</v>
      </c>
      <c r="AB43" s="6">
        <f t="shared" si="2"/>
        <v>1098820968.4890461</v>
      </c>
      <c r="AC43" s="6">
        <f t="shared" si="3"/>
        <v>1210150405.0386138</v>
      </c>
      <c r="AD43" s="6">
        <f t="shared" si="4"/>
        <v>1290548531.5948608</v>
      </c>
      <c r="AE43" s="6">
        <f t="shared" si="5"/>
        <v>1606111469.9348691</v>
      </c>
      <c r="AF43" s="6">
        <f t="shared" si="6"/>
        <v>1624009739.0416777</v>
      </c>
      <c r="AG43" s="6">
        <f t="shared" si="7"/>
        <v>1775654574.6104093</v>
      </c>
      <c r="AH43" s="6">
        <f t="shared" si="8"/>
        <v>1863643930.5717359</v>
      </c>
      <c r="AI43" s="2">
        <f t="shared" si="9"/>
        <v>2509556.5393667715</v>
      </c>
    </row>
    <row r="44" spans="1:35" x14ac:dyDescent="0.2">
      <c r="A44" s="6">
        <f>'Model 1-car Type1 '!A44</f>
        <v>6000000000</v>
      </c>
      <c r="B44" s="6">
        <f>'Model 1-car Type1 '!B44</f>
        <v>4600</v>
      </c>
      <c r="C44" s="6">
        <f>'Model 1-car Type1 '!C44</f>
        <v>2816.0002329968847</v>
      </c>
      <c r="D44" s="6">
        <f>'Model 1-car Type1 '!D44</f>
        <v>-30052.251531742513</v>
      </c>
      <c r="E44" s="6">
        <f>'Model 1-car Type1 '!E44</f>
        <v>16577.405403950252</v>
      </c>
      <c r="F44" s="6">
        <f>'Model 1-car Type1 '!F44</f>
        <v>-9026.5530161559582</v>
      </c>
      <c r="G44" s="6">
        <f>'Model 1-car Type1 '!G44</f>
        <v>3502.3276723222807</v>
      </c>
      <c r="H44" s="6">
        <f>'Model 1-car Type1 '!H44</f>
        <v>22841.36826347094</v>
      </c>
      <c r="I44" s="6">
        <f>'Model 1-car Type1 '!I44</f>
        <v>14493.798516923562</v>
      </c>
      <c r="J44" s="6">
        <f>'Model 1-car Type1 '!J44</f>
        <v>-2310.0255930330604</v>
      </c>
      <c r="K44" s="6">
        <f>'Model 1-car Type1 '!K44</f>
        <v>-1916.1461750627495</v>
      </c>
      <c r="L44" s="6">
        <f>'Model 1-car Type1 '!L44</f>
        <v>-16016.565496101975</v>
      </c>
      <c r="M44" s="6">
        <f>'Model 1-car Type1 '!M44</f>
        <v>230000</v>
      </c>
      <c r="N44" s="6">
        <f t="shared" si="10"/>
        <v>232816.00023299688</v>
      </c>
      <c r="O44" s="6">
        <f t="shared" si="11"/>
        <v>202763.74870125437</v>
      </c>
      <c r="P44" s="6">
        <f t="shared" si="12"/>
        <v>219341.15410520462</v>
      </c>
      <c r="Q44" s="6">
        <f t="shared" si="13"/>
        <v>210314.60108904867</v>
      </c>
      <c r="R44" s="6">
        <f t="shared" si="14"/>
        <v>213816.92876137095</v>
      </c>
      <c r="S44" s="6">
        <f t="shared" si="15"/>
        <v>236658.29702484189</v>
      </c>
      <c r="T44" s="6">
        <f t="shared" si="16"/>
        <v>251152.09554176545</v>
      </c>
      <c r="U44" s="6">
        <f t="shared" si="17"/>
        <v>248842.06994873239</v>
      </c>
      <c r="V44" s="6">
        <f t="shared" si="18"/>
        <v>246925.92377366964</v>
      </c>
      <c r="W44" s="6">
        <f t="shared" si="19"/>
        <v>230909.35827756766</v>
      </c>
      <c r="X44" s="6">
        <f t="shared" si="20"/>
        <v>-6000000000</v>
      </c>
      <c r="Y44" s="6">
        <f t="shared" si="21"/>
        <v>1257206401.2581832</v>
      </c>
      <c r="Z44" s="6">
        <f t="shared" si="22"/>
        <v>1094924242.9867735</v>
      </c>
      <c r="AA44" s="6">
        <f t="shared" si="1"/>
        <v>1184442232.1681049</v>
      </c>
      <c r="AB44" s="6">
        <f t="shared" si="2"/>
        <v>1135698845.8808627</v>
      </c>
      <c r="AC44" s="6">
        <f t="shared" si="3"/>
        <v>1154611415.311403</v>
      </c>
      <c r="AD44" s="6">
        <f t="shared" si="4"/>
        <v>1277954803.9341462</v>
      </c>
      <c r="AE44" s="6">
        <f t="shared" si="5"/>
        <v>1356221315.9255335</v>
      </c>
      <c r="AF44" s="6">
        <f t="shared" si="6"/>
        <v>1343747177.7231548</v>
      </c>
      <c r="AG44" s="6">
        <f t="shared" si="7"/>
        <v>1333399988.377816</v>
      </c>
      <c r="AH44" s="6">
        <f t="shared" si="8"/>
        <v>1246910534.6988654</v>
      </c>
      <c r="AI44" s="2">
        <f t="shared" si="9"/>
        <v>1520746.2723706418</v>
      </c>
    </row>
    <row r="45" spans="1:35" x14ac:dyDescent="0.2">
      <c r="A45" s="6">
        <f>'Model 1-car Type1 '!A45</f>
        <v>8000000000</v>
      </c>
      <c r="B45" s="6">
        <f>'Model 1-car Type1 '!B45</f>
        <v>5400</v>
      </c>
      <c r="C45" s="6">
        <f>'Model 1-car Type1 '!C45</f>
        <v>-19270.82848851569</v>
      </c>
      <c r="D45" s="6">
        <f>'Model 1-car Type1 '!D45</f>
        <v>5511.8562158895656</v>
      </c>
      <c r="E45" s="6">
        <f>'Model 1-car Type1 '!E45</f>
        <v>-27734.040486393496</v>
      </c>
      <c r="F45" s="6">
        <f>'Model 1-car Type1 '!F45</f>
        <v>4913.5223889607005</v>
      </c>
      <c r="G45" s="6">
        <f>'Model 1-car Type1 '!G45</f>
        <v>14177.294360706583</v>
      </c>
      <c r="H45" s="6">
        <f>'Model 1-car Type1 '!H45</f>
        <v>-25787.267077248544</v>
      </c>
      <c r="I45" s="6">
        <f>'Model 1-car Type1 '!I45</f>
        <v>-13401.086107478477</v>
      </c>
      <c r="J45" s="6">
        <f>'Model 1-car Type1 '!J45</f>
        <v>19282.970242784359</v>
      </c>
      <c r="K45" s="6">
        <f>'Model 1-car Type1 '!K45</f>
        <v>21195.18285326194</v>
      </c>
      <c r="L45" s="6">
        <f>'Model 1-car Type1 '!L45</f>
        <v>-8489.3599705537781</v>
      </c>
      <c r="M45" s="6">
        <f>'Model 1-car Type1 '!M45</f>
        <v>270000</v>
      </c>
      <c r="N45" s="6">
        <f t="shared" si="10"/>
        <v>250729.17151148431</v>
      </c>
      <c r="O45" s="6">
        <f t="shared" si="11"/>
        <v>256241.02772737388</v>
      </c>
      <c r="P45" s="6">
        <f t="shared" si="12"/>
        <v>228506.98724098038</v>
      </c>
      <c r="Q45" s="6">
        <f t="shared" si="13"/>
        <v>233420.50962994108</v>
      </c>
      <c r="R45" s="6">
        <f t="shared" si="14"/>
        <v>247597.80399064766</v>
      </c>
      <c r="S45" s="6">
        <f t="shared" si="15"/>
        <v>221810.53691339912</v>
      </c>
      <c r="T45" s="6">
        <f t="shared" si="16"/>
        <v>208409.45080592064</v>
      </c>
      <c r="U45" s="6">
        <f t="shared" si="17"/>
        <v>227692.421048705</v>
      </c>
      <c r="V45" s="6">
        <f t="shared" si="18"/>
        <v>248887.60390196694</v>
      </c>
      <c r="W45" s="6">
        <f t="shared" si="19"/>
        <v>240398.24393141316</v>
      </c>
      <c r="X45" s="6">
        <f t="shared" si="20"/>
        <v>-8000000000</v>
      </c>
      <c r="Y45" s="6">
        <f t="shared" si="21"/>
        <v>1153354188.9528279</v>
      </c>
      <c r="Z45" s="6">
        <f t="shared" si="22"/>
        <v>1178708727.5459199</v>
      </c>
      <c r="AA45" s="6">
        <f t="shared" si="1"/>
        <v>1051132141.3085097</v>
      </c>
      <c r="AB45" s="6">
        <f t="shared" si="2"/>
        <v>1073734344.297729</v>
      </c>
      <c r="AC45" s="6">
        <f t="shared" si="3"/>
        <v>1138949898.3569791</v>
      </c>
      <c r="AD45" s="6">
        <f t="shared" si="4"/>
        <v>1020328469.801636</v>
      </c>
      <c r="AE45" s="6">
        <f t="shared" si="5"/>
        <v>958683473.70723498</v>
      </c>
      <c r="AF45" s="6">
        <f t="shared" si="6"/>
        <v>1047385136.824043</v>
      </c>
      <c r="AG45" s="6">
        <f t="shared" si="7"/>
        <v>1144882977.949048</v>
      </c>
      <c r="AH45" s="6">
        <f t="shared" si="8"/>
        <v>1105831922.0845006</v>
      </c>
      <c r="AI45" s="2">
        <f t="shared" si="9"/>
        <v>-1278646.183759348</v>
      </c>
    </row>
    <row r="46" spans="1:35" x14ac:dyDescent="0.2">
      <c r="A46" s="6">
        <f>'Model 1-car Type1 '!A46</f>
        <v>8000000000</v>
      </c>
      <c r="B46" s="6">
        <f>'Model 1-car Type1 '!B46</f>
        <v>5400</v>
      </c>
      <c r="C46" s="6">
        <f>'Model 1-car Type1 '!C46</f>
        <v>-16339.117792085744</v>
      </c>
      <c r="D46" s="6">
        <f>'Model 1-car Type1 '!D46</f>
        <v>-11596.603144425899</v>
      </c>
      <c r="E46" s="6">
        <f>'Model 1-car Type1 '!E46</f>
        <v>6155.2555052912794</v>
      </c>
      <c r="F46" s="6">
        <f>'Model 1-car Type1 '!F46</f>
        <v>1813.1913748220541</v>
      </c>
      <c r="G46" s="6">
        <f>'Model 1-car Type1 '!G46</f>
        <v>6323.9212977350689</v>
      </c>
      <c r="H46" s="6">
        <f>'Model 1-car Type1 '!H46</f>
        <v>-2783.5540095111355</v>
      </c>
      <c r="I46" s="6">
        <f>'Model 1-car Type1 '!I46</f>
        <v>-1342.0276445685886</v>
      </c>
      <c r="J46" s="6">
        <f>'Model 1-car Type1 '!J46</f>
        <v>-17906.359062180854</v>
      </c>
      <c r="K46" s="6">
        <f>'Model 1-car Type1 '!K46</f>
        <v>-7786.3205660833046</v>
      </c>
      <c r="L46" s="6">
        <f>'Model 1-car Type1 '!L46</f>
        <v>-6007.8491515014321</v>
      </c>
      <c r="M46" s="6">
        <f>'Model 1-car Type1 '!M46</f>
        <v>270000</v>
      </c>
      <c r="N46" s="6">
        <f t="shared" si="10"/>
        <v>253660.88220791426</v>
      </c>
      <c r="O46" s="6">
        <f t="shared" si="11"/>
        <v>242064.27906348836</v>
      </c>
      <c r="P46" s="6">
        <f t="shared" si="12"/>
        <v>248219.53456877964</v>
      </c>
      <c r="Q46" s="6">
        <f t="shared" si="13"/>
        <v>250032.72594360169</v>
      </c>
      <c r="R46" s="6">
        <f t="shared" si="14"/>
        <v>256356.64724133676</v>
      </c>
      <c r="S46" s="6">
        <f t="shared" si="15"/>
        <v>253573.09323182562</v>
      </c>
      <c r="T46" s="6">
        <f t="shared" si="16"/>
        <v>252231.06558725704</v>
      </c>
      <c r="U46" s="6">
        <f t="shared" si="17"/>
        <v>234324.70652507618</v>
      </c>
      <c r="V46" s="6">
        <f t="shared" si="18"/>
        <v>226538.38595899288</v>
      </c>
      <c r="W46" s="6">
        <f t="shared" si="19"/>
        <v>220530.53680749144</v>
      </c>
      <c r="X46" s="6">
        <f t="shared" si="20"/>
        <v>-8000000000</v>
      </c>
      <c r="Y46" s="6">
        <f t="shared" si="21"/>
        <v>1166840058.1564057</v>
      </c>
      <c r="Z46" s="6">
        <f t="shared" si="22"/>
        <v>1113495683.6920464</v>
      </c>
      <c r="AA46" s="6">
        <f t="shared" si="1"/>
        <v>1141809859.0163863</v>
      </c>
      <c r="AB46" s="6">
        <f t="shared" si="2"/>
        <v>1150150539.3405678</v>
      </c>
      <c r="AC46" s="6">
        <f t="shared" si="3"/>
        <v>1179240577.3101492</v>
      </c>
      <c r="AD46" s="6">
        <f t="shared" si="4"/>
        <v>1166436228.8663979</v>
      </c>
      <c r="AE46" s="6">
        <f t="shared" si="5"/>
        <v>1160262901.7013824</v>
      </c>
      <c r="AF46" s="6">
        <f t="shared" si="6"/>
        <v>1077893650.0153503</v>
      </c>
      <c r="AG46" s="6">
        <f t="shared" si="7"/>
        <v>1042076575.4113672</v>
      </c>
      <c r="AH46" s="6">
        <f t="shared" si="8"/>
        <v>1014440469.3144606</v>
      </c>
      <c r="AI46" s="2">
        <f t="shared" si="9"/>
        <v>-1053629.9620191259</v>
      </c>
    </row>
    <row r="47" spans="1:35" x14ac:dyDescent="0.2">
      <c r="A47" s="6">
        <f>'Model 1-car Type1 '!A47</f>
        <v>6000000000</v>
      </c>
      <c r="B47" s="6">
        <f>'Model 1-car Type1 '!B47</f>
        <v>4600</v>
      </c>
      <c r="C47" s="6">
        <f>'Model 1-car Type1 '!C47</f>
        <v>32618.299883324653</v>
      </c>
      <c r="D47" s="6">
        <f>'Model 1-car Type1 '!D47</f>
        <v>-34835.738915717229</v>
      </c>
      <c r="E47" s="6">
        <f>'Model 1-car Type1 '!E47</f>
        <v>530.18993639852852</v>
      </c>
      <c r="F47" s="6">
        <f>'Model 1-car Type1 '!F47</f>
        <v>50086.237024515867</v>
      </c>
      <c r="G47" s="6">
        <f>'Model 1-car Type1 '!G47</f>
        <v>37367.681215982884</v>
      </c>
      <c r="H47" s="6">
        <f>'Model 1-car Type1 '!H47</f>
        <v>34738.513932097703</v>
      </c>
      <c r="I47" s="6">
        <f>'Model 1-car Type1 '!I47</f>
        <v>-19028.857423109002</v>
      </c>
      <c r="J47" s="6">
        <f>'Model 1-car Type1 '!J47</f>
        <v>11105.930752819404</v>
      </c>
      <c r="K47" s="6">
        <f>'Model 1-car Type1 '!K47</f>
        <v>26680.481823859736</v>
      </c>
      <c r="L47" s="6">
        <f>'Model 1-car Type1 '!L47</f>
        <v>-9123.2323029544204</v>
      </c>
      <c r="M47" s="6">
        <f>'Model 1-car Type1 '!M47</f>
        <v>250000</v>
      </c>
      <c r="N47" s="6">
        <f t="shared" si="10"/>
        <v>282618.29988332465</v>
      </c>
      <c r="O47" s="6">
        <f t="shared" si="11"/>
        <v>247782.56096760742</v>
      </c>
      <c r="P47" s="6">
        <f t="shared" si="12"/>
        <v>248312.75090400595</v>
      </c>
      <c r="Q47" s="6">
        <f t="shared" si="13"/>
        <v>298398.98792852182</v>
      </c>
      <c r="R47" s="6">
        <f t="shared" si="14"/>
        <v>335766.6691445047</v>
      </c>
      <c r="S47" s="6">
        <f t="shared" si="15"/>
        <v>370505.18307660241</v>
      </c>
      <c r="T47" s="6">
        <f t="shared" si="16"/>
        <v>351476.3256534934</v>
      </c>
      <c r="U47" s="6">
        <f t="shared" si="17"/>
        <v>362582.25640631281</v>
      </c>
      <c r="V47" s="6">
        <f t="shared" si="18"/>
        <v>389262.73823017254</v>
      </c>
      <c r="W47" s="6">
        <f t="shared" si="19"/>
        <v>380139.50592721812</v>
      </c>
      <c r="X47" s="6">
        <f t="shared" si="20"/>
        <v>-6000000000</v>
      </c>
      <c r="Y47" s="6">
        <f t="shared" si="21"/>
        <v>1526138819.3699532</v>
      </c>
      <c r="Z47" s="6">
        <f t="shared" si="22"/>
        <v>1338025829.22508</v>
      </c>
      <c r="AA47" s="6">
        <f t="shared" si="1"/>
        <v>1340888854.8816321</v>
      </c>
      <c r="AB47" s="6">
        <f t="shared" si="2"/>
        <v>1611354534.8140178</v>
      </c>
      <c r="AC47" s="6">
        <f t="shared" si="3"/>
        <v>1813140013.3803253</v>
      </c>
      <c r="AD47" s="6">
        <f t="shared" si="4"/>
        <v>2000727988.6136529</v>
      </c>
      <c r="AE47" s="6">
        <f t="shared" si="5"/>
        <v>1897972158.5288644</v>
      </c>
      <c r="AF47" s="6">
        <f t="shared" si="6"/>
        <v>1957944184.5940893</v>
      </c>
      <c r="AG47" s="6">
        <f t="shared" si="7"/>
        <v>2102018786.4429317</v>
      </c>
      <c r="AH47" s="6">
        <f t="shared" si="8"/>
        <v>2052753332.0069778</v>
      </c>
      <c r="AI47" s="2">
        <f t="shared" si="9"/>
        <v>4426629.6221037693</v>
      </c>
    </row>
    <row r="48" spans="1:35" x14ac:dyDescent="0.2">
      <c r="A48" s="6">
        <f>'Model 1-car Type1 '!A48</f>
        <v>8000000000</v>
      </c>
      <c r="B48" s="6">
        <f>'Model 1-car Type1 '!B48</f>
        <v>5400</v>
      </c>
      <c r="C48" s="6">
        <f>'Model 1-car Type1 '!C48</f>
        <v>-20273.455447750166</v>
      </c>
      <c r="D48" s="6">
        <f>'Model 1-car Type1 '!D48</f>
        <v>5588.1855587358586</v>
      </c>
      <c r="E48" s="6">
        <f>'Model 1-car Type1 '!E48</f>
        <v>-6996.6972660040483</v>
      </c>
      <c r="F48" s="6">
        <f>'Model 1-car Type1 '!F48</f>
        <v>-6913.7968239374459</v>
      </c>
      <c r="G48" s="6">
        <f>'Model 1-car Type1 '!G48</f>
        <v>-14236.366041586734</v>
      </c>
      <c r="H48" s="6">
        <f>'Model 1-car Type1 '!H48</f>
        <v>-77.261574915610254</v>
      </c>
      <c r="I48" s="6">
        <f>'Model 1-car Type1 '!I48</f>
        <v>-37446.807255037129</v>
      </c>
      <c r="J48" s="6">
        <f>'Model 1-car Type1 '!J48</f>
        <v>-22300.49176432658</v>
      </c>
      <c r="K48" s="6">
        <f>'Model 1-car Type1 '!K48</f>
        <v>-9155.4738901322708</v>
      </c>
      <c r="L48" s="6">
        <f>'Model 1-car Type1 '!L48</f>
        <v>44131.229515187442</v>
      </c>
      <c r="M48" s="6">
        <f>'Model 1-car Type1 '!M48</f>
        <v>270000</v>
      </c>
      <c r="N48" s="6">
        <f t="shared" si="10"/>
        <v>249726.54455224983</v>
      </c>
      <c r="O48" s="6">
        <f t="shared" si="11"/>
        <v>255314.73011098569</v>
      </c>
      <c r="P48" s="6">
        <f t="shared" si="12"/>
        <v>248318.03284498164</v>
      </c>
      <c r="Q48" s="6">
        <f t="shared" si="13"/>
        <v>241404.2360210442</v>
      </c>
      <c r="R48" s="6">
        <f t="shared" si="14"/>
        <v>227167.86997945746</v>
      </c>
      <c r="S48" s="6">
        <f t="shared" si="15"/>
        <v>227090.60840454185</v>
      </c>
      <c r="T48" s="6">
        <f t="shared" si="16"/>
        <v>189643.80114950472</v>
      </c>
      <c r="U48" s="6">
        <f t="shared" si="17"/>
        <v>167343.30938517815</v>
      </c>
      <c r="V48" s="6">
        <f t="shared" si="18"/>
        <v>158187.83549504587</v>
      </c>
      <c r="W48" s="6">
        <f t="shared" si="19"/>
        <v>202319.06501023332</v>
      </c>
      <c r="X48" s="6">
        <f t="shared" si="20"/>
        <v>-8000000000</v>
      </c>
      <c r="Y48" s="6">
        <f t="shared" si="21"/>
        <v>1148742104.9403493</v>
      </c>
      <c r="Z48" s="6">
        <f t="shared" si="22"/>
        <v>1174447758.5105343</v>
      </c>
      <c r="AA48" s="6">
        <f t="shared" si="1"/>
        <v>1142262951.0869155</v>
      </c>
      <c r="AB48" s="6">
        <f t="shared" si="2"/>
        <v>1110459485.6968033</v>
      </c>
      <c r="AC48" s="6">
        <f t="shared" si="3"/>
        <v>1044972201.9055043</v>
      </c>
      <c r="AD48" s="6">
        <f t="shared" si="4"/>
        <v>1044616798.6608925</v>
      </c>
      <c r="AE48" s="6">
        <f t="shared" si="5"/>
        <v>872361485.28772175</v>
      </c>
      <c r="AF48" s="6">
        <f t="shared" si="6"/>
        <v>769779223.17181945</v>
      </c>
      <c r="AG48" s="6">
        <f t="shared" si="7"/>
        <v>727664043.27721107</v>
      </c>
      <c r="AH48" s="6">
        <f t="shared" si="8"/>
        <v>930667699.04707325</v>
      </c>
      <c r="AI48" s="2">
        <f t="shared" si="9"/>
        <v>-1655728.3685848035</v>
      </c>
    </row>
    <row r="49" spans="1:35" x14ac:dyDescent="0.2">
      <c r="A49" s="6">
        <f>'Model 1-car Type1 '!A49</f>
        <v>6000000000</v>
      </c>
      <c r="B49" s="6">
        <f>'Model 1-car Type1 '!B49</f>
        <v>4600</v>
      </c>
      <c r="C49" s="6">
        <f>'Model 1-car Type1 '!C49</f>
        <v>5662.991497956682</v>
      </c>
      <c r="D49" s="6">
        <f>'Model 1-car Type1 '!D49</f>
        <v>-3513.1961340084672</v>
      </c>
      <c r="E49" s="6">
        <f>'Model 1-car Type1 '!E49</f>
        <v>15932.391761452891</v>
      </c>
      <c r="F49" s="6">
        <f>'Model 1-car Type1 '!F49</f>
        <v>-26973.930289386772</v>
      </c>
      <c r="G49" s="6">
        <f>'Model 1-car Type1 '!G49</f>
        <v>-22400.490706786513</v>
      </c>
      <c r="H49" s="6">
        <f>'Model 1-car Type1 '!H49</f>
        <v>-1533.7718650698662</v>
      </c>
      <c r="I49" s="6">
        <f>'Model 1-car Type1 '!I49</f>
        <v>6787.2633735532872</v>
      </c>
      <c r="J49" s="6">
        <f>'Model 1-car Type1 '!J49</f>
        <v>-5963.033800071571</v>
      </c>
      <c r="K49" s="6">
        <f>'Model 1-car Type1 '!K49</f>
        <v>4740.2636482729577</v>
      </c>
      <c r="L49" s="6">
        <f>'Model 1-car Type1 '!L49</f>
        <v>1767.1027308097109</v>
      </c>
      <c r="M49" s="6">
        <f>'Model 1-car Type1 '!M49</f>
        <v>230000</v>
      </c>
      <c r="N49" s="6">
        <f t="shared" si="10"/>
        <v>235662.99149795668</v>
      </c>
      <c r="O49" s="6">
        <f t="shared" si="11"/>
        <v>232149.79536394821</v>
      </c>
      <c r="P49" s="6">
        <f t="shared" si="12"/>
        <v>248082.18712540111</v>
      </c>
      <c r="Q49" s="6">
        <f t="shared" si="13"/>
        <v>221108.25683601433</v>
      </c>
      <c r="R49" s="6">
        <f t="shared" si="14"/>
        <v>198707.76612922782</v>
      </c>
      <c r="S49" s="6">
        <f t="shared" si="15"/>
        <v>197173.99426415795</v>
      </c>
      <c r="T49" s="6">
        <f t="shared" si="16"/>
        <v>203961.25763771124</v>
      </c>
      <c r="U49" s="6">
        <f t="shared" si="17"/>
        <v>197998.22383763967</v>
      </c>
      <c r="V49" s="6">
        <f t="shared" si="18"/>
        <v>202738.48748591263</v>
      </c>
      <c r="W49" s="6">
        <f t="shared" si="19"/>
        <v>204505.59021672234</v>
      </c>
      <c r="X49" s="6">
        <f t="shared" si="20"/>
        <v>-6000000000</v>
      </c>
      <c r="Y49" s="6">
        <f t="shared" si="21"/>
        <v>1272580154.0889661</v>
      </c>
      <c r="Z49" s="6">
        <f t="shared" si="22"/>
        <v>1253608894.9653203</v>
      </c>
      <c r="AA49" s="6">
        <f t="shared" si="1"/>
        <v>1339643810.4771659</v>
      </c>
      <c r="AB49" s="6">
        <f t="shared" si="2"/>
        <v>1193984586.9144773</v>
      </c>
      <c r="AC49" s="6">
        <f t="shared" si="3"/>
        <v>1073021937.0978302</v>
      </c>
      <c r="AD49" s="6">
        <f t="shared" si="4"/>
        <v>1064739569.0264529</v>
      </c>
      <c r="AE49" s="6">
        <f t="shared" si="5"/>
        <v>1101390791.2436407</v>
      </c>
      <c r="AF49" s="6">
        <f t="shared" si="6"/>
        <v>1069190408.7232542</v>
      </c>
      <c r="AG49" s="6">
        <f t="shared" si="7"/>
        <v>1094787832.4239283</v>
      </c>
      <c r="AH49" s="6">
        <f t="shared" si="8"/>
        <v>1104330187.1703007</v>
      </c>
      <c r="AI49" s="2">
        <f t="shared" si="9"/>
        <v>1236249.9969314251</v>
      </c>
    </row>
    <row r="50" spans="1:35" x14ac:dyDescent="0.2">
      <c r="A50" s="6">
        <f>'Model 1-car Type1 '!A50</f>
        <v>0</v>
      </c>
      <c r="B50" s="6">
        <f>'Model 1-car Type1 '!B50</f>
        <v>0</v>
      </c>
      <c r="C50" s="6">
        <f>'Model 1-car Type1 '!C50</f>
        <v>0</v>
      </c>
      <c r="D50" s="6">
        <f>'Model 1-car Type1 '!D50</f>
        <v>0</v>
      </c>
      <c r="E50" s="6">
        <f>'Model 1-car Type1 '!E50</f>
        <v>0</v>
      </c>
      <c r="F50" s="6">
        <f>'Model 1-car Type1 '!F50</f>
        <v>0</v>
      </c>
      <c r="G50" s="6">
        <f>'Model 1-car Type1 '!G50</f>
        <v>0</v>
      </c>
      <c r="H50" s="6">
        <f>'Model 1-car Type1 '!H50</f>
        <v>0</v>
      </c>
      <c r="I50" s="6">
        <f>'Model 1-car Type1 '!I50</f>
        <v>0</v>
      </c>
      <c r="J50" s="6">
        <f>'Model 1-car Type1 '!J50</f>
        <v>0</v>
      </c>
      <c r="K50" s="6">
        <f>'Model 1-car Type1 '!K50</f>
        <v>0</v>
      </c>
      <c r="L50" s="6">
        <f>'Model 1-car Type1 '!L50</f>
        <v>0</v>
      </c>
      <c r="M50" s="6">
        <f>'Model 1-car Type1 '!M50</f>
        <v>0</v>
      </c>
      <c r="N50" s="6"/>
      <c r="O50" s="6"/>
      <c r="P50" s="6"/>
      <c r="Q50" s="6"/>
      <c r="R50" s="6"/>
      <c r="S50" s="6"/>
      <c r="T50" s="6"/>
      <c r="U50" s="6"/>
      <c r="V50" s="6"/>
      <c r="W50" s="6"/>
      <c r="X50" s="6"/>
      <c r="AI50" s="2"/>
    </row>
    <row r="51" spans="1:35" x14ac:dyDescent="0.2">
      <c r="A51" s="6" t="e">
        <f>'Model 1-car Type1 '!#REF!</f>
        <v>#REF!</v>
      </c>
      <c r="B51" s="6" t="e">
        <f>'Model 1-car Type1 '!#REF!</f>
        <v>#REF!</v>
      </c>
      <c r="C51" s="6" t="e">
        <f>'Model 1-car Type1 '!#REF!</f>
        <v>#REF!</v>
      </c>
      <c r="D51" s="6" t="e">
        <f>'Model 1-car Type1 '!#REF!</f>
        <v>#REF!</v>
      </c>
      <c r="E51" s="6" t="e">
        <f>'Model 1-car Type1 '!#REF!</f>
        <v>#REF!</v>
      </c>
      <c r="F51" s="6" t="e">
        <f>'Model 1-car Type1 '!#REF!</f>
        <v>#REF!</v>
      </c>
      <c r="G51" s="6" t="e">
        <f>'Model 1-car Type1 '!#REF!</f>
        <v>#REF!</v>
      </c>
      <c r="H51" s="6" t="e">
        <f>'Model 1-car Type1 '!#REF!</f>
        <v>#REF!</v>
      </c>
      <c r="I51" s="6" t="e">
        <f>'Model 1-car Type1 '!#REF!</f>
        <v>#REF!</v>
      </c>
      <c r="J51" s="6" t="e">
        <f>'Model 1-car Type1 '!#REF!</f>
        <v>#REF!</v>
      </c>
      <c r="K51" s="6" t="e">
        <f>'Model 1-car Type1 '!#REF!</f>
        <v>#REF!</v>
      </c>
      <c r="L51" s="6" t="e">
        <f>'Model 1-car Type1 '!#REF!</f>
        <v>#REF!</v>
      </c>
      <c r="M51" s="6" t="e">
        <f>'Model 1-car Type1 '!#REF!</f>
        <v>#REF!</v>
      </c>
      <c r="N51" s="6"/>
      <c r="O51" s="6"/>
      <c r="P51" s="6"/>
      <c r="Q51" s="6"/>
      <c r="R51" s="6"/>
      <c r="S51" s="6"/>
      <c r="T51" s="6"/>
      <c r="U51" s="6"/>
      <c r="V51" s="6"/>
      <c r="W51" s="6"/>
      <c r="X51" s="6"/>
      <c r="AI51" s="2"/>
    </row>
    <row r="52" spans="1:35" x14ac:dyDescent="0.2">
      <c r="AH52" s="4" t="s">
        <v>24</v>
      </c>
      <c r="AI52" s="28">
        <f>AVERAGE(AI20:AI49)</f>
        <v>650841.86575607618</v>
      </c>
    </row>
    <row r="53" spans="1:35" x14ac:dyDescent="0.2">
      <c r="AH53" s="4" t="s">
        <v>25</v>
      </c>
      <c r="AI53" s="28">
        <f>_xlfn.STDEV.S(AI20:AI49)</f>
        <v>1818062.8604745013</v>
      </c>
    </row>
    <row r="54" spans="1:35" x14ac:dyDescent="0.2">
      <c r="AG54" s="15">
        <v>0.9</v>
      </c>
      <c r="AH54" t="s">
        <v>49</v>
      </c>
      <c r="AI54" s="21">
        <f>_xlfn.NORM.S.INV(AG54+(1-AG54)/2)</f>
        <v>1.6448536269514715</v>
      </c>
    </row>
    <row r="55" spans="1:35" x14ac:dyDescent="0.2">
      <c r="AH55" s="4" t="s">
        <v>26</v>
      </c>
      <c r="AI55" s="29">
        <f>AI52-AI54*AI53/SQRT(30)</f>
        <v>104863.38648757455</v>
      </c>
    </row>
    <row r="56" spans="1:35" x14ac:dyDescent="0.2">
      <c r="AH56" s="4" t="s">
        <v>27</v>
      </c>
      <c r="AI56" s="29">
        <f>AI52+AI54*AI53/SQRT(30)</f>
        <v>1196820.3450245778</v>
      </c>
    </row>
  </sheetData>
  <mergeCells count="10">
    <mergeCell ref="N18:W18"/>
    <mergeCell ref="X18:AG18"/>
    <mergeCell ref="A1:B1"/>
    <mergeCell ref="C1:D1"/>
    <mergeCell ref="A7:B7"/>
    <mergeCell ref="C7:D7"/>
    <mergeCell ref="A12:B12"/>
    <mergeCell ref="C12:D12"/>
    <mergeCell ref="C18:L18"/>
    <mergeCell ref="Q17:U17"/>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6"/>
  <sheetViews>
    <sheetView topLeftCell="W23" workbookViewId="0">
      <selection activeCell="AI54" sqref="AI54"/>
    </sheetView>
  </sheetViews>
  <sheetFormatPr baseColWidth="10" defaultColWidth="8.83203125" defaultRowHeight="15" x14ac:dyDescent="0.2"/>
  <cols>
    <col min="1" max="1" width="17.83203125" style="1" customWidth="1"/>
    <col min="2" max="2" width="12" customWidth="1"/>
    <col min="3" max="3" width="15.5" style="1" customWidth="1"/>
    <col min="4" max="4" width="11.1640625" customWidth="1"/>
    <col min="24" max="24" width="11.6640625" bestFit="1" customWidth="1"/>
    <col min="25" max="25" width="12.1640625" customWidth="1"/>
    <col min="26" max="26" width="11.1640625" customWidth="1"/>
    <col min="27" max="27" width="12.1640625" customWidth="1"/>
    <col min="28" max="28" width="10.6640625" customWidth="1"/>
    <col min="29" max="29" width="11.6640625" customWidth="1"/>
    <col min="30" max="30" width="12.1640625" customWidth="1"/>
    <col min="31" max="31" width="11.83203125" customWidth="1"/>
    <col min="32" max="32" width="13.5" customWidth="1"/>
    <col min="33" max="33" width="13"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6" x14ac:dyDescent="0.2">
      <c r="A2" s="25" t="s">
        <v>2</v>
      </c>
      <c r="B2" s="16" t="s">
        <v>1</v>
      </c>
      <c r="C2" s="26" t="s">
        <v>2</v>
      </c>
      <c r="D2" s="27" t="s">
        <v>1</v>
      </c>
    </row>
    <row r="3" spans="1:35" x14ac:dyDescent="0.2">
      <c r="A3" s="2">
        <v>6000000000</v>
      </c>
      <c r="B3" s="1">
        <v>0.5</v>
      </c>
      <c r="C3" s="7">
        <v>4000000000</v>
      </c>
      <c r="D3" s="8">
        <v>0.25</v>
      </c>
    </row>
    <row r="4" spans="1:35" x14ac:dyDescent="0.2">
      <c r="A4" s="2">
        <v>8000000000</v>
      </c>
      <c r="B4" s="1">
        <v>0.5</v>
      </c>
      <c r="C4" s="7">
        <v>5000000000</v>
      </c>
      <c r="D4" s="8">
        <v>0.5</v>
      </c>
    </row>
    <row r="5" spans="1:35" x14ac:dyDescent="0.2">
      <c r="C5" s="7">
        <v>16000000000</v>
      </c>
      <c r="D5" s="8">
        <v>0.25</v>
      </c>
    </row>
    <row r="6" spans="1:35" x14ac:dyDescent="0.2">
      <c r="C6" s="8"/>
      <c r="D6" s="9"/>
    </row>
    <row r="7" spans="1:35" ht="14.5" customHeight="1" x14ac:dyDescent="0.2">
      <c r="A7" s="36" t="s">
        <v>3</v>
      </c>
      <c r="B7" s="36"/>
      <c r="C7" s="37" t="s">
        <v>5</v>
      </c>
      <c r="D7" s="37"/>
    </row>
    <row r="8" spans="1:35" ht="16" x14ac:dyDescent="0.2">
      <c r="A8" t="s">
        <v>2</v>
      </c>
      <c r="B8" s="1" t="s">
        <v>1</v>
      </c>
      <c r="C8" s="9" t="s">
        <v>2</v>
      </c>
      <c r="D8" s="8"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32" customHeight="1" x14ac:dyDescent="0.2">
      <c r="A12" s="30" t="s">
        <v>45</v>
      </c>
      <c r="B12" s="30"/>
      <c r="C12" s="39" t="s">
        <v>44</v>
      </c>
      <c r="D12" s="39"/>
    </row>
    <row r="13" spans="1:35" ht="16"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38.5" customHeight="1" x14ac:dyDescent="0.2">
      <c r="A17" s="1" t="s">
        <v>23</v>
      </c>
      <c r="B17" s="1">
        <v>0.1</v>
      </c>
      <c r="F17" t="s">
        <v>28</v>
      </c>
      <c r="G17">
        <v>1.05</v>
      </c>
      <c r="Q17" s="40" t="s">
        <v>50</v>
      </c>
      <c r="R17" s="40"/>
      <c r="S17" s="40"/>
      <c r="T17" s="40"/>
      <c r="U17" s="40"/>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32"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6000000000</v>
      </c>
      <c r="B20" s="6">
        <f>'Model 1-car Type1 '!B20</f>
        <v>4600</v>
      </c>
      <c r="C20" s="6">
        <f>'Model 1-car Type1 '!C20</f>
        <v>-45711.567508988082</v>
      </c>
      <c r="D20" s="6">
        <f>'Model 1-car Type1 '!D20</f>
        <v>-35704.943002201617</v>
      </c>
      <c r="E20" s="6">
        <f>'Model 1-car Type1 '!E20</f>
        <v>-19461.504052742384</v>
      </c>
      <c r="F20" s="6">
        <f>'Model 1-car Type1 '!F20</f>
        <v>490.39954319596291</v>
      </c>
      <c r="G20" s="6">
        <f>'Model 1-car Type1 '!G20</f>
        <v>13353.246686165221</v>
      </c>
      <c r="H20" s="6">
        <f>'Model 1-car Type1 '!H20</f>
        <v>-8061.0334407538176</v>
      </c>
      <c r="I20" s="6">
        <f>'Model 1-car Type1 '!I20</f>
        <v>13726.503311772831</v>
      </c>
      <c r="J20" s="6">
        <f>'Model 1-car Type1 '!J20</f>
        <v>-32526.077120564878</v>
      </c>
      <c r="K20" s="6">
        <f>'Model 1-car Type1 '!K20</f>
        <v>10968.733477056958</v>
      </c>
      <c r="L20" s="6">
        <f>'Model 1-car Type1 '!L20</f>
        <v>-18942.409951705486</v>
      </c>
      <c r="M20" s="6">
        <f>'Model 1-car Type1 '!M20</f>
        <v>230000</v>
      </c>
      <c r="N20" s="6">
        <f>growth*M20+C20</f>
        <v>195788.43249101192</v>
      </c>
      <c r="O20" s="6">
        <f t="shared" ref="O20:O49" si="0">growth*N20+D20</f>
        <v>169872.9111133609</v>
      </c>
      <c r="P20" s="6">
        <f t="shared" ref="P20:P49" si="1">growth*O20+E20</f>
        <v>158905.05261628656</v>
      </c>
      <c r="Q20" s="6">
        <f t="shared" ref="Q20:Q49" si="2">growth*P20+F20</f>
        <v>167340.70479029685</v>
      </c>
      <c r="R20" s="6">
        <f t="shared" ref="R20:R49" si="3">growth*Q20+G20</f>
        <v>189060.98671597691</v>
      </c>
      <c r="S20" s="6">
        <f t="shared" ref="S20:S49" si="4">growth*R20+H20</f>
        <v>190453.00261102195</v>
      </c>
      <c r="T20" s="6">
        <f t="shared" ref="T20:T49" si="5">growth*S20+I20</f>
        <v>213702.15605334588</v>
      </c>
      <c r="U20" s="6">
        <f t="shared" ref="U20:U49" si="6">growth*T20+J20</f>
        <v>191861.18673544831</v>
      </c>
      <c r="V20" s="6">
        <f t="shared" ref="V20:V49" si="7">growth*U20+K20</f>
        <v>212422.97954927769</v>
      </c>
      <c r="W20" s="6">
        <f t="shared" ref="W20:W49" si="8">growth*V20+L20</f>
        <v>204101.71857503609</v>
      </c>
      <c r="X20" s="6">
        <f>-A20</f>
        <v>-6000000000</v>
      </c>
      <c r="Y20" s="6">
        <f t="shared" ref="Y20:Y49" si="9">(price-$B20)*N20</f>
        <v>1057257535.4514644</v>
      </c>
      <c r="Z20" s="6">
        <f t="shared" ref="Z20:Z49" si="10">(price-$B20)*O20</f>
        <v>917313720.01214886</v>
      </c>
      <c r="AA20" s="6">
        <f t="shared" ref="AA20:AA49" si="11">(price-$B20)*P20</f>
        <v>858087284.12794745</v>
      </c>
      <c r="AB20" s="6">
        <f t="shared" ref="AB20:AB49" si="12">(price-$B20)*Q20</f>
        <v>903639805.86760294</v>
      </c>
      <c r="AC20" s="6">
        <f t="shared" ref="AC20:AC49" si="13">(price-$B20)*R20</f>
        <v>1020929328.2662753</v>
      </c>
      <c r="AD20" s="6">
        <f t="shared" ref="AD20:AD49" si="14">(price-$B20)*S20</f>
        <v>1028446214.0995185</v>
      </c>
      <c r="AE20" s="6">
        <f t="shared" ref="AE20:AE49" si="15">(price-$B20)*T20</f>
        <v>1153991642.6880677</v>
      </c>
      <c r="AF20" s="6">
        <f t="shared" ref="AF20:AF49" si="16">(price-$B20)*U20</f>
        <v>1036050408.3714209</v>
      </c>
      <c r="AG20" s="6">
        <f t="shared" ref="AG20:AG49" si="17">(price-$B20)*V20</f>
        <v>1147084089.5660996</v>
      </c>
      <c r="AH20" s="6">
        <f t="shared" ref="AH20:AH49" si="18">(price-$B20)*W20</f>
        <v>1102149280.3051949</v>
      </c>
      <c r="AI20" s="2">
        <f t="shared" ref="AI20:AI49" si="19">(X20+NPV(rate,Y20:AH20))/1000</f>
        <v>182500.64629356479</v>
      </c>
    </row>
    <row r="21" spans="1:35" x14ac:dyDescent="0.2">
      <c r="A21" s="6">
        <f>'Model 1-car Type1 '!A21</f>
        <v>6000000000</v>
      </c>
      <c r="B21" s="6">
        <f>'Model 1-car Type1 '!B21</f>
        <v>4600</v>
      </c>
      <c r="C21" s="6">
        <f>'Model 1-car Type1 '!C21</f>
        <v>12090.686141164042</v>
      </c>
      <c r="D21" s="6">
        <f>'Model 1-car Type1 '!D21</f>
        <v>48182.118916884065</v>
      </c>
      <c r="E21" s="6">
        <f>'Model 1-car Type1 '!E21</f>
        <v>4930.8710003970191</v>
      </c>
      <c r="F21" s="6">
        <f>'Model 1-car Type1 '!F21</f>
        <v>198.13342078123242</v>
      </c>
      <c r="G21" s="6">
        <f>'Model 1-car Type1 '!G21</f>
        <v>-7606.7408372182399</v>
      </c>
      <c r="H21" s="6">
        <f>'Model 1-car Type1 '!H21</f>
        <v>-5194.7154133813456</v>
      </c>
      <c r="I21" s="6">
        <f>'Model 1-car Type1 '!I21</f>
        <v>-24007.840693229809</v>
      </c>
      <c r="J21" s="6">
        <f>'Model 1-car Type1 '!J21</f>
        <v>-37193.7858290039</v>
      </c>
      <c r="K21" s="6">
        <f>'Model 1-car Type1 '!K21</f>
        <v>9264.3631433020346</v>
      </c>
      <c r="L21" s="6">
        <f>'Model 1-car Type1 '!L21</f>
        <v>-14151.737559586763</v>
      </c>
      <c r="M21" s="6">
        <f>'Model 1-car Type1 '!M21</f>
        <v>230000</v>
      </c>
      <c r="N21" s="6">
        <f t="shared" ref="N20:N49" si="20">growth*M21+C21</f>
        <v>253590.68614116404</v>
      </c>
      <c r="O21" s="6">
        <f t="shared" si="0"/>
        <v>314452.33936510631</v>
      </c>
      <c r="P21" s="6">
        <f t="shared" si="1"/>
        <v>335105.82733375864</v>
      </c>
      <c r="Q21" s="6">
        <f t="shared" si="2"/>
        <v>352059.25212122785</v>
      </c>
      <c r="R21" s="6">
        <f t="shared" si="3"/>
        <v>362055.47389007104</v>
      </c>
      <c r="S21" s="6">
        <f t="shared" si="4"/>
        <v>374963.53217119328</v>
      </c>
      <c r="T21" s="6">
        <f t="shared" si="5"/>
        <v>369703.86808652314</v>
      </c>
      <c r="U21" s="6">
        <f t="shared" si="6"/>
        <v>350995.2756618454</v>
      </c>
      <c r="V21" s="6">
        <f t="shared" si="7"/>
        <v>377809.4025882397</v>
      </c>
      <c r="W21" s="6">
        <f t="shared" si="8"/>
        <v>382548.13515806495</v>
      </c>
      <c r="X21" s="6">
        <f t="shared" ref="X21:X49" si="21">-A21</f>
        <v>-6000000000</v>
      </c>
      <c r="Y21" s="6">
        <f t="shared" si="9"/>
        <v>1369389705.1622858</v>
      </c>
      <c r="Z21" s="6">
        <f t="shared" si="10"/>
        <v>1698042632.571574</v>
      </c>
      <c r="AA21" s="6">
        <f t="shared" si="11"/>
        <v>1809571467.6022966</v>
      </c>
      <c r="AB21" s="6">
        <f t="shared" si="12"/>
        <v>1901119961.4546304</v>
      </c>
      <c r="AC21" s="6">
        <f t="shared" si="13"/>
        <v>1955099559.0063837</v>
      </c>
      <c r="AD21" s="6">
        <f t="shared" si="14"/>
        <v>2024803073.7244437</v>
      </c>
      <c r="AE21" s="6">
        <f t="shared" si="15"/>
        <v>1996400887.6672249</v>
      </c>
      <c r="AF21" s="6">
        <f t="shared" si="16"/>
        <v>1895374488.5739651</v>
      </c>
      <c r="AG21" s="6">
        <f t="shared" si="17"/>
        <v>2040170773.9764943</v>
      </c>
      <c r="AH21" s="6">
        <f t="shared" si="18"/>
        <v>2065759929.8535507</v>
      </c>
      <c r="AI21" s="2">
        <f t="shared" si="19"/>
        <v>5233547.5997306211</v>
      </c>
    </row>
    <row r="22" spans="1:35" x14ac:dyDescent="0.2">
      <c r="A22" s="6">
        <f>'Model 1-car Type1 '!A22</f>
        <v>6000000000</v>
      </c>
      <c r="B22" s="6">
        <f>'Model 1-car Type1 '!B22</f>
        <v>4600</v>
      </c>
      <c r="C22" s="6">
        <f>'Model 1-car Type1 '!C22</f>
        <v>-1128.9557733107358</v>
      </c>
      <c r="D22" s="6">
        <f>'Model 1-car Type1 '!D22</f>
        <v>-15625.34635013435</v>
      </c>
      <c r="E22" s="6">
        <f>'Model 1-car Type1 '!E22</f>
        <v>-877.7078619459644</v>
      </c>
      <c r="F22" s="6">
        <f>'Model 1-car Type1 '!F22</f>
        <v>-17014.963304973207</v>
      </c>
      <c r="G22" s="6">
        <f>'Model 1-car Type1 '!G22</f>
        <v>-22715.539671480656</v>
      </c>
      <c r="H22" s="6">
        <f>'Model 1-car Type1 '!H22</f>
        <v>16067.224350990728</v>
      </c>
      <c r="I22" s="6">
        <f>'Model 1-car Type1 '!I22</f>
        <v>26807.720132637769</v>
      </c>
      <c r="J22" s="6">
        <f>'Model 1-car Type1 '!J22</f>
        <v>-7804.4649853836745</v>
      </c>
      <c r="K22" s="6">
        <f>'Model 1-car Type1 '!K22</f>
        <v>16330.591279256623</v>
      </c>
      <c r="L22" s="6">
        <f>'Model 1-car Type1 '!L22</f>
        <v>-17167.030819109641</v>
      </c>
      <c r="M22" s="6">
        <f>'Model 1-car Type1 '!M22</f>
        <v>230000</v>
      </c>
      <c r="N22" s="6">
        <f t="shared" si="20"/>
        <v>240371.04422668926</v>
      </c>
      <c r="O22" s="6">
        <f t="shared" si="0"/>
        <v>236764.25008788938</v>
      </c>
      <c r="P22" s="6">
        <f t="shared" si="1"/>
        <v>247724.75473033788</v>
      </c>
      <c r="Q22" s="6">
        <f t="shared" si="2"/>
        <v>243096.02916188157</v>
      </c>
      <c r="R22" s="6">
        <f t="shared" si="3"/>
        <v>232535.29094849501</v>
      </c>
      <c r="S22" s="6">
        <f t="shared" si="4"/>
        <v>260229.2798469105</v>
      </c>
      <c r="T22" s="6">
        <f t="shared" si="5"/>
        <v>300048.46397189383</v>
      </c>
      <c r="U22" s="6">
        <f t="shared" si="6"/>
        <v>307246.42218510486</v>
      </c>
      <c r="V22" s="6">
        <f t="shared" si="7"/>
        <v>338939.33457361674</v>
      </c>
      <c r="W22" s="6">
        <f t="shared" si="8"/>
        <v>338719.27048318792</v>
      </c>
      <c r="X22" s="6">
        <f t="shared" si="21"/>
        <v>-6000000000</v>
      </c>
      <c r="Y22" s="6">
        <f t="shared" si="9"/>
        <v>1298003638.824122</v>
      </c>
      <c r="Z22" s="6">
        <f t="shared" si="10"/>
        <v>1278526950.4746027</v>
      </c>
      <c r="AA22" s="6">
        <f t="shared" si="11"/>
        <v>1337713675.5438247</v>
      </c>
      <c r="AB22" s="6">
        <f t="shared" si="12"/>
        <v>1312718557.4741604</v>
      </c>
      <c r="AC22" s="6">
        <f t="shared" si="13"/>
        <v>1255690571.1218731</v>
      </c>
      <c r="AD22" s="6">
        <f t="shared" si="14"/>
        <v>1405238111.1733167</v>
      </c>
      <c r="AE22" s="6">
        <f t="shared" si="15"/>
        <v>1620261705.4482267</v>
      </c>
      <c r="AF22" s="6">
        <f t="shared" si="16"/>
        <v>1659130679.7995663</v>
      </c>
      <c r="AG22" s="6">
        <f t="shared" si="17"/>
        <v>1830272406.6975305</v>
      </c>
      <c r="AH22" s="6">
        <f t="shared" si="18"/>
        <v>1829084060.6092148</v>
      </c>
      <c r="AI22" s="2">
        <f t="shared" si="19"/>
        <v>2798043.411797096</v>
      </c>
    </row>
    <row r="23" spans="1:35" x14ac:dyDescent="0.2">
      <c r="A23" s="6">
        <f>'Model 1-car Type1 '!A23</f>
        <v>8000000000</v>
      </c>
      <c r="B23" s="6">
        <f>'Model 1-car Type1 '!B23</f>
        <v>5400</v>
      </c>
      <c r="C23" s="6">
        <f>'Model 1-car Type1 '!C23</f>
        <v>-14593.433661502786</v>
      </c>
      <c r="D23" s="6">
        <f>'Model 1-car Type1 '!D23</f>
        <v>1115.1541912113316</v>
      </c>
      <c r="E23" s="6">
        <f>'Model 1-car Type1 '!E23</f>
        <v>1999.1603039670736</v>
      </c>
      <c r="F23" s="6">
        <f>'Model 1-car Type1 '!F23</f>
        <v>-31839.31767125614</v>
      </c>
      <c r="G23" s="6">
        <f>'Model 1-car Type1 '!G23</f>
        <v>6314.2579165287316</v>
      </c>
      <c r="H23" s="6">
        <f>'Model 1-car Type1 '!H23</f>
        <v>5394.3495004205033</v>
      </c>
      <c r="I23" s="6">
        <f>'Model 1-car Type1 '!I23</f>
        <v>50520.611694082618</v>
      </c>
      <c r="J23" s="6">
        <f>'Model 1-car Type1 '!J23</f>
        <v>-21897.67656091135</v>
      </c>
      <c r="K23" s="6">
        <f>'Model 1-car Type1 '!K23</f>
        <v>-7481.8672146648169</v>
      </c>
      <c r="L23" s="6">
        <f>'Model 1-car Type1 '!L23</f>
        <v>3771.4244172093458</v>
      </c>
      <c r="M23" s="6">
        <f>'Model 1-car Type1 '!M23</f>
        <v>250000</v>
      </c>
      <c r="N23" s="6">
        <f t="shared" si="20"/>
        <v>247906.56633849721</v>
      </c>
      <c r="O23" s="6">
        <f t="shared" si="0"/>
        <v>261417.04884663341</v>
      </c>
      <c r="P23" s="6">
        <f t="shared" si="1"/>
        <v>276487.06159293215</v>
      </c>
      <c r="Q23" s="6">
        <f t="shared" si="2"/>
        <v>258472.0970013226</v>
      </c>
      <c r="R23" s="6">
        <f t="shared" si="3"/>
        <v>277709.95976791746</v>
      </c>
      <c r="S23" s="6">
        <f t="shared" si="4"/>
        <v>296989.80725673382</v>
      </c>
      <c r="T23" s="6">
        <f t="shared" si="5"/>
        <v>362359.90931365313</v>
      </c>
      <c r="U23" s="6">
        <f t="shared" si="6"/>
        <v>358580.22821842442</v>
      </c>
      <c r="V23" s="6">
        <f t="shared" si="7"/>
        <v>369027.37241468084</v>
      </c>
      <c r="W23" s="6">
        <f t="shared" si="8"/>
        <v>391250.16545262426</v>
      </c>
      <c r="X23" s="6">
        <f t="shared" si="21"/>
        <v>-8000000000</v>
      </c>
      <c r="Y23" s="6">
        <f t="shared" si="9"/>
        <v>1140370205.1570871</v>
      </c>
      <c r="Z23" s="6">
        <f t="shared" si="10"/>
        <v>1202518424.6945136</v>
      </c>
      <c r="AA23" s="6">
        <f t="shared" si="11"/>
        <v>1271840483.3274879</v>
      </c>
      <c r="AB23" s="6">
        <f t="shared" si="12"/>
        <v>1188971646.206084</v>
      </c>
      <c r="AC23" s="6">
        <f t="shared" si="13"/>
        <v>1277465814.9324203</v>
      </c>
      <c r="AD23" s="6">
        <f t="shared" si="14"/>
        <v>1366153113.3809755</v>
      </c>
      <c r="AE23" s="6">
        <f t="shared" si="15"/>
        <v>1666855582.8428044</v>
      </c>
      <c r="AF23" s="6">
        <f t="shared" si="16"/>
        <v>1649469049.8047523</v>
      </c>
      <c r="AG23" s="6">
        <f t="shared" si="17"/>
        <v>1697525913.1075318</v>
      </c>
      <c r="AH23" s="6">
        <f t="shared" si="18"/>
        <v>1799750761.0820715</v>
      </c>
      <c r="AI23" s="2">
        <f t="shared" si="19"/>
        <v>401165.34414215753</v>
      </c>
    </row>
    <row r="24" spans="1:35" x14ac:dyDescent="0.2">
      <c r="A24" s="6">
        <f>'Model 1-car Type1 '!A24</f>
        <v>8000000000</v>
      </c>
      <c r="B24" s="6">
        <f>'Model 1-car Type1 '!B24</f>
        <v>5400</v>
      </c>
      <c r="C24" s="6">
        <f>'Model 1-car Type1 '!C24</f>
        <v>-6617.3470258945599</v>
      </c>
      <c r="D24" s="6">
        <f>'Model 1-car Type1 '!D24</f>
        <v>23948.177840793505</v>
      </c>
      <c r="E24" s="6">
        <f>'Model 1-car Type1 '!E24</f>
        <v>-9288.2146418560296</v>
      </c>
      <c r="F24" s="6">
        <f>'Model 1-car Type1 '!F24</f>
        <v>1542.9577615577728</v>
      </c>
      <c r="G24" s="6">
        <f>'Model 1-car Type1 '!G24</f>
        <v>-1369.630808767397</v>
      </c>
      <c r="H24" s="6">
        <f>'Model 1-car Type1 '!H24</f>
        <v>-34165.168472100049</v>
      </c>
      <c r="I24" s="6">
        <f>'Model 1-car Type1 '!I24</f>
        <v>-9750.8745966479182</v>
      </c>
      <c r="J24" s="6">
        <f>'Model 1-car Type1 '!J24</f>
        <v>1917.6923160557635</v>
      </c>
      <c r="K24" s="6">
        <f>'Model 1-car Type1 '!K24</f>
        <v>-9102.8596216347069</v>
      </c>
      <c r="L24" s="6">
        <f>'Model 1-car Type1 '!L24</f>
        <v>-5110.8827392454259</v>
      </c>
      <c r="M24" s="6">
        <f>'Model 1-car Type1 '!M24</f>
        <v>250000</v>
      </c>
      <c r="N24" s="6">
        <f t="shared" si="20"/>
        <v>255882.65297410544</v>
      </c>
      <c r="O24" s="6">
        <f t="shared" si="0"/>
        <v>292624.96346360422</v>
      </c>
      <c r="P24" s="6">
        <f t="shared" si="1"/>
        <v>297967.9969949284</v>
      </c>
      <c r="Q24" s="6">
        <f t="shared" si="2"/>
        <v>314409.35460623261</v>
      </c>
      <c r="R24" s="6">
        <f t="shared" si="3"/>
        <v>328760.19152777683</v>
      </c>
      <c r="S24" s="6">
        <f t="shared" si="4"/>
        <v>311033.03263206565</v>
      </c>
      <c r="T24" s="6">
        <f t="shared" si="5"/>
        <v>316833.80966702104</v>
      </c>
      <c r="U24" s="6">
        <f t="shared" si="6"/>
        <v>334593.19246642786</v>
      </c>
      <c r="V24" s="6">
        <f t="shared" si="7"/>
        <v>342219.99246811459</v>
      </c>
      <c r="W24" s="6">
        <f t="shared" si="8"/>
        <v>354220.10935227491</v>
      </c>
      <c r="X24" s="6">
        <f t="shared" si="21"/>
        <v>-8000000000</v>
      </c>
      <c r="Y24" s="6">
        <f t="shared" si="9"/>
        <v>1177060203.6808851</v>
      </c>
      <c r="Z24" s="6">
        <f t="shared" si="10"/>
        <v>1346074831.9325795</v>
      </c>
      <c r="AA24" s="6">
        <f t="shared" si="11"/>
        <v>1370652786.1766706</v>
      </c>
      <c r="AB24" s="6">
        <f t="shared" si="12"/>
        <v>1446283031.1886699</v>
      </c>
      <c r="AC24" s="6">
        <f t="shared" si="13"/>
        <v>1512296881.0277734</v>
      </c>
      <c r="AD24" s="6">
        <f t="shared" si="14"/>
        <v>1430751950.107502</v>
      </c>
      <c r="AE24" s="6">
        <f t="shared" si="15"/>
        <v>1457435524.4682968</v>
      </c>
      <c r="AF24" s="6">
        <f t="shared" si="16"/>
        <v>1539128685.3455682</v>
      </c>
      <c r="AG24" s="6">
        <f t="shared" si="17"/>
        <v>1574211965.353327</v>
      </c>
      <c r="AH24" s="6">
        <f t="shared" si="18"/>
        <v>1629412503.0204647</v>
      </c>
      <c r="AI24" s="2">
        <f t="shared" si="19"/>
        <v>708513.68511796382</v>
      </c>
    </row>
    <row r="25" spans="1:35" x14ac:dyDescent="0.2">
      <c r="A25" s="6">
        <f>'Model 1-car Type1 '!A25</f>
        <v>6000000000</v>
      </c>
      <c r="B25" s="6">
        <f>'Model 1-car Type1 '!B25</f>
        <v>4600</v>
      </c>
      <c r="C25" s="6">
        <f>'Model 1-car Type1 '!C25</f>
        <v>27444.821171229705</v>
      </c>
      <c r="D25" s="6">
        <f>'Model 1-car Type1 '!D25</f>
        <v>1328.2260624691844</v>
      </c>
      <c r="E25" s="6">
        <f>'Model 1-car Type1 '!E25</f>
        <v>4019.3526729126461</v>
      </c>
      <c r="F25" s="6">
        <f>'Model 1-car Type1 '!F25</f>
        <v>-19629.260350484401</v>
      </c>
      <c r="G25" s="6">
        <f>'Model 1-car Type1 '!G25</f>
        <v>-1699.5500118355267</v>
      </c>
      <c r="H25" s="6">
        <f>'Model 1-car Type1 '!H25</f>
        <v>-33247.397368540987</v>
      </c>
      <c r="I25" s="6">
        <f>'Model 1-car Type1 '!I25</f>
        <v>-6441.4507505716756</v>
      </c>
      <c r="J25" s="6">
        <f>'Model 1-car Type1 '!J25</f>
        <v>-33138.258004328236</v>
      </c>
      <c r="K25" s="6">
        <f>'Model 1-car Type1 '!K25</f>
        <v>37341.487768571824</v>
      </c>
      <c r="L25" s="6">
        <f>'Model 1-car Type1 '!L25</f>
        <v>-18923.265088233165</v>
      </c>
      <c r="M25" s="6">
        <f>'Model 1-car Type1 '!M25</f>
        <v>250000</v>
      </c>
      <c r="N25" s="6">
        <f t="shared" si="20"/>
        <v>289944.82117122971</v>
      </c>
      <c r="O25" s="6">
        <f t="shared" si="0"/>
        <v>305770.28829226037</v>
      </c>
      <c r="P25" s="6">
        <f t="shared" si="1"/>
        <v>325078.15537978604</v>
      </c>
      <c r="Q25" s="6">
        <f t="shared" si="2"/>
        <v>321702.80279829097</v>
      </c>
      <c r="R25" s="6">
        <f t="shared" si="3"/>
        <v>336088.39292637003</v>
      </c>
      <c r="S25" s="6">
        <f t="shared" si="4"/>
        <v>319645.41520414758</v>
      </c>
      <c r="T25" s="6">
        <f t="shared" si="5"/>
        <v>329186.23521378328</v>
      </c>
      <c r="U25" s="6">
        <f t="shared" si="6"/>
        <v>312507.28897014423</v>
      </c>
      <c r="V25" s="6">
        <f t="shared" si="7"/>
        <v>365474.14118722326</v>
      </c>
      <c r="W25" s="6">
        <f t="shared" si="8"/>
        <v>364824.58315835125</v>
      </c>
      <c r="X25" s="6">
        <f t="shared" si="21"/>
        <v>-6000000000</v>
      </c>
      <c r="Y25" s="6">
        <f t="shared" si="9"/>
        <v>1565702034.3246405</v>
      </c>
      <c r="Z25" s="6">
        <f t="shared" si="10"/>
        <v>1651159556.7782061</v>
      </c>
      <c r="AA25" s="6">
        <f t="shared" si="11"/>
        <v>1755422039.0508447</v>
      </c>
      <c r="AB25" s="6">
        <f t="shared" si="12"/>
        <v>1737195135.1107712</v>
      </c>
      <c r="AC25" s="6">
        <f t="shared" si="13"/>
        <v>1814877321.8023982</v>
      </c>
      <c r="AD25" s="6">
        <f t="shared" si="14"/>
        <v>1726085242.102397</v>
      </c>
      <c r="AE25" s="6">
        <f t="shared" si="15"/>
        <v>1777605670.1544297</v>
      </c>
      <c r="AF25" s="6">
        <f t="shared" si="16"/>
        <v>1687539360.4387789</v>
      </c>
      <c r="AG25" s="6">
        <f t="shared" si="17"/>
        <v>1973560362.4110055</v>
      </c>
      <c r="AH25" s="6">
        <f t="shared" si="18"/>
        <v>1970052749.0550966</v>
      </c>
      <c r="AI25" s="2">
        <f t="shared" si="19"/>
        <v>4690553.7338020969</v>
      </c>
    </row>
    <row r="26" spans="1:35" x14ac:dyDescent="0.2">
      <c r="A26" s="6">
        <f>'Model 1-car Type1 '!A26</f>
        <v>8000000000</v>
      </c>
      <c r="B26" s="6">
        <f>'Model 1-car Type1 '!B26</f>
        <v>5400</v>
      </c>
      <c r="C26" s="6">
        <f>'Model 1-car Type1 '!C26</f>
        <v>14840.134099358693</v>
      </c>
      <c r="D26" s="6">
        <f>'Model 1-car Type1 '!D26</f>
        <v>2666.2064556148835</v>
      </c>
      <c r="E26" s="6">
        <f>'Model 1-car Type1 '!E26</f>
        <v>-7040.6258600996807</v>
      </c>
      <c r="F26" s="6">
        <f>'Model 1-car Type1 '!F26</f>
        <v>-11000.747690559365</v>
      </c>
      <c r="G26" s="6">
        <f>'Model 1-car Type1 '!G26</f>
        <v>-1848.5479813534766</v>
      </c>
      <c r="H26" s="6">
        <f>'Model 1-car Type1 '!H26</f>
        <v>-707.76877691969275</v>
      </c>
      <c r="I26" s="6">
        <f>'Model 1-car Type1 '!I26</f>
        <v>-30978.299037087709</v>
      </c>
      <c r="J26" s="6">
        <f>'Model 1-car Type1 '!J26</f>
        <v>-22576.114133698866</v>
      </c>
      <c r="K26" s="6">
        <f>'Model 1-car Type1 '!K26</f>
        <v>23173.470253823325</v>
      </c>
      <c r="L26" s="6">
        <f>'Model 1-car Type1 '!L26</f>
        <v>-12024.656825815327</v>
      </c>
      <c r="M26" s="6">
        <f>'Model 1-car Type1 '!M26</f>
        <v>270000</v>
      </c>
      <c r="N26" s="6">
        <f t="shared" si="20"/>
        <v>298340.13409935869</v>
      </c>
      <c r="O26" s="6">
        <f t="shared" si="0"/>
        <v>315923.34725994151</v>
      </c>
      <c r="P26" s="6">
        <f t="shared" si="1"/>
        <v>324678.88876283891</v>
      </c>
      <c r="Q26" s="6">
        <f t="shared" si="2"/>
        <v>329912.08551042149</v>
      </c>
      <c r="R26" s="6">
        <f t="shared" si="3"/>
        <v>344559.14180458908</v>
      </c>
      <c r="S26" s="6">
        <f t="shared" si="4"/>
        <v>361079.33011789888</v>
      </c>
      <c r="T26" s="6">
        <f t="shared" si="5"/>
        <v>348154.99758670613</v>
      </c>
      <c r="U26" s="6">
        <f t="shared" si="6"/>
        <v>342986.63333234261</v>
      </c>
      <c r="V26" s="6">
        <f t="shared" si="7"/>
        <v>383309.43525278306</v>
      </c>
      <c r="W26" s="6">
        <f t="shared" si="8"/>
        <v>390450.25018960692</v>
      </c>
      <c r="X26" s="6">
        <f t="shared" si="21"/>
        <v>-8000000000</v>
      </c>
      <c r="Y26" s="6">
        <f t="shared" si="9"/>
        <v>1372364616.8570499</v>
      </c>
      <c r="Z26" s="6">
        <f t="shared" si="10"/>
        <v>1453247397.395731</v>
      </c>
      <c r="AA26" s="6">
        <f t="shared" si="11"/>
        <v>1493522888.3090589</v>
      </c>
      <c r="AB26" s="6">
        <f t="shared" si="12"/>
        <v>1517595593.3479388</v>
      </c>
      <c r="AC26" s="6">
        <f t="shared" si="13"/>
        <v>1584972052.3011098</v>
      </c>
      <c r="AD26" s="6">
        <f t="shared" si="14"/>
        <v>1660964918.5423348</v>
      </c>
      <c r="AE26" s="6">
        <f t="shared" si="15"/>
        <v>1601512988.8988483</v>
      </c>
      <c r="AF26" s="6">
        <f t="shared" si="16"/>
        <v>1577738513.3287759</v>
      </c>
      <c r="AG26" s="6">
        <f t="shared" si="17"/>
        <v>1763223402.162802</v>
      </c>
      <c r="AH26" s="6">
        <f t="shared" si="18"/>
        <v>1796071150.8721919</v>
      </c>
      <c r="AI26" s="2">
        <f t="shared" si="19"/>
        <v>1527091.5818772716</v>
      </c>
    </row>
    <row r="27" spans="1:35" x14ac:dyDescent="0.2">
      <c r="A27" s="6">
        <f>'Model 1-car Type1 '!A27</f>
        <v>6000000000</v>
      </c>
      <c r="B27" s="6">
        <f>'Model 1-car Type1 '!B27</f>
        <v>4600</v>
      </c>
      <c r="C27" s="6">
        <f>'Model 1-car Type1 '!C27</f>
        <v>-19273.238649475388</v>
      </c>
      <c r="D27" s="6">
        <f>'Model 1-car Type1 '!D27</f>
        <v>12028.294804622419</v>
      </c>
      <c r="E27" s="6">
        <f>'Model 1-car Type1 '!E27</f>
        <v>-8032.8163676313125</v>
      </c>
      <c r="F27" s="6">
        <f>'Model 1-car Type1 '!F27</f>
        <v>-29423.79069281742</v>
      </c>
      <c r="G27" s="6">
        <f>'Model 1-car Type1 '!G27</f>
        <v>-12280.429473321419</v>
      </c>
      <c r="H27" s="6">
        <f>'Model 1-car Type1 '!H27</f>
        <v>9342.7843239624053</v>
      </c>
      <c r="I27" s="6">
        <f>'Model 1-car Type1 '!I27</f>
        <v>-218.02861738251522</v>
      </c>
      <c r="J27" s="6">
        <f>'Model 1-car Type1 '!J27</f>
        <v>-16461.171981063671</v>
      </c>
      <c r="K27" s="6">
        <f>'Model 1-car Type1 '!K27</f>
        <v>-15727.300706203096</v>
      </c>
      <c r="L27" s="6">
        <f>'Model 1-car Type1 '!L27</f>
        <v>-3351.7153497086838</v>
      </c>
      <c r="M27" s="6">
        <f>'Model 1-car Type1 '!M27</f>
        <v>230000</v>
      </c>
      <c r="N27" s="6">
        <f t="shared" si="20"/>
        <v>222226.76135052461</v>
      </c>
      <c r="O27" s="6">
        <f t="shared" si="0"/>
        <v>245366.39422267326</v>
      </c>
      <c r="P27" s="6">
        <f t="shared" si="1"/>
        <v>249601.89756617561</v>
      </c>
      <c r="Q27" s="6">
        <f t="shared" si="2"/>
        <v>232658.20175166699</v>
      </c>
      <c r="R27" s="6">
        <f t="shared" si="3"/>
        <v>232010.68236592892</v>
      </c>
      <c r="S27" s="6">
        <f t="shared" si="4"/>
        <v>252954.00080818779</v>
      </c>
      <c r="T27" s="6">
        <f t="shared" si="5"/>
        <v>265383.6722312147</v>
      </c>
      <c r="U27" s="6">
        <f t="shared" si="6"/>
        <v>262191.68386171176</v>
      </c>
      <c r="V27" s="6">
        <f t="shared" si="7"/>
        <v>259573.96734859428</v>
      </c>
      <c r="W27" s="6">
        <f t="shared" si="8"/>
        <v>269200.95036631532</v>
      </c>
      <c r="X27" s="6">
        <f t="shared" si="21"/>
        <v>-6000000000</v>
      </c>
      <c r="Y27" s="6">
        <f t="shared" si="9"/>
        <v>1200024511.2928329</v>
      </c>
      <c r="Z27" s="6">
        <f t="shared" si="10"/>
        <v>1324978528.8024356</v>
      </c>
      <c r="AA27" s="6">
        <f t="shared" si="11"/>
        <v>1347850246.8573482</v>
      </c>
      <c r="AB27" s="6">
        <f t="shared" si="12"/>
        <v>1256354289.4590018</v>
      </c>
      <c r="AC27" s="6">
        <f t="shared" si="13"/>
        <v>1252857684.7760162</v>
      </c>
      <c r="AD27" s="6">
        <f t="shared" si="14"/>
        <v>1365951604.3642142</v>
      </c>
      <c r="AE27" s="6">
        <f t="shared" si="15"/>
        <v>1433071830.0485594</v>
      </c>
      <c r="AF27" s="6">
        <f t="shared" si="16"/>
        <v>1415835092.8532436</v>
      </c>
      <c r="AG27" s="6">
        <f t="shared" si="17"/>
        <v>1401699423.682409</v>
      </c>
      <c r="AH27" s="6">
        <f t="shared" si="18"/>
        <v>1453685131.9781027</v>
      </c>
      <c r="AI27" s="2">
        <f t="shared" si="19"/>
        <v>2156497.6957173822</v>
      </c>
    </row>
    <row r="28" spans="1:35" x14ac:dyDescent="0.2">
      <c r="A28" s="6">
        <f>'Model 1-car Type1 '!A28</f>
        <v>8000000000</v>
      </c>
      <c r="B28" s="6">
        <f>'Model 1-car Type1 '!B28</f>
        <v>5400</v>
      </c>
      <c r="C28" s="6">
        <f>'Model 1-car Type1 '!C28</f>
        <v>1501.5302778920159</v>
      </c>
      <c r="D28" s="6">
        <f>'Model 1-car Type1 '!D28</f>
        <v>70454.55276966095</v>
      </c>
      <c r="E28" s="6">
        <f>'Model 1-car Type1 '!E28</f>
        <v>16173.089534277096</v>
      </c>
      <c r="F28" s="6">
        <f>'Model 1-car Type1 '!F28</f>
        <v>23773.64580752328</v>
      </c>
      <c r="G28" s="6">
        <f>'Model 1-car Type1 '!G28</f>
        <v>739.91941462736577</v>
      </c>
      <c r="H28" s="6">
        <f>'Model 1-car Type1 '!H28</f>
        <v>-646.51430875528604</v>
      </c>
      <c r="I28" s="6">
        <f>'Model 1-car Type1 '!I28</f>
        <v>9628.7067208322696</v>
      </c>
      <c r="J28" s="6">
        <f>'Model 1-car Type1 '!J28</f>
        <v>-27277.110348222777</v>
      </c>
      <c r="K28" s="6">
        <f>'Model 1-car Type1 '!K28</f>
        <v>-6124.7874327818863</v>
      </c>
      <c r="L28" s="6">
        <f>'Model 1-car Type1 '!L28</f>
        <v>-31008.767109597102</v>
      </c>
      <c r="M28" s="6">
        <f>'Model 1-car Type1 '!M28</f>
        <v>250000</v>
      </c>
      <c r="N28" s="6">
        <f t="shared" si="20"/>
        <v>264001.53027789202</v>
      </c>
      <c r="O28" s="6">
        <f t="shared" si="0"/>
        <v>347656.15956144757</v>
      </c>
      <c r="P28" s="6">
        <f t="shared" si="1"/>
        <v>381212.05707379704</v>
      </c>
      <c r="Q28" s="6">
        <f t="shared" si="2"/>
        <v>424046.30573501019</v>
      </c>
      <c r="R28" s="6">
        <f t="shared" si="3"/>
        <v>445988.54043638811</v>
      </c>
      <c r="S28" s="6">
        <f t="shared" si="4"/>
        <v>467641.45314945222</v>
      </c>
      <c r="T28" s="6">
        <f t="shared" si="5"/>
        <v>500652.23252775712</v>
      </c>
      <c r="U28" s="6">
        <f t="shared" si="6"/>
        <v>498407.73380592221</v>
      </c>
      <c r="V28" s="6">
        <f t="shared" si="7"/>
        <v>517203.33306343644</v>
      </c>
      <c r="W28" s="6">
        <f t="shared" si="8"/>
        <v>512054.73260701122</v>
      </c>
      <c r="X28" s="6">
        <f t="shared" si="21"/>
        <v>-8000000000</v>
      </c>
      <c r="Y28" s="6">
        <f t="shared" si="9"/>
        <v>1214407039.2783034</v>
      </c>
      <c r="Z28" s="6">
        <f t="shared" si="10"/>
        <v>1599218333.9826589</v>
      </c>
      <c r="AA28" s="6">
        <f t="shared" si="11"/>
        <v>1753575462.5394664</v>
      </c>
      <c r="AB28" s="6">
        <f t="shared" si="12"/>
        <v>1950613006.3810468</v>
      </c>
      <c r="AC28" s="6">
        <f t="shared" si="13"/>
        <v>2051547286.0073853</v>
      </c>
      <c r="AD28" s="6">
        <f t="shared" si="14"/>
        <v>2151150684.4874802</v>
      </c>
      <c r="AE28" s="6">
        <f t="shared" si="15"/>
        <v>2303000269.6276827</v>
      </c>
      <c r="AF28" s="6">
        <f t="shared" si="16"/>
        <v>2292675575.5072422</v>
      </c>
      <c r="AG28" s="6">
        <f t="shared" si="17"/>
        <v>2379135332.0918078</v>
      </c>
      <c r="AH28" s="6">
        <f t="shared" si="18"/>
        <v>2355451769.9922514</v>
      </c>
      <c r="AI28" s="2">
        <f t="shared" si="19"/>
        <v>3732042.121855488</v>
      </c>
    </row>
    <row r="29" spans="1:35" x14ac:dyDescent="0.2">
      <c r="A29" s="6">
        <f>'Model 1-car Type1 '!A29</f>
        <v>6000000000</v>
      </c>
      <c r="B29" s="6">
        <f>'Model 1-car Type1 '!B29</f>
        <v>4600</v>
      </c>
      <c r="C29" s="6">
        <f>'Model 1-car Type1 '!C29</f>
        <v>8926.7359726363793</v>
      </c>
      <c r="D29" s="6">
        <f>'Model 1-car Type1 '!D29</f>
        <v>-7053.6543717025779</v>
      </c>
      <c r="E29" s="6">
        <f>'Model 1-car Type1 '!E29</f>
        <v>13722.637959290296</v>
      </c>
      <c r="F29" s="6">
        <f>'Model 1-car Type1 '!F29</f>
        <v>4354.0239857975394</v>
      </c>
      <c r="G29" s="6">
        <f>'Model 1-car Type1 '!G29</f>
        <v>-5207.3573897359893</v>
      </c>
      <c r="H29" s="6">
        <f>'Model 1-car Type1 '!H29</f>
        <v>2471.8247004784644</v>
      </c>
      <c r="I29" s="6">
        <f>'Model 1-car Type1 '!I29</f>
        <v>-10260.646376991645</v>
      </c>
      <c r="J29" s="6">
        <f>'Model 1-car Type1 '!J29</f>
        <v>-46941.568143665791</v>
      </c>
      <c r="K29" s="6">
        <f>'Model 1-car Type1 '!K29</f>
        <v>9361.5653895540163</v>
      </c>
      <c r="L29" s="6">
        <f>'Model 1-car Type1 '!L29</f>
        <v>11437.691682658624</v>
      </c>
      <c r="M29" s="6">
        <f>'Model 1-car Type1 '!M29</f>
        <v>230000</v>
      </c>
      <c r="N29" s="6">
        <f t="shared" si="20"/>
        <v>250426.73597263638</v>
      </c>
      <c r="O29" s="6">
        <f t="shared" si="0"/>
        <v>255894.41839956562</v>
      </c>
      <c r="P29" s="6">
        <f t="shared" si="1"/>
        <v>282411.7772788342</v>
      </c>
      <c r="Q29" s="6">
        <f t="shared" si="2"/>
        <v>300886.39012857346</v>
      </c>
      <c r="R29" s="6">
        <f t="shared" si="3"/>
        <v>310723.35224526614</v>
      </c>
      <c r="S29" s="6">
        <f t="shared" si="4"/>
        <v>328731.3445580079</v>
      </c>
      <c r="T29" s="6">
        <f t="shared" si="5"/>
        <v>334907.26540891669</v>
      </c>
      <c r="U29" s="6">
        <f t="shared" si="6"/>
        <v>304711.06053569674</v>
      </c>
      <c r="V29" s="6">
        <f t="shared" si="7"/>
        <v>329308.17895203561</v>
      </c>
      <c r="W29" s="6">
        <f t="shared" si="8"/>
        <v>357211.27958229603</v>
      </c>
      <c r="X29" s="6">
        <f t="shared" si="21"/>
        <v>-6000000000</v>
      </c>
      <c r="Y29" s="6">
        <f t="shared" si="9"/>
        <v>1352304374.2522364</v>
      </c>
      <c r="Z29" s="6">
        <f t="shared" si="10"/>
        <v>1381829859.3576543</v>
      </c>
      <c r="AA29" s="6">
        <f t="shared" si="11"/>
        <v>1525023597.3057046</v>
      </c>
      <c r="AB29" s="6">
        <f t="shared" si="12"/>
        <v>1624786506.6942966</v>
      </c>
      <c r="AC29" s="6">
        <f t="shared" si="13"/>
        <v>1677906102.1244371</v>
      </c>
      <c r="AD29" s="6">
        <f t="shared" si="14"/>
        <v>1775149260.6132426</v>
      </c>
      <c r="AE29" s="6">
        <f t="shared" si="15"/>
        <v>1808499233.2081501</v>
      </c>
      <c r="AF29" s="6">
        <f t="shared" si="16"/>
        <v>1645439726.8927624</v>
      </c>
      <c r="AG29" s="6">
        <f t="shared" si="17"/>
        <v>1778264166.3409922</v>
      </c>
      <c r="AH29" s="6">
        <f t="shared" si="18"/>
        <v>1928940909.7443986</v>
      </c>
      <c r="AI29" s="2">
        <f t="shared" si="19"/>
        <v>3864276.4250652771</v>
      </c>
    </row>
    <row r="30" spans="1:35" x14ac:dyDescent="0.2">
      <c r="A30" s="6">
        <f>'Model 1-car Type1 '!A30</f>
        <v>8000000000</v>
      </c>
      <c r="B30" s="6">
        <f>'Model 1-car Type1 '!B30</f>
        <v>5400</v>
      </c>
      <c r="C30" s="6">
        <f>'Model 1-car Type1 '!C30</f>
        <v>12523.332770797424</v>
      </c>
      <c r="D30" s="6">
        <f>'Model 1-car Type1 '!D30</f>
        <v>44707.849156111479</v>
      </c>
      <c r="E30" s="6">
        <f>'Model 1-car Type1 '!E30</f>
        <v>13244.471119833179</v>
      </c>
      <c r="F30" s="6">
        <f>'Model 1-car Type1 '!F30</f>
        <v>-25609.142539906316</v>
      </c>
      <c r="G30" s="6">
        <f>'Model 1-car Type1 '!G30</f>
        <v>-25967.483452404849</v>
      </c>
      <c r="H30" s="6">
        <f>'Model 1-car Type1 '!H30</f>
        <v>3855.575414490886</v>
      </c>
      <c r="I30" s="6">
        <f>'Model 1-car Type1 '!I30</f>
        <v>-11378.278941265307</v>
      </c>
      <c r="J30" s="6">
        <f>'Model 1-car Type1 '!J30</f>
        <v>2649.221642059274</v>
      </c>
      <c r="K30" s="6">
        <f>'Model 1-car Type1 '!K30</f>
        <v>3815.0574255269021</v>
      </c>
      <c r="L30" s="6">
        <f>'Model 1-car Type1 '!L30</f>
        <v>502.63224693480879</v>
      </c>
      <c r="M30" s="6">
        <f>'Model 1-car Type1 '!M30</f>
        <v>250000</v>
      </c>
      <c r="N30" s="6">
        <f t="shared" si="20"/>
        <v>275023.33277079742</v>
      </c>
      <c r="O30" s="6">
        <f t="shared" si="0"/>
        <v>333482.34856544877</v>
      </c>
      <c r="P30" s="6">
        <f t="shared" si="1"/>
        <v>363400.93711355439</v>
      </c>
      <c r="Q30" s="6">
        <f t="shared" si="2"/>
        <v>355961.84142932581</v>
      </c>
      <c r="R30" s="6">
        <f t="shared" si="3"/>
        <v>347792.45004838728</v>
      </c>
      <c r="S30" s="6">
        <f t="shared" si="4"/>
        <v>369037.64796529757</v>
      </c>
      <c r="T30" s="6">
        <f t="shared" si="5"/>
        <v>376111.25142229715</v>
      </c>
      <c r="U30" s="6">
        <f t="shared" si="6"/>
        <v>397566.03563547129</v>
      </c>
      <c r="V30" s="6">
        <f t="shared" si="7"/>
        <v>421259.39484277176</v>
      </c>
      <c r="W30" s="6">
        <f t="shared" si="8"/>
        <v>442824.99683184514</v>
      </c>
      <c r="X30" s="6">
        <f t="shared" si="21"/>
        <v>-8000000000</v>
      </c>
      <c r="Y30" s="6">
        <f t="shared" si="9"/>
        <v>1265107330.7456682</v>
      </c>
      <c r="Z30" s="6">
        <f t="shared" si="10"/>
        <v>1534018803.4010644</v>
      </c>
      <c r="AA30" s="6">
        <f t="shared" si="11"/>
        <v>1671644310.7223501</v>
      </c>
      <c r="AB30" s="6">
        <f t="shared" si="12"/>
        <v>1637424470.5748987</v>
      </c>
      <c r="AC30" s="6">
        <f t="shared" si="13"/>
        <v>1599845270.2225814</v>
      </c>
      <c r="AD30" s="6">
        <f t="shared" si="14"/>
        <v>1697573180.6403687</v>
      </c>
      <c r="AE30" s="6">
        <f t="shared" si="15"/>
        <v>1730111756.542567</v>
      </c>
      <c r="AF30" s="6">
        <f t="shared" si="16"/>
        <v>1828803763.9231679</v>
      </c>
      <c r="AG30" s="6">
        <f t="shared" si="17"/>
        <v>1937793216.2767501</v>
      </c>
      <c r="AH30" s="6">
        <f t="shared" si="18"/>
        <v>2036994985.4264877</v>
      </c>
      <c r="AI30" s="2">
        <f t="shared" si="19"/>
        <v>2091944.1944849682</v>
      </c>
    </row>
    <row r="31" spans="1:35" x14ac:dyDescent="0.2">
      <c r="A31" s="6">
        <f>'Model 1-car Type1 '!A31</f>
        <v>8000000000</v>
      </c>
      <c r="B31" s="6">
        <f>'Model 1-car Type1 '!B31</f>
        <v>5400</v>
      </c>
      <c r="C31" s="6">
        <f>'Model 1-car Type1 '!C31</f>
        <v>13198.769011069089</v>
      </c>
      <c r="D31" s="6">
        <f>'Model 1-car Type1 '!D31</f>
        <v>-11721.726878022309</v>
      </c>
      <c r="E31" s="6">
        <f>'Model 1-car Type1 '!E31</f>
        <v>-5348.3518058783375</v>
      </c>
      <c r="F31" s="6">
        <f>'Model 1-car Type1 '!F31</f>
        <v>-26407.360564917326</v>
      </c>
      <c r="G31" s="6">
        <f>'Model 1-car Type1 '!G31</f>
        <v>15123.714547371492</v>
      </c>
      <c r="H31" s="6">
        <f>'Model 1-car Type1 '!H31</f>
        <v>-20868.037609034218</v>
      </c>
      <c r="I31" s="6">
        <f>'Model 1-car Type1 '!I31</f>
        <v>-44801.345211453736</v>
      </c>
      <c r="J31" s="6">
        <f>'Model 1-car Type1 '!J31</f>
        <v>-13500.834938895423</v>
      </c>
      <c r="K31" s="6">
        <f>'Model 1-car Type1 '!K31</f>
        <v>-16384.046830353327</v>
      </c>
      <c r="L31" s="6">
        <f>'Model 1-car Type1 '!L31</f>
        <v>-7233.0294642597437</v>
      </c>
      <c r="M31" s="6">
        <f>'Model 1-car Type1 '!M31</f>
        <v>270000</v>
      </c>
      <c r="N31" s="6">
        <f t="shared" si="20"/>
        <v>296698.76901106909</v>
      </c>
      <c r="O31" s="6">
        <f t="shared" si="0"/>
        <v>299811.98058360023</v>
      </c>
      <c r="P31" s="6">
        <f t="shared" si="1"/>
        <v>309454.22780690191</v>
      </c>
      <c r="Q31" s="6">
        <f t="shared" si="2"/>
        <v>298519.57863232971</v>
      </c>
      <c r="R31" s="6">
        <f t="shared" si="3"/>
        <v>328569.27211131772</v>
      </c>
      <c r="S31" s="6">
        <f t="shared" si="4"/>
        <v>324129.6981078494</v>
      </c>
      <c r="T31" s="6">
        <f t="shared" si="5"/>
        <v>295534.83780178812</v>
      </c>
      <c r="U31" s="6">
        <f t="shared" si="6"/>
        <v>296810.74475298211</v>
      </c>
      <c r="V31" s="6">
        <f t="shared" si="7"/>
        <v>295267.23516027792</v>
      </c>
      <c r="W31" s="6">
        <f t="shared" si="8"/>
        <v>302797.56745403208</v>
      </c>
      <c r="X31" s="6">
        <f t="shared" si="21"/>
        <v>-8000000000</v>
      </c>
      <c r="Y31" s="6">
        <f t="shared" si="9"/>
        <v>1364814337.4509177</v>
      </c>
      <c r="Z31" s="6">
        <f t="shared" si="10"/>
        <v>1379135110.684561</v>
      </c>
      <c r="AA31" s="6">
        <f t="shared" si="11"/>
        <v>1423489447.9117489</v>
      </c>
      <c r="AB31" s="6">
        <f t="shared" si="12"/>
        <v>1373190061.7087166</v>
      </c>
      <c r="AC31" s="6">
        <f t="shared" si="13"/>
        <v>1511418651.7120616</v>
      </c>
      <c r="AD31" s="6">
        <f t="shared" si="14"/>
        <v>1490996611.2961073</v>
      </c>
      <c r="AE31" s="6">
        <f t="shared" si="15"/>
        <v>1359460253.8882253</v>
      </c>
      <c r="AF31" s="6">
        <f t="shared" si="16"/>
        <v>1365329425.8637178</v>
      </c>
      <c r="AG31" s="6">
        <f t="shared" si="17"/>
        <v>1358229281.7372785</v>
      </c>
      <c r="AH31" s="6">
        <f t="shared" si="18"/>
        <v>1392868810.2885475</v>
      </c>
      <c r="AI31" s="2">
        <f t="shared" si="19"/>
        <v>615605.50156907085</v>
      </c>
    </row>
    <row r="32" spans="1:35" x14ac:dyDescent="0.2">
      <c r="A32" s="6">
        <f>'Model 1-car Type1 '!A32</f>
        <v>8000000000</v>
      </c>
      <c r="B32" s="6">
        <f>'Model 1-car Type1 '!B32</f>
        <v>5400</v>
      </c>
      <c r="C32" s="6">
        <f>'Model 1-car Type1 '!C32</f>
        <v>-13191.174730309285</v>
      </c>
      <c r="D32" s="6">
        <f>'Model 1-car Type1 '!D32</f>
        <v>13391.513675742317</v>
      </c>
      <c r="E32" s="6">
        <f>'Model 1-car Type1 '!E32</f>
        <v>-121.64491636212915</v>
      </c>
      <c r="F32" s="6">
        <f>'Model 1-car Type1 '!F32</f>
        <v>12575.492291944101</v>
      </c>
      <c r="G32" s="6">
        <f>'Model 1-car Type1 '!G32</f>
        <v>2063.7571651604958</v>
      </c>
      <c r="H32" s="6">
        <f>'Model 1-car Type1 '!H32</f>
        <v>-21200.5488720024</v>
      </c>
      <c r="I32" s="6">
        <f>'Model 1-car Type1 '!I32</f>
        <v>-35496.123018674552</v>
      </c>
      <c r="J32" s="6">
        <f>'Model 1-car Type1 '!J32</f>
        <v>-2766.5691959555261</v>
      </c>
      <c r="K32" s="6">
        <f>'Model 1-car Type1 '!K32</f>
        <v>22167.11436631158</v>
      </c>
      <c r="L32" s="6">
        <f>'Model 1-car Type1 '!L32</f>
        <v>-1774.7879610396922</v>
      </c>
      <c r="M32" s="6">
        <f>'Model 1-car Type1 '!M32</f>
        <v>250000</v>
      </c>
      <c r="N32" s="6">
        <f t="shared" si="20"/>
        <v>249308.82526969071</v>
      </c>
      <c r="O32" s="6">
        <f t="shared" si="0"/>
        <v>275165.78020891757</v>
      </c>
      <c r="P32" s="6">
        <f t="shared" si="1"/>
        <v>288802.42430300132</v>
      </c>
      <c r="Q32" s="6">
        <f t="shared" si="2"/>
        <v>315818.03781009547</v>
      </c>
      <c r="R32" s="6">
        <f t="shared" si="3"/>
        <v>333672.69686576078</v>
      </c>
      <c r="S32" s="6">
        <f t="shared" si="4"/>
        <v>329155.78283704643</v>
      </c>
      <c r="T32" s="6">
        <f t="shared" si="5"/>
        <v>310117.44896022422</v>
      </c>
      <c r="U32" s="6">
        <f t="shared" si="6"/>
        <v>322856.75221227994</v>
      </c>
      <c r="V32" s="6">
        <f t="shared" si="7"/>
        <v>361166.70418920554</v>
      </c>
      <c r="W32" s="6">
        <f t="shared" si="8"/>
        <v>377450.25143762614</v>
      </c>
      <c r="X32" s="6">
        <f t="shared" si="21"/>
        <v>-8000000000</v>
      </c>
      <c r="Y32" s="6">
        <f t="shared" si="9"/>
        <v>1146820596.2405772</v>
      </c>
      <c r="Z32" s="6">
        <f t="shared" si="10"/>
        <v>1265762588.9610207</v>
      </c>
      <c r="AA32" s="6">
        <f t="shared" si="11"/>
        <v>1328491151.7938061</v>
      </c>
      <c r="AB32" s="6">
        <f t="shared" si="12"/>
        <v>1452762973.926439</v>
      </c>
      <c r="AC32" s="6">
        <f t="shared" si="13"/>
        <v>1534894405.5824995</v>
      </c>
      <c r="AD32" s="6">
        <f t="shared" si="14"/>
        <v>1514116601.0504136</v>
      </c>
      <c r="AE32" s="6">
        <f t="shared" si="15"/>
        <v>1426540265.2170315</v>
      </c>
      <c r="AF32" s="6">
        <f t="shared" si="16"/>
        <v>1485141060.1764877</v>
      </c>
      <c r="AG32" s="6">
        <f t="shared" si="17"/>
        <v>1661366839.2703454</v>
      </c>
      <c r="AH32" s="6">
        <f t="shared" si="18"/>
        <v>1736271156.6130803</v>
      </c>
      <c r="AI32" s="2">
        <f t="shared" si="19"/>
        <v>685608.09609195322</v>
      </c>
    </row>
    <row r="33" spans="1:35" x14ac:dyDescent="0.2">
      <c r="A33" s="6">
        <f>'Model 1-car Type1 '!A33</f>
        <v>8000000000</v>
      </c>
      <c r="B33" s="6">
        <f>'Model 1-car Type1 '!B33</f>
        <v>5400</v>
      </c>
      <c r="C33" s="6">
        <f>'Model 1-car Type1 '!C33</f>
        <v>-15600.471670040861</v>
      </c>
      <c r="D33" s="6">
        <f>'Model 1-car Type1 '!D33</f>
        <v>-4554.7949412139133</v>
      </c>
      <c r="E33" s="6">
        <f>'Model 1-car Type1 '!E33</f>
        <v>9781.8883659783751</v>
      </c>
      <c r="F33" s="6">
        <f>'Model 1-car Type1 '!F33</f>
        <v>-19400.204109842889</v>
      </c>
      <c r="G33" s="6">
        <f>'Model 1-car Type1 '!G33</f>
        <v>8952.0881374482997</v>
      </c>
      <c r="H33" s="6">
        <f>'Model 1-car Type1 '!H33</f>
        <v>-17045.749700628221</v>
      </c>
      <c r="I33" s="6">
        <f>'Model 1-car Type1 '!I33</f>
        <v>-6160.0758272106759</v>
      </c>
      <c r="J33" s="6">
        <f>'Model 1-car Type1 '!J33</f>
        <v>-4861.5220293868333</v>
      </c>
      <c r="K33" s="6">
        <f>'Model 1-car Type1 '!K33</f>
        <v>5580.2274800953455</v>
      </c>
      <c r="L33" s="6">
        <f>'Model 1-car Type1 '!L33</f>
        <v>8751.2944446643814</v>
      </c>
      <c r="M33" s="6">
        <f>'Model 1-car Type1 '!M33</f>
        <v>250000</v>
      </c>
      <c r="N33" s="6">
        <f t="shared" si="20"/>
        <v>246899.52832995914</v>
      </c>
      <c r="O33" s="6">
        <f t="shared" si="0"/>
        <v>254689.70980524318</v>
      </c>
      <c r="P33" s="6">
        <f t="shared" si="1"/>
        <v>277206.08366148372</v>
      </c>
      <c r="Q33" s="6">
        <f t="shared" si="2"/>
        <v>271666.18373471504</v>
      </c>
      <c r="R33" s="6">
        <f t="shared" si="3"/>
        <v>294201.58105889912</v>
      </c>
      <c r="S33" s="6">
        <f t="shared" si="4"/>
        <v>291865.91041121585</v>
      </c>
      <c r="T33" s="6">
        <f t="shared" si="5"/>
        <v>300299.13010456599</v>
      </c>
      <c r="U33" s="6">
        <f t="shared" si="6"/>
        <v>310452.56458040746</v>
      </c>
      <c r="V33" s="6">
        <f t="shared" si="7"/>
        <v>331555.4202895232</v>
      </c>
      <c r="W33" s="6">
        <f t="shared" si="8"/>
        <v>356884.48574866378</v>
      </c>
      <c r="X33" s="6">
        <f t="shared" si="21"/>
        <v>-8000000000</v>
      </c>
      <c r="Y33" s="6">
        <f t="shared" si="9"/>
        <v>1135737830.317812</v>
      </c>
      <c r="Z33" s="6">
        <f t="shared" si="10"/>
        <v>1171572665.1041186</v>
      </c>
      <c r="AA33" s="6">
        <f t="shared" si="11"/>
        <v>1275147984.8428252</v>
      </c>
      <c r="AB33" s="6">
        <f t="shared" si="12"/>
        <v>1249664445.1796892</v>
      </c>
      <c r="AC33" s="6">
        <f t="shared" si="13"/>
        <v>1353327272.8709359</v>
      </c>
      <c r="AD33" s="6">
        <f t="shared" si="14"/>
        <v>1342583187.891593</v>
      </c>
      <c r="AE33" s="6">
        <f t="shared" si="15"/>
        <v>1381375998.4810035</v>
      </c>
      <c r="AF33" s="6">
        <f t="shared" si="16"/>
        <v>1428081797.0698743</v>
      </c>
      <c r="AG33" s="6">
        <f t="shared" si="17"/>
        <v>1525154933.3318067</v>
      </c>
      <c r="AH33" s="6">
        <f t="shared" si="18"/>
        <v>1641668634.4438534</v>
      </c>
      <c r="AI33" s="2">
        <f t="shared" si="19"/>
        <v>65292.86921475792</v>
      </c>
    </row>
    <row r="34" spans="1:35" x14ac:dyDescent="0.2">
      <c r="A34" s="6">
        <f>'Model 1-car Type1 '!A34</f>
        <v>6000000000</v>
      </c>
      <c r="B34" s="6">
        <f>'Model 1-car Type1 '!B34</f>
        <v>4600</v>
      </c>
      <c r="C34" s="6">
        <f>'Model 1-car Type1 '!C34</f>
        <v>-4894.6048991638236</v>
      </c>
      <c r="D34" s="6">
        <f>'Model 1-car Type1 '!D34</f>
        <v>-21959.067453281023</v>
      </c>
      <c r="E34" s="6">
        <f>'Model 1-car Type1 '!E34</f>
        <v>5983.8384913746268</v>
      </c>
      <c r="F34" s="6">
        <f>'Model 1-car Type1 '!F34</f>
        <v>-18588.389139040373</v>
      </c>
      <c r="G34" s="6">
        <f>'Model 1-car Type1 '!G34</f>
        <v>21883.715817239136</v>
      </c>
      <c r="H34" s="6">
        <f>'Model 1-car Type1 '!H34</f>
        <v>-26070.93847473152</v>
      </c>
      <c r="I34" s="6">
        <f>'Model 1-car Type1 '!I34</f>
        <v>22529.866328113712</v>
      </c>
      <c r="J34" s="6">
        <f>'Model 1-car Type1 '!J34</f>
        <v>3517.8800317225978</v>
      </c>
      <c r="K34" s="6">
        <f>'Model 1-car Type1 '!K34</f>
        <v>4247.5676309550181</v>
      </c>
      <c r="L34" s="6">
        <f>'Model 1-car Type1 '!L34</f>
        <v>-19212.484403396957</v>
      </c>
      <c r="M34" s="6">
        <f>'Model 1-car Type1 '!M34</f>
        <v>250000</v>
      </c>
      <c r="N34" s="6">
        <f t="shared" si="20"/>
        <v>257605.39510083618</v>
      </c>
      <c r="O34" s="6">
        <f t="shared" si="0"/>
        <v>248526.59740259696</v>
      </c>
      <c r="P34" s="6">
        <f t="shared" si="1"/>
        <v>266936.76576410141</v>
      </c>
      <c r="Q34" s="6">
        <f t="shared" si="2"/>
        <v>261695.21491326613</v>
      </c>
      <c r="R34" s="6">
        <f t="shared" si="3"/>
        <v>296663.69147616858</v>
      </c>
      <c r="S34" s="6">
        <f t="shared" si="4"/>
        <v>285425.93757524551</v>
      </c>
      <c r="T34" s="6">
        <f t="shared" si="5"/>
        <v>322227.10078212153</v>
      </c>
      <c r="U34" s="6">
        <f t="shared" si="6"/>
        <v>341856.33585295023</v>
      </c>
      <c r="V34" s="6">
        <f t="shared" si="7"/>
        <v>363196.72027655278</v>
      </c>
      <c r="W34" s="6">
        <f t="shared" si="8"/>
        <v>362144.07188698347</v>
      </c>
      <c r="X34" s="6">
        <f t="shared" si="21"/>
        <v>-6000000000</v>
      </c>
      <c r="Y34" s="6">
        <f t="shared" si="9"/>
        <v>1391069133.5445154</v>
      </c>
      <c r="Z34" s="6">
        <f t="shared" si="10"/>
        <v>1342043625.9740236</v>
      </c>
      <c r="AA34" s="6">
        <f t="shared" si="11"/>
        <v>1441458535.1261475</v>
      </c>
      <c r="AB34" s="6">
        <f t="shared" si="12"/>
        <v>1413154160.5316372</v>
      </c>
      <c r="AC34" s="6">
        <f t="shared" si="13"/>
        <v>1601983933.9713104</v>
      </c>
      <c r="AD34" s="6">
        <f t="shared" si="14"/>
        <v>1541300062.9063258</v>
      </c>
      <c r="AE34" s="6">
        <f t="shared" si="15"/>
        <v>1740026344.2234564</v>
      </c>
      <c r="AF34" s="6">
        <f t="shared" si="16"/>
        <v>1846024213.6059313</v>
      </c>
      <c r="AG34" s="6">
        <f t="shared" si="17"/>
        <v>1961262289.4933851</v>
      </c>
      <c r="AH34" s="6">
        <f t="shared" si="18"/>
        <v>1955577988.1897106</v>
      </c>
      <c r="AI34" s="2">
        <f t="shared" si="19"/>
        <v>3626476.5934605999</v>
      </c>
    </row>
    <row r="35" spans="1:35" x14ac:dyDescent="0.2">
      <c r="A35" s="6">
        <f>'Model 1-car Type1 '!A35</f>
        <v>6000000000</v>
      </c>
      <c r="B35" s="6">
        <f>'Model 1-car Type1 '!B35</f>
        <v>4600</v>
      </c>
      <c r="C35" s="6">
        <f>'Model 1-car Type1 '!C35</f>
        <v>-22584.799808100797</v>
      </c>
      <c r="D35" s="6">
        <f>'Model 1-car Type1 '!D35</f>
        <v>18237.778931506909</v>
      </c>
      <c r="E35" s="6">
        <f>'Model 1-car Type1 '!E35</f>
        <v>-5651.8501878599636</v>
      </c>
      <c r="F35" s="6">
        <f>'Model 1-car Type1 '!F35</f>
        <v>-17353.568182443269</v>
      </c>
      <c r="G35" s="6">
        <f>'Model 1-car Type1 '!G35</f>
        <v>-2320.8031052490696</v>
      </c>
      <c r="H35" s="6">
        <f>'Model 1-car Type1 '!H35</f>
        <v>709.29218054516241</v>
      </c>
      <c r="I35" s="6">
        <f>'Model 1-car Type1 '!I35</f>
        <v>11335.123417666182</v>
      </c>
      <c r="J35" s="6">
        <f>'Model 1-car Type1 '!J35</f>
        <v>12523.332770797424</v>
      </c>
      <c r="K35" s="6">
        <f>'Model 1-car Type1 '!K35</f>
        <v>-42846.659198403358</v>
      </c>
      <c r="L35" s="6">
        <f>'Model 1-car Type1 '!L35</f>
        <v>-36622.805055230856</v>
      </c>
      <c r="M35" s="6">
        <f>'Model 1-car Type1 '!M35</f>
        <v>250000</v>
      </c>
      <c r="N35" s="6">
        <f t="shared" si="20"/>
        <v>239915.2001918992</v>
      </c>
      <c r="O35" s="6">
        <f t="shared" si="0"/>
        <v>270148.73913300107</v>
      </c>
      <c r="P35" s="6">
        <f t="shared" si="1"/>
        <v>278004.32590179116</v>
      </c>
      <c r="Q35" s="6">
        <f t="shared" si="2"/>
        <v>274550.97401443747</v>
      </c>
      <c r="R35" s="6">
        <f t="shared" si="3"/>
        <v>285957.71960991027</v>
      </c>
      <c r="S35" s="6">
        <f t="shared" si="4"/>
        <v>300964.89777095098</v>
      </c>
      <c r="T35" s="6">
        <f t="shared" si="5"/>
        <v>327348.26607716474</v>
      </c>
      <c r="U35" s="6">
        <f t="shared" si="6"/>
        <v>356239.01215182041</v>
      </c>
      <c r="V35" s="6">
        <f t="shared" si="7"/>
        <v>331204.30356100807</v>
      </c>
      <c r="W35" s="6">
        <f t="shared" si="8"/>
        <v>311141.71368382761</v>
      </c>
      <c r="X35" s="6">
        <f t="shared" si="21"/>
        <v>-6000000000</v>
      </c>
      <c r="Y35" s="6">
        <f t="shared" si="9"/>
        <v>1295542081.0362556</v>
      </c>
      <c r="Z35" s="6">
        <f t="shared" si="10"/>
        <v>1458803191.3182058</v>
      </c>
      <c r="AA35" s="6">
        <f t="shared" si="11"/>
        <v>1501223359.8696723</v>
      </c>
      <c r="AB35" s="6">
        <f t="shared" si="12"/>
        <v>1482575259.6779623</v>
      </c>
      <c r="AC35" s="6">
        <f t="shared" si="13"/>
        <v>1544171685.8935156</v>
      </c>
      <c r="AD35" s="6">
        <f t="shared" si="14"/>
        <v>1625210447.9631352</v>
      </c>
      <c r="AE35" s="6">
        <f t="shared" si="15"/>
        <v>1767680636.8166895</v>
      </c>
      <c r="AF35" s="6">
        <f t="shared" si="16"/>
        <v>1923690665.6198301</v>
      </c>
      <c r="AG35" s="6">
        <f t="shared" si="17"/>
        <v>1788503239.2294436</v>
      </c>
      <c r="AH35" s="6">
        <f t="shared" si="18"/>
        <v>1680165253.892669</v>
      </c>
      <c r="AI35" s="2">
        <f t="shared" si="19"/>
        <v>3610888.2009745711</v>
      </c>
    </row>
    <row r="36" spans="1:35" x14ac:dyDescent="0.2">
      <c r="A36" s="6">
        <f>'Model 1-car Type1 '!A36</f>
        <v>6000000000</v>
      </c>
      <c r="B36" s="6">
        <f>'Model 1-car Type1 '!B36</f>
        <v>4600</v>
      </c>
      <c r="C36" s="6">
        <f>'Model 1-car Type1 '!C36</f>
        <v>-14458.009900408797</v>
      </c>
      <c r="D36" s="6">
        <f>'Model 1-car Type1 '!D36</f>
        <v>20370.862330310047</v>
      </c>
      <c r="E36" s="6">
        <f>'Model 1-car Type1 '!E36</f>
        <v>31146.91935479641</v>
      </c>
      <c r="F36" s="6">
        <f>'Model 1-car Type1 '!F36</f>
        <v>8240.5676948837936</v>
      </c>
      <c r="G36" s="6">
        <f>'Model 1-car Type1 '!G36</f>
        <v>7061.7943492834456</v>
      </c>
      <c r="H36" s="6">
        <f>'Model 1-car Type1 '!H36</f>
        <v>-7424.4780989829451</v>
      </c>
      <c r="I36" s="6">
        <f>'Model 1-car Type1 '!I36</f>
        <v>3131.5948945120908</v>
      </c>
      <c r="J36" s="6">
        <f>'Model 1-car Type1 '!J36</f>
        <v>-3875.8116716053337</v>
      </c>
      <c r="K36" s="6">
        <f>'Model 1-car Type1 '!K36</f>
        <v>-15422.710930579342</v>
      </c>
      <c r="L36" s="6">
        <f>'Model 1-car Type1 '!L36</f>
        <v>11172.028280270752</v>
      </c>
      <c r="M36" s="6">
        <f>'Model 1-car Type1 '!M36</f>
        <v>230000</v>
      </c>
      <c r="N36" s="6">
        <f t="shared" si="20"/>
        <v>227041.9900995912</v>
      </c>
      <c r="O36" s="6">
        <f t="shared" si="0"/>
        <v>258764.95193488081</v>
      </c>
      <c r="P36" s="6">
        <f t="shared" si="1"/>
        <v>302850.11888642126</v>
      </c>
      <c r="Q36" s="6">
        <f t="shared" si="2"/>
        <v>326233.1925256261</v>
      </c>
      <c r="R36" s="6">
        <f t="shared" si="3"/>
        <v>349606.64650119084</v>
      </c>
      <c r="S36" s="6">
        <f t="shared" si="4"/>
        <v>359662.50072726747</v>
      </c>
      <c r="T36" s="6">
        <f t="shared" si="5"/>
        <v>380777.22065814293</v>
      </c>
      <c r="U36" s="6">
        <f t="shared" si="6"/>
        <v>395940.27001944475</v>
      </c>
      <c r="V36" s="6">
        <f t="shared" si="7"/>
        <v>400314.57258983765</v>
      </c>
      <c r="W36" s="6">
        <f t="shared" si="8"/>
        <v>431502.32949960028</v>
      </c>
      <c r="X36" s="6">
        <f t="shared" si="21"/>
        <v>-6000000000</v>
      </c>
      <c r="Y36" s="6">
        <f t="shared" si="9"/>
        <v>1226026746.5377924</v>
      </c>
      <c r="Z36" s="6">
        <f t="shared" si="10"/>
        <v>1397330740.4483564</v>
      </c>
      <c r="AA36" s="6">
        <f t="shared" si="11"/>
        <v>1635390641.9866748</v>
      </c>
      <c r="AB36" s="6">
        <f t="shared" si="12"/>
        <v>1761659239.638381</v>
      </c>
      <c r="AC36" s="6">
        <f t="shared" si="13"/>
        <v>1887875891.1064305</v>
      </c>
      <c r="AD36" s="6">
        <f t="shared" si="14"/>
        <v>1942177503.9272444</v>
      </c>
      <c r="AE36" s="6">
        <f t="shared" si="15"/>
        <v>2056196991.5539718</v>
      </c>
      <c r="AF36" s="6">
        <f t="shared" si="16"/>
        <v>2138077458.1050017</v>
      </c>
      <c r="AG36" s="6">
        <f t="shared" si="17"/>
        <v>2161698691.9851232</v>
      </c>
      <c r="AH36" s="6">
        <f t="shared" si="18"/>
        <v>2330112579.2978415</v>
      </c>
      <c r="AI36" s="2">
        <f t="shared" si="19"/>
        <v>4837563.3149785995</v>
      </c>
    </row>
    <row r="37" spans="1:35" x14ac:dyDescent="0.2">
      <c r="A37" s="6">
        <f>'Model 1-car Type1 '!A37</f>
        <v>6000000000</v>
      </c>
      <c r="B37" s="6">
        <f>'Model 1-car Type1 '!B37</f>
        <v>4600</v>
      </c>
      <c r="C37" s="6">
        <f>'Model 1-car Type1 '!C37</f>
        <v>-41167.913877870888</v>
      </c>
      <c r="D37" s="6">
        <f>'Model 1-car Type1 '!D37</f>
        <v>33962.89685042575</v>
      </c>
      <c r="E37" s="6">
        <f>'Model 1-car Type1 '!E37</f>
        <v>-2477.986527082976</v>
      </c>
      <c r="F37" s="6">
        <f>'Model 1-car Type1 '!F37</f>
        <v>27802.252589026466</v>
      </c>
      <c r="G37" s="6">
        <f>'Model 1-car Type1 '!G37</f>
        <v>4028.7204683409072</v>
      </c>
      <c r="H37" s="6">
        <f>'Model 1-car Type1 '!H37</f>
        <v>-22169.933799887076</v>
      </c>
      <c r="I37" s="6">
        <f>'Model 1-car Type1 '!I37</f>
        <v>-19790.87755898945</v>
      </c>
      <c r="J37" s="6">
        <f>'Model 1-car Type1 '!J37</f>
        <v>4078.6972022033297</v>
      </c>
      <c r="K37" s="6">
        <f>'Model 1-car Type1 '!K37</f>
        <v>5453.0801207874902</v>
      </c>
      <c r="L37" s="6">
        <f>'Model 1-car Type1 '!L37</f>
        <v>16804.960978333838</v>
      </c>
      <c r="M37" s="6">
        <f>'Model 1-car Type1 '!M37</f>
        <v>230000</v>
      </c>
      <c r="N37" s="6">
        <f t="shared" si="20"/>
        <v>200332.08612212911</v>
      </c>
      <c r="O37" s="6">
        <f t="shared" si="0"/>
        <v>244311.58727866132</v>
      </c>
      <c r="P37" s="6">
        <f t="shared" si="1"/>
        <v>254049.18011551141</v>
      </c>
      <c r="Q37" s="6">
        <f t="shared" si="2"/>
        <v>294553.89171031344</v>
      </c>
      <c r="R37" s="6">
        <f t="shared" si="3"/>
        <v>313310.30676417006</v>
      </c>
      <c r="S37" s="6">
        <f t="shared" si="4"/>
        <v>306805.88830249151</v>
      </c>
      <c r="T37" s="6">
        <f t="shared" si="5"/>
        <v>302355.30515862664</v>
      </c>
      <c r="U37" s="6">
        <f t="shared" si="6"/>
        <v>321551.76761876134</v>
      </c>
      <c r="V37" s="6">
        <f t="shared" si="7"/>
        <v>343082.43612048693</v>
      </c>
      <c r="W37" s="6">
        <f t="shared" si="8"/>
        <v>377041.51890484511</v>
      </c>
      <c r="X37" s="6">
        <f t="shared" si="21"/>
        <v>-6000000000</v>
      </c>
      <c r="Y37" s="6">
        <f t="shared" si="9"/>
        <v>1081793265.0594971</v>
      </c>
      <c r="Z37" s="6">
        <f t="shared" si="10"/>
        <v>1319282571.3047712</v>
      </c>
      <c r="AA37" s="6">
        <f t="shared" si="11"/>
        <v>1371865572.6237617</v>
      </c>
      <c r="AB37" s="6">
        <f t="shared" si="12"/>
        <v>1590591015.2356925</v>
      </c>
      <c r="AC37" s="6">
        <f t="shared" si="13"/>
        <v>1691875656.5265183</v>
      </c>
      <c r="AD37" s="6">
        <f t="shared" si="14"/>
        <v>1656751796.8334541</v>
      </c>
      <c r="AE37" s="6">
        <f t="shared" si="15"/>
        <v>1632718647.8565838</v>
      </c>
      <c r="AF37" s="6">
        <f t="shared" si="16"/>
        <v>1736379545.1413112</v>
      </c>
      <c r="AG37" s="6">
        <f t="shared" si="17"/>
        <v>1852645155.0506294</v>
      </c>
      <c r="AH37" s="6">
        <f t="shared" si="18"/>
        <v>2036024202.0861635</v>
      </c>
      <c r="AI37" s="2">
        <f t="shared" si="19"/>
        <v>3395132.0091106184</v>
      </c>
    </row>
    <row r="38" spans="1:35" x14ac:dyDescent="0.2">
      <c r="A38" s="6">
        <f>'Model 1-car Type1 '!A38</f>
        <v>8000000000</v>
      </c>
      <c r="B38" s="6">
        <f>'Model 1-car Type1 '!B38</f>
        <v>5400</v>
      </c>
      <c r="C38" s="6">
        <f>'Model 1-car Type1 '!C38</f>
        <v>1081.4346751431003</v>
      </c>
      <c r="D38" s="6">
        <f>'Model 1-car Type1 '!D38</f>
        <v>5903.8939070887864</v>
      </c>
      <c r="E38" s="6">
        <f>'Model 1-car Type1 '!E38</f>
        <v>4252.2515286691487</v>
      </c>
      <c r="F38" s="6">
        <f>'Model 1-car Type1 '!F38</f>
        <v>-8979.1456048260443</v>
      </c>
      <c r="G38" s="6">
        <f>'Model 1-car Type1 '!G38</f>
        <v>-2373.1900000711903</v>
      </c>
      <c r="H38" s="6">
        <f>'Model 1-car Type1 '!H38</f>
        <v>6646.4281189837493</v>
      </c>
      <c r="I38" s="6">
        <f>'Model 1-car Type1 '!I38</f>
        <v>-27919.304557144642</v>
      </c>
      <c r="J38" s="6">
        <f>'Model 1-car Type1 '!J38</f>
        <v>-8908.1368059851229</v>
      </c>
      <c r="K38" s="6">
        <f>'Model 1-car Type1 '!K38</f>
        <v>6986.9429353275336</v>
      </c>
      <c r="L38" s="6">
        <f>'Model 1-car Type1 '!L38</f>
        <v>900.69534053327516</v>
      </c>
      <c r="M38" s="6">
        <f>'Model 1-car Type1 '!M38</f>
        <v>250000</v>
      </c>
      <c r="N38" s="6">
        <f t="shared" si="20"/>
        <v>263581.4346751431</v>
      </c>
      <c r="O38" s="6">
        <f t="shared" si="0"/>
        <v>282664.40031598904</v>
      </c>
      <c r="P38" s="6">
        <f t="shared" si="1"/>
        <v>301049.87186045764</v>
      </c>
      <c r="Q38" s="6">
        <f t="shared" si="2"/>
        <v>307123.21984865447</v>
      </c>
      <c r="R38" s="6">
        <f t="shared" si="3"/>
        <v>320106.19084101601</v>
      </c>
      <c r="S38" s="6">
        <f t="shared" si="4"/>
        <v>342757.92850205058</v>
      </c>
      <c r="T38" s="6">
        <f t="shared" si="5"/>
        <v>331976.52037000848</v>
      </c>
      <c r="U38" s="6">
        <f t="shared" si="6"/>
        <v>339667.20958252379</v>
      </c>
      <c r="V38" s="6">
        <f t="shared" si="7"/>
        <v>363637.51299697754</v>
      </c>
      <c r="W38" s="6">
        <f t="shared" si="8"/>
        <v>382720.08398735971</v>
      </c>
      <c r="X38" s="6">
        <f t="shared" si="21"/>
        <v>-8000000000</v>
      </c>
      <c r="Y38" s="6">
        <f t="shared" si="9"/>
        <v>1212474599.5056581</v>
      </c>
      <c r="Z38" s="6">
        <f t="shared" si="10"/>
        <v>1300256241.4535496</v>
      </c>
      <c r="AA38" s="6">
        <f t="shared" si="11"/>
        <v>1384829410.5581052</v>
      </c>
      <c r="AB38" s="6">
        <f t="shared" si="12"/>
        <v>1412766811.3038106</v>
      </c>
      <c r="AC38" s="6">
        <f t="shared" si="13"/>
        <v>1472488477.8686736</v>
      </c>
      <c r="AD38" s="6">
        <f t="shared" si="14"/>
        <v>1576686471.1094327</v>
      </c>
      <c r="AE38" s="6">
        <f t="shared" si="15"/>
        <v>1527091993.702039</v>
      </c>
      <c r="AF38" s="6">
        <f t="shared" si="16"/>
        <v>1562469164.0796094</v>
      </c>
      <c r="AG38" s="6">
        <f t="shared" si="17"/>
        <v>1672732559.7860968</v>
      </c>
      <c r="AH38" s="6">
        <f t="shared" si="18"/>
        <v>1760512386.3418546</v>
      </c>
      <c r="AI38" s="2">
        <f t="shared" si="19"/>
        <v>887219.72950462531</v>
      </c>
    </row>
    <row r="39" spans="1:35" x14ac:dyDescent="0.2">
      <c r="A39" s="6">
        <f>'Model 1-car Type1 '!A39</f>
        <v>6000000000</v>
      </c>
      <c r="B39" s="6">
        <f>'Model 1-car Type1 '!B39</f>
        <v>4600</v>
      </c>
      <c r="C39" s="6">
        <f>'Model 1-car Type1 '!C39</f>
        <v>-26261.75046316348</v>
      </c>
      <c r="D39" s="6">
        <f>'Model 1-car Type1 '!D39</f>
        <v>-11894.735507667065</v>
      </c>
      <c r="E39" s="6">
        <f>'Model 1-car Type1 '!E39</f>
        <v>15219.598026305903</v>
      </c>
      <c r="F39" s="6">
        <f>'Model 1-car Type1 '!F39</f>
        <v>-10286.839824402705</v>
      </c>
      <c r="G39" s="6">
        <f>'Model 1-car Type1 '!G39</f>
        <v>7490.0754043483175</v>
      </c>
      <c r="H39" s="6">
        <f>'Model 1-car Type1 '!H39</f>
        <v>-9257.5646704062819</v>
      </c>
      <c r="I39" s="6">
        <f>'Model 1-car Type1 '!I39</f>
        <v>-12354.394129943103</v>
      </c>
      <c r="J39" s="6">
        <f>'Model 1-car Type1 '!J39</f>
        <v>13889.621186535805</v>
      </c>
      <c r="K39" s="6">
        <f>'Model 1-car Type1 '!K39</f>
        <v>-31069.97610302642</v>
      </c>
      <c r="L39" s="6">
        <f>'Model 1-car Type1 '!L39</f>
        <v>-26650.741347111762</v>
      </c>
      <c r="M39" s="6">
        <f>'Model 1-car Type1 '!M39</f>
        <v>230000</v>
      </c>
      <c r="N39" s="6">
        <f t="shared" si="20"/>
        <v>215238.24953683652</v>
      </c>
      <c r="O39" s="6">
        <f t="shared" si="0"/>
        <v>214105.42650601128</v>
      </c>
      <c r="P39" s="6">
        <f t="shared" si="1"/>
        <v>240030.29585761775</v>
      </c>
      <c r="Q39" s="6">
        <f t="shared" si="2"/>
        <v>241744.97082609593</v>
      </c>
      <c r="R39" s="6">
        <f t="shared" si="3"/>
        <v>261322.29477174906</v>
      </c>
      <c r="S39" s="6">
        <f t="shared" si="4"/>
        <v>265130.84483993024</v>
      </c>
      <c r="T39" s="6">
        <f t="shared" si="5"/>
        <v>266032.99295198364</v>
      </c>
      <c r="U39" s="6">
        <f t="shared" si="6"/>
        <v>293224.26378611865</v>
      </c>
      <c r="V39" s="6">
        <f t="shared" si="7"/>
        <v>276815.5008723982</v>
      </c>
      <c r="W39" s="6">
        <f t="shared" si="8"/>
        <v>264005.53456890635</v>
      </c>
      <c r="X39" s="6">
        <f t="shared" si="21"/>
        <v>-6000000000</v>
      </c>
      <c r="Y39" s="6">
        <f t="shared" si="9"/>
        <v>1162286547.4989171</v>
      </c>
      <c r="Z39" s="6">
        <f t="shared" si="10"/>
        <v>1156169303.1324608</v>
      </c>
      <c r="AA39" s="6">
        <f t="shared" si="11"/>
        <v>1296163597.6311359</v>
      </c>
      <c r="AB39" s="6">
        <f t="shared" si="12"/>
        <v>1305422842.4609179</v>
      </c>
      <c r="AC39" s="6">
        <f t="shared" si="13"/>
        <v>1411140391.7674448</v>
      </c>
      <c r="AD39" s="6">
        <f t="shared" si="14"/>
        <v>1431706562.1356232</v>
      </c>
      <c r="AE39" s="6">
        <f t="shared" si="15"/>
        <v>1436578161.9407117</v>
      </c>
      <c r="AF39" s="6">
        <f t="shared" si="16"/>
        <v>1583411024.4450407</v>
      </c>
      <c r="AG39" s="6">
        <f t="shared" si="17"/>
        <v>1494803704.7109504</v>
      </c>
      <c r="AH39" s="6">
        <f t="shared" si="18"/>
        <v>1425629886.6720943</v>
      </c>
      <c r="AI39" s="2">
        <f t="shared" si="19"/>
        <v>2221401.8075840981</v>
      </c>
    </row>
    <row r="40" spans="1:35" x14ac:dyDescent="0.2">
      <c r="A40" s="6">
        <f>'Model 1-car Type1 '!A40</f>
        <v>6000000000</v>
      </c>
      <c r="B40" s="6">
        <f>'Model 1-car Type1 '!B40</f>
        <v>4600</v>
      </c>
      <c r="C40" s="6">
        <f>'Model 1-car Type1 '!C40</f>
        <v>29925.104172434658</v>
      </c>
      <c r="D40" s="6">
        <f>'Model 1-car Type1 '!D40</f>
        <v>17890.397430164739</v>
      </c>
      <c r="E40" s="6">
        <f>'Model 1-car Type1 '!E40</f>
        <v>18333.048501517624</v>
      </c>
      <c r="F40" s="6">
        <f>'Model 1-car Type1 '!F40</f>
        <v>13069.711712887511</v>
      </c>
      <c r="G40" s="6">
        <f>'Model 1-car Type1 '!G40</f>
        <v>37870.08608924225</v>
      </c>
      <c r="H40" s="6">
        <f>'Model 1-car Type1 '!H40</f>
        <v>-7954.9408837920055</v>
      </c>
      <c r="I40" s="6">
        <f>'Model 1-car Type1 '!I40</f>
        <v>-4518.688001553528</v>
      </c>
      <c r="J40" s="6">
        <f>'Model 1-car Type1 '!J40</f>
        <v>-30180.672183632851</v>
      </c>
      <c r="K40" s="6">
        <f>'Model 1-car Type1 '!K40</f>
        <v>16553.667592233978</v>
      </c>
      <c r="L40" s="6">
        <f>'Model 1-car Type1 '!L40</f>
        <v>-11902.056940016337</v>
      </c>
      <c r="M40" s="6">
        <f>'Model 1-car Type1 '!M40</f>
        <v>250000</v>
      </c>
      <c r="N40" s="6">
        <f t="shared" si="20"/>
        <v>292425.10417243466</v>
      </c>
      <c r="O40" s="6">
        <f t="shared" si="0"/>
        <v>324936.75681122113</v>
      </c>
      <c r="P40" s="6">
        <f t="shared" si="1"/>
        <v>359516.64315329981</v>
      </c>
      <c r="Q40" s="6">
        <f t="shared" si="2"/>
        <v>390562.18702385231</v>
      </c>
      <c r="R40" s="6">
        <f t="shared" si="3"/>
        <v>447960.38246428722</v>
      </c>
      <c r="S40" s="6">
        <f t="shared" si="4"/>
        <v>462403.46070370957</v>
      </c>
      <c r="T40" s="6">
        <f t="shared" si="5"/>
        <v>481004.94573734154</v>
      </c>
      <c r="U40" s="6">
        <f t="shared" si="6"/>
        <v>474874.5208405758</v>
      </c>
      <c r="V40" s="6">
        <f t="shared" si="7"/>
        <v>515171.91447483859</v>
      </c>
      <c r="W40" s="6">
        <f t="shared" si="8"/>
        <v>529028.45325856423</v>
      </c>
      <c r="X40" s="6">
        <f t="shared" si="21"/>
        <v>-6000000000</v>
      </c>
      <c r="Y40" s="6">
        <f t="shared" si="9"/>
        <v>1579095562.5311472</v>
      </c>
      <c r="Z40" s="6">
        <f t="shared" si="10"/>
        <v>1754658486.7805941</v>
      </c>
      <c r="AA40" s="6">
        <f t="shared" si="11"/>
        <v>1941389873.0278189</v>
      </c>
      <c r="AB40" s="6">
        <f t="shared" si="12"/>
        <v>2109035809.9288025</v>
      </c>
      <c r="AC40" s="6">
        <f t="shared" si="13"/>
        <v>2418986065.3071508</v>
      </c>
      <c r="AD40" s="6">
        <f t="shared" si="14"/>
        <v>2496978687.8000317</v>
      </c>
      <c r="AE40" s="6">
        <f t="shared" si="15"/>
        <v>2597426706.9816442</v>
      </c>
      <c r="AF40" s="6">
        <f t="shared" si="16"/>
        <v>2564322412.5391092</v>
      </c>
      <c r="AG40" s="6">
        <f t="shared" si="17"/>
        <v>2781928338.1641283</v>
      </c>
      <c r="AH40" s="6">
        <f t="shared" si="18"/>
        <v>2856753647.5962467</v>
      </c>
      <c r="AI40" s="2">
        <f t="shared" si="19"/>
        <v>7506623.8975088289</v>
      </c>
    </row>
    <row r="41" spans="1:35" x14ac:dyDescent="0.2">
      <c r="A41" s="6">
        <f>'Model 1-car Type1 '!A41</f>
        <v>6000000000</v>
      </c>
      <c r="B41" s="6">
        <f>'Model 1-car Type1 '!B41</f>
        <v>4600</v>
      </c>
      <c r="C41" s="6">
        <f>'Model 1-car Type1 '!C41</f>
        <v>-32658.863347023726</v>
      </c>
      <c r="D41" s="6">
        <f>'Model 1-car Type1 '!D41</f>
        <v>25248.664314858615</v>
      </c>
      <c r="E41" s="6">
        <f>'Model 1-car Type1 '!E41</f>
        <v>25457.075025769882</v>
      </c>
      <c r="F41" s="6">
        <f>'Model 1-car Type1 '!F41</f>
        <v>6238.7243815464899</v>
      </c>
      <c r="G41" s="6">
        <f>'Model 1-car Type1 '!G41</f>
        <v>12382.179193082266</v>
      </c>
      <c r="H41" s="6">
        <f>'Model 1-car Type1 '!H41</f>
        <v>7582.0480560651049</v>
      </c>
      <c r="I41" s="6">
        <f>'Model 1-car Type1 '!I41</f>
        <v>-5106.1306294286624</v>
      </c>
      <c r="J41" s="6">
        <f>'Model 1-car Type1 '!J41</f>
        <v>-2340.8347260556184</v>
      </c>
      <c r="K41" s="6">
        <f>'Model 1-car Type1 '!K41</f>
        <v>-2427.1230358863249</v>
      </c>
      <c r="L41" s="6">
        <f>'Model 1-car Type1 '!L41</f>
        <v>-15972.318578860722</v>
      </c>
      <c r="M41" s="6">
        <f>'Model 1-car Type1 '!M41</f>
        <v>230000</v>
      </c>
      <c r="N41" s="6">
        <f t="shared" si="20"/>
        <v>208841.13665297627</v>
      </c>
      <c r="O41" s="6">
        <f t="shared" si="0"/>
        <v>244531.8578004837</v>
      </c>
      <c r="P41" s="6">
        <f t="shared" si="1"/>
        <v>282215.52571627777</v>
      </c>
      <c r="Q41" s="6">
        <f t="shared" si="2"/>
        <v>302565.02638363815</v>
      </c>
      <c r="R41" s="6">
        <f t="shared" si="3"/>
        <v>330075.45689590235</v>
      </c>
      <c r="S41" s="6">
        <f t="shared" si="4"/>
        <v>354161.27779676259</v>
      </c>
      <c r="T41" s="6">
        <f t="shared" si="5"/>
        <v>366763.2110571721</v>
      </c>
      <c r="U41" s="6">
        <f t="shared" si="6"/>
        <v>382760.53688397509</v>
      </c>
      <c r="V41" s="6">
        <f t="shared" si="7"/>
        <v>399471.44069228752</v>
      </c>
      <c r="W41" s="6">
        <f t="shared" si="8"/>
        <v>403472.69414804119</v>
      </c>
      <c r="X41" s="6">
        <f t="shared" si="21"/>
        <v>-6000000000</v>
      </c>
      <c r="Y41" s="6">
        <f t="shared" si="9"/>
        <v>1127742137.9260719</v>
      </c>
      <c r="Z41" s="6">
        <f t="shared" si="10"/>
        <v>1320472032.122612</v>
      </c>
      <c r="AA41" s="6">
        <f t="shared" si="11"/>
        <v>1523963838.8678999</v>
      </c>
      <c r="AB41" s="6">
        <f t="shared" si="12"/>
        <v>1633851142.4716461</v>
      </c>
      <c r="AC41" s="6">
        <f t="shared" si="13"/>
        <v>1782407467.2378726</v>
      </c>
      <c r="AD41" s="6">
        <f t="shared" si="14"/>
        <v>1912470900.1025181</v>
      </c>
      <c r="AE41" s="6">
        <f t="shared" si="15"/>
        <v>1980521339.7087293</v>
      </c>
      <c r="AF41" s="6">
        <f t="shared" si="16"/>
        <v>2066906899.1734655</v>
      </c>
      <c r="AG41" s="6">
        <f t="shared" si="17"/>
        <v>2157145779.7383528</v>
      </c>
      <c r="AH41" s="6">
        <f t="shared" si="18"/>
        <v>2178752548.3994226</v>
      </c>
      <c r="AI41" s="2">
        <f t="shared" si="19"/>
        <v>4299104.7344265534</v>
      </c>
    </row>
    <row r="42" spans="1:35" x14ac:dyDescent="0.2">
      <c r="A42" s="6">
        <f>'Model 1-car Type1 '!A42</f>
        <v>6000000000</v>
      </c>
      <c r="B42" s="6">
        <f>'Model 1-car Type1 '!B42</f>
        <v>4600</v>
      </c>
      <c r="C42" s="6">
        <f>'Model 1-car Type1 '!C42</f>
        <v>-2464.1167328809388</v>
      </c>
      <c r="D42" s="6">
        <f>'Model 1-car Type1 '!D42</f>
        <v>-9697.4872576538473</v>
      </c>
      <c r="E42" s="6">
        <f>'Model 1-car Type1 '!E42</f>
        <v>-29868.988349335268</v>
      </c>
      <c r="F42" s="6">
        <f>'Model 1-car Type1 '!F42</f>
        <v>-35054.017644142732</v>
      </c>
      <c r="G42" s="6">
        <f>'Model 1-car Type1 '!G42</f>
        <v>-21678.897610399872</v>
      </c>
      <c r="H42" s="6">
        <f>'Model 1-car Type1 '!H42</f>
        <v>-21189.81683452148</v>
      </c>
      <c r="I42" s="6">
        <f>'Model 1-car Type1 '!I42</f>
        <v>8477.6502262684517</v>
      </c>
      <c r="J42" s="6">
        <f>'Model 1-car Type1 '!J42</f>
        <v>8117.4675869988278</v>
      </c>
      <c r="K42" s="6">
        <f>'Model 1-car Type1 '!K42</f>
        <v>-34350.887290202081</v>
      </c>
      <c r="L42" s="6">
        <f>'Model 1-car Type1 '!L42</f>
        <v>-14979.514162405394</v>
      </c>
      <c r="M42" s="6">
        <f>'Model 1-car Type1 '!M42</f>
        <v>250000</v>
      </c>
      <c r="N42" s="6">
        <f t="shared" si="20"/>
        <v>260035.88326711906</v>
      </c>
      <c r="O42" s="6">
        <f t="shared" si="0"/>
        <v>263340.19017282117</v>
      </c>
      <c r="P42" s="6">
        <f t="shared" si="1"/>
        <v>246638.21133212699</v>
      </c>
      <c r="Q42" s="6">
        <f t="shared" si="2"/>
        <v>223916.10425459061</v>
      </c>
      <c r="R42" s="6">
        <f t="shared" si="3"/>
        <v>213433.01185692029</v>
      </c>
      <c r="S42" s="6">
        <f t="shared" si="4"/>
        <v>202914.84561524482</v>
      </c>
      <c r="T42" s="6">
        <f t="shared" si="5"/>
        <v>221538.23812227554</v>
      </c>
      <c r="U42" s="6">
        <f t="shared" si="6"/>
        <v>240732.61761538815</v>
      </c>
      <c r="V42" s="6">
        <f t="shared" si="7"/>
        <v>218418.3612059555</v>
      </c>
      <c r="W42" s="6">
        <f t="shared" si="8"/>
        <v>214359.76510384789</v>
      </c>
      <c r="X42" s="6">
        <f t="shared" si="21"/>
        <v>-6000000000</v>
      </c>
      <c r="Y42" s="6">
        <f t="shared" si="9"/>
        <v>1404193769.6424429</v>
      </c>
      <c r="Z42" s="6">
        <f t="shared" si="10"/>
        <v>1422037026.9332342</v>
      </c>
      <c r="AA42" s="6">
        <f t="shared" si="11"/>
        <v>1331846341.1934857</v>
      </c>
      <c r="AB42" s="6">
        <f t="shared" si="12"/>
        <v>1209146962.9747894</v>
      </c>
      <c r="AC42" s="6">
        <f t="shared" si="13"/>
        <v>1152538264.0273695</v>
      </c>
      <c r="AD42" s="6">
        <f t="shared" si="14"/>
        <v>1095740166.3223221</v>
      </c>
      <c r="AE42" s="6">
        <f t="shared" si="15"/>
        <v>1196306485.8602879</v>
      </c>
      <c r="AF42" s="6">
        <f t="shared" si="16"/>
        <v>1299956135.123096</v>
      </c>
      <c r="AG42" s="6">
        <f t="shared" si="17"/>
        <v>1179459150.5121598</v>
      </c>
      <c r="AH42" s="6">
        <f t="shared" si="18"/>
        <v>1157542731.5607786</v>
      </c>
      <c r="AI42" s="2">
        <f t="shared" si="19"/>
        <v>1779251.0237704688</v>
      </c>
    </row>
    <row r="43" spans="1:35" x14ac:dyDescent="0.2">
      <c r="A43" s="6">
        <f>'Model 1-car Type1 '!A43</f>
        <v>6000000000</v>
      </c>
      <c r="B43" s="6">
        <f>'Model 1-car Type1 '!B43</f>
        <v>4600</v>
      </c>
      <c r="C43" s="6">
        <f>'Model 1-car Type1 '!C43</f>
        <v>20191.782823530957</v>
      </c>
      <c r="D43" s="6">
        <f>'Model 1-car Type1 '!D43</f>
        <v>-4008.4159991238266</v>
      </c>
      <c r="E43" s="6">
        <f>'Model 1-car Type1 '!E43</f>
        <v>-24619.657779112458</v>
      </c>
      <c r="F43" s="6">
        <f>'Model 1-car Type1 '!F43</f>
        <v>-18078.344510286115</v>
      </c>
      <c r="G43" s="6">
        <f>'Model 1-car Type1 '!G43</f>
        <v>20616.562323994003</v>
      </c>
      <c r="H43" s="6">
        <f>'Model 1-car Type1 '!H43</f>
        <v>14888.541954860557</v>
      </c>
      <c r="I43" s="6">
        <f>'Model 1-car Type1 '!I43</f>
        <v>58437.581174075603</v>
      </c>
      <c r="J43" s="6">
        <f>'Model 1-car Type1 '!J43</f>
        <v>3314.4942790386267</v>
      </c>
      <c r="K43" s="6">
        <f>'Model 1-car Type1 '!K43</f>
        <v>28082.376957172528</v>
      </c>
      <c r="L43" s="6">
        <f>'Model 1-car Type1 '!L43</f>
        <v>16294.325178023428</v>
      </c>
      <c r="M43" s="6">
        <f>'Model 1-car Type1 '!M43</f>
        <v>230000</v>
      </c>
      <c r="N43" s="6">
        <f t="shared" si="20"/>
        <v>261691.78282353096</v>
      </c>
      <c r="O43" s="6">
        <f t="shared" si="0"/>
        <v>270767.95596558368</v>
      </c>
      <c r="P43" s="6">
        <f t="shared" si="1"/>
        <v>259686.6959847504</v>
      </c>
      <c r="Q43" s="6">
        <f t="shared" si="2"/>
        <v>254592.68627370184</v>
      </c>
      <c r="R43" s="6">
        <f t="shared" si="3"/>
        <v>287938.88291138096</v>
      </c>
      <c r="S43" s="6">
        <f t="shared" si="4"/>
        <v>317224.36901181057</v>
      </c>
      <c r="T43" s="6">
        <f t="shared" si="5"/>
        <v>391523.16863647674</v>
      </c>
      <c r="U43" s="6">
        <f t="shared" si="6"/>
        <v>414413.8213473392</v>
      </c>
      <c r="V43" s="6">
        <f t="shared" si="7"/>
        <v>463216.8893718787</v>
      </c>
      <c r="W43" s="6">
        <f t="shared" si="8"/>
        <v>502672.05901849607</v>
      </c>
      <c r="X43" s="6">
        <f t="shared" si="21"/>
        <v>-6000000000</v>
      </c>
      <c r="Y43" s="6">
        <f t="shared" si="9"/>
        <v>1413135627.2470672</v>
      </c>
      <c r="Z43" s="6">
        <f t="shared" si="10"/>
        <v>1462146962.2141519</v>
      </c>
      <c r="AA43" s="6">
        <f t="shared" si="11"/>
        <v>1402308158.3176522</v>
      </c>
      <c r="AB43" s="6">
        <f t="shared" si="12"/>
        <v>1374800505.87799</v>
      </c>
      <c r="AC43" s="6">
        <f t="shared" si="13"/>
        <v>1554869967.7214572</v>
      </c>
      <c r="AD43" s="6">
        <f t="shared" si="14"/>
        <v>1713011592.6637771</v>
      </c>
      <c r="AE43" s="6">
        <f t="shared" si="15"/>
        <v>2114225110.6369743</v>
      </c>
      <c r="AF43" s="6">
        <f t="shared" si="16"/>
        <v>2237834635.2756314</v>
      </c>
      <c r="AG43" s="6">
        <f t="shared" si="17"/>
        <v>2501371202.6081448</v>
      </c>
      <c r="AH43" s="6">
        <f t="shared" si="18"/>
        <v>2714429118.6998787</v>
      </c>
      <c r="AI43" s="2">
        <f t="shared" si="19"/>
        <v>4654292.7468097536</v>
      </c>
    </row>
    <row r="44" spans="1:35" x14ac:dyDescent="0.2">
      <c r="A44" s="6">
        <f>'Model 1-car Type1 '!A44</f>
        <v>6000000000</v>
      </c>
      <c r="B44" s="6">
        <f>'Model 1-car Type1 '!B44</f>
        <v>4600</v>
      </c>
      <c r="C44" s="6">
        <f>'Model 1-car Type1 '!C44</f>
        <v>2816.0002329968847</v>
      </c>
      <c r="D44" s="6">
        <f>'Model 1-car Type1 '!D44</f>
        <v>-30052.251531742513</v>
      </c>
      <c r="E44" s="6">
        <f>'Model 1-car Type1 '!E44</f>
        <v>16577.405403950252</v>
      </c>
      <c r="F44" s="6">
        <f>'Model 1-car Type1 '!F44</f>
        <v>-9026.5530161559582</v>
      </c>
      <c r="G44" s="6">
        <f>'Model 1-car Type1 '!G44</f>
        <v>3502.3276723222807</v>
      </c>
      <c r="H44" s="6">
        <f>'Model 1-car Type1 '!H44</f>
        <v>22841.36826347094</v>
      </c>
      <c r="I44" s="6">
        <f>'Model 1-car Type1 '!I44</f>
        <v>14493.798516923562</v>
      </c>
      <c r="J44" s="6">
        <f>'Model 1-car Type1 '!J44</f>
        <v>-2310.0255930330604</v>
      </c>
      <c r="K44" s="6">
        <f>'Model 1-car Type1 '!K44</f>
        <v>-1916.1461750627495</v>
      </c>
      <c r="L44" s="6">
        <f>'Model 1-car Type1 '!L44</f>
        <v>-16016.565496101975</v>
      </c>
      <c r="M44" s="6">
        <f>'Model 1-car Type1 '!M44</f>
        <v>230000</v>
      </c>
      <c r="N44" s="6">
        <f t="shared" si="20"/>
        <v>244316.00023299688</v>
      </c>
      <c r="O44" s="6">
        <f t="shared" si="0"/>
        <v>226479.54871290422</v>
      </c>
      <c r="P44" s="6">
        <f t="shared" si="1"/>
        <v>254380.93155249968</v>
      </c>
      <c r="Q44" s="6">
        <f t="shared" si="2"/>
        <v>258073.42511396873</v>
      </c>
      <c r="R44" s="6">
        <f t="shared" si="3"/>
        <v>274479.42404198943</v>
      </c>
      <c r="S44" s="6">
        <f t="shared" si="4"/>
        <v>311044.76350755984</v>
      </c>
      <c r="T44" s="6">
        <f t="shared" si="5"/>
        <v>341090.80019986141</v>
      </c>
      <c r="U44" s="6">
        <f t="shared" si="6"/>
        <v>355835.31461682142</v>
      </c>
      <c r="V44" s="6">
        <f t="shared" si="7"/>
        <v>371710.93417259975</v>
      </c>
      <c r="W44" s="6">
        <f t="shared" si="8"/>
        <v>374279.91538512777</v>
      </c>
      <c r="X44" s="6">
        <f t="shared" si="21"/>
        <v>-6000000000</v>
      </c>
      <c r="Y44" s="6">
        <f t="shared" si="9"/>
        <v>1319306401.2581832</v>
      </c>
      <c r="Z44" s="6">
        <f t="shared" si="10"/>
        <v>1222989563.0496829</v>
      </c>
      <c r="AA44" s="6">
        <f t="shared" si="11"/>
        <v>1373657030.3834982</v>
      </c>
      <c r="AB44" s="6">
        <f t="shared" si="12"/>
        <v>1393596495.6154311</v>
      </c>
      <c r="AC44" s="6">
        <f t="shared" si="13"/>
        <v>1482188889.8267429</v>
      </c>
      <c r="AD44" s="6">
        <f t="shared" si="14"/>
        <v>1679641722.9408231</v>
      </c>
      <c r="AE44" s="6">
        <f t="shared" si="15"/>
        <v>1841890321.0792515</v>
      </c>
      <c r="AF44" s="6">
        <f t="shared" si="16"/>
        <v>1921510698.9308357</v>
      </c>
      <c r="AG44" s="6">
        <f t="shared" si="17"/>
        <v>2007239044.5320387</v>
      </c>
      <c r="AH44" s="6">
        <f t="shared" si="18"/>
        <v>2021111543.07969</v>
      </c>
      <c r="AI44" s="2">
        <f t="shared" si="19"/>
        <v>3534506.483102276</v>
      </c>
    </row>
    <row r="45" spans="1:35" x14ac:dyDescent="0.2">
      <c r="A45" s="6">
        <f>'Model 1-car Type1 '!A45</f>
        <v>8000000000</v>
      </c>
      <c r="B45" s="6">
        <f>'Model 1-car Type1 '!B45</f>
        <v>5400</v>
      </c>
      <c r="C45" s="6">
        <f>'Model 1-car Type1 '!C45</f>
        <v>-19270.82848851569</v>
      </c>
      <c r="D45" s="6">
        <f>'Model 1-car Type1 '!D45</f>
        <v>5511.8562158895656</v>
      </c>
      <c r="E45" s="6">
        <f>'Model 1-car Type1 '!E45</f>
        <v>-27734.040486393496</v>
      </c>
      <c r="F45" s="6">
        <f>'Model 1-car Type1 '!F45</f>
        <v>4913.5223889607005</v>
      </c>
      <c r="G45" s="6">
        <f>'Model 1-car Type1 '!G45</f>
        <v>14177.294360706583</v>
      </c>
      <c r="H45" s="6">
        <f>'Model 1-car Type1 '!H45</f>
        <v>-25787.267077248544</v>
      </c>
      <c r="I45" s="6">
        <f>'Model 1-car Type1 '!I45</f>
        <v>-13401.086107478477</v>
      </c>
      <c r="J45" s="6">
        <f>'Model 1-car Type1 '!J45</f>
        <v>19282.970242784359</v>
      </c>
      <c r="K45" s="6">
        <f>'Model 1-car Type1 '!K45</f>
        <v>21195.18285326194</v>
      </c>
      <c r="L45" s="6">
        <f>'Model 1-car Type1 '!L45</f>
        <v>-8489.3599705537781</v>
      </c>
      <c r="M45" s="6">
        <f>'Model 1-car Type1 '!M45</f>
        <v>270000</v>
      </c>
      <c r="N45" s="6">
        <f t="shared" si="20"/>
        <v>264229.17151148431</v>
      </c>
      <c r="O45" s="6">
        <f t="shared" si="0"/>
        <v>282952.48630294809</v>
      </c>
      <c r="P45" s="6">
        <f t="shared" si="1"/>
        <v>269366.070131702</v>
      </c>
      <c r="Q45" s="6">
        <f t="shared" si="2"/>
        <v>287747.89602724783</v>
      </c>
      <c r="R45" s="6">
        <f t="shared" si="3"/>
        <v>316312.58518931683</v>
      </c>
      <c r="S45" s="6">
        <f t="shared" si="4"/>
        <v>306340.94737153413</v>
      </c>
      <c r="T45" s="6">
        <f t="shared" si="5"/>
        <v>308256.90863263234</v>
      </c>
      <c r="U45" s="6">
        <f t="shared" si="6"/>
        <v>342952.72430704831</v>
      </c>
      <c r="V45" s="6">
        <f t="shared" si="7"/>
        <v>381295.5433756627</v>
      </c>
      <c r="W45" s="6">
        <f t="shared" si="8"/>
        <v>391870.96057389205</v>
      </c>
      <c r="X45" s="6">
        <f t="shared" si="21"/>
        <v>-8000000000</v>
      </c>
      <c r="Y45" s="6">
        <f t="shared" si="9"/>
        <v>1215454188.9528279</v>
      </c>
      <c r="Z45" s="6">
        <f t="shared" si="10"/>
        <v>1301581436.9935613</v>
      </c>
      <c r="AA45" s="6">
        <f t="shared" si="11"/>
        <v>1239083922.6058292</v>
      </c>
      <c r="AB45" s="6">
        <f t="shared" si="12"/>
        <v>1323640321.7253401</v>
      </c>
      <c r="AC45" s="6">
        <f t="shared" si="13"/>
        <v>1455037891.8708575</v>
      </c>
      <c r="AD45" s="6">
        <f t="shared" si="14"/>
        <v>1409168357.9090569</v>
      </c>
      <c r="AE45" s="6">
        <f t="shared" si="15"/>
        <v>1417981779.7101088</v>
      </c>
      <c r="AF45" s="6">
        <f t="shared" si="16"/>
        <v>1577582531.8124223</v>
      </c>
      <c r="AG45" s="6">
        <f t="shared" si="17"/>
        <v>1753959499.5280485</v>
      </c>
      <c r="AH45" s="6">
        <f t="shared" si="18"/>
        <v>1802606418.6399035</v>
      </c>
      <c r="AI45" s="2">
        <f t="shared" si="19"/>
        <v>616990.19644057273</v>
      </c>
    </row>
    <row r="46" spans="1:35" x14ac:dyDescent="0.2">
      <c r="A46" s="6">
        <f>'Model 1-car Type1 '!A46</f>
        <v>8000000000</v>
      </c>
      <c r="B46" s="6">
        <f>'Model 1-car Type1 '!B46</f>
        <v>5400</v>
      </c>
      <c r="C46" s="6">
        <f>'Model 1-car Type1 '!C46</f>
        <v>-16339.117792085744</v>
      </c>
      <c r="D46" s="6">
        <f>'Model 1-car Type1 '!D46</f>
        <v>-11596.603144425899</v>
      </c>
      <c r="E46" s="6">
        <f>'Model 1-car Type1 '!E46</f>
        <v>6155.2555052912794</v>
      </c>
      <c r="F46" s="6">
        <f>'Model 1-car Type1 '!F46</f>
        <v>1813.1913748220541</v>
      </c>
      <c r="G46" s="6">
        <f>'Model 1-car Type1 '!G46</f>
        <v>6323.9212977350689</v>
      </c>
      <c r="H46" s="6">
        <f>'Model 1-car Type1 '!H46</f>
        <v>-2783.5540095111355</v>
      </c>
      <c r="I46" s="6">
        <f>'Model 1-car Type1 '!I46</f>
        <v>-1342.0276445685886</v>
      </c>
      <c r="J46" s="6">
        <f>'Model 1-car Type1 '!J46</f>
        <v>-17906.359062180854</v>
      </c>
      <c r="K46" s="6">
        <f>'Model 1-car Type1 '!K46</f>
        <v>-7786.3205660833046</v>
      </c>
      <c r="L46" s="6">
        <f>'Model 1-car Type1 '!L46</f>
        <v>-6007.8491515014321</v>
      </c>
      <c r="M46" s="6">
        <f>'Model 1-car Type1 '!M46</f>
        <v>270000</v>
      </c>
      <c r="N46" s="6">
        <f t="shared" si="20"/>
        <v>267160.88220791426</v>
      </c>
      <c r="O46" s="6">
        <f t="shared" si="0"/>
        <v>268922.32317388407</v>
      </c>
      <c r="P46" s="6">
        <f t="shared" si="1"/>
        <v>288523.69483786955</v>
      </c>
      <c r="Q46" s="6">
        <f t="shared" si="2"/>
        <v>304763.0709545851</v>
      </c>
      <c r="R46" s="6">
        <f t="shared" si="3"/>
        <v>326325.14580004942</v>
      </c>
      <c r="S46" s="6">
        <f t="shared" si="4"/>
        <v>339857.84908054076</v>
      </c>
      <c r="T46" s="6">
        <f t="shared" si="5"/>
        <v>355508.71388999926</v>
      </c>
      <c r="U46" s="6">
        <f t="shared" si="6"/>
        <v>355377.79052231839</v>
      </c>
      <c r="V46" s="6">
        <f t="shared" si="7"/>
        <v>365360.35948235105</v>
      </c>
      <c r="W46" s="6">
        <f t="shared" si="8"/>
        <v>377620.52830496721</v>
      </c>
      <c r="X46" s="6">
        <f t="shared" si="21"/>
        <v>-8000000000</v>
      </c>
      <c r="Y46" s="6">
        <f t="shared" si="9"/>
        <v>1228940058.1564057</v>
      </c>
      <c r="Z46" s="6">
        <f t="shared" si="10"/>
        <v>1237042686.5998666</v>
      </c>
      <c r="AA46" s="6">
        <f t="shared" si="11"/>
        <v>1327208996.2542</v>
      </c>
      <c r="AB46" s="6">
        <f t="shared" si="12"/>
        <v>1401910126.3910913</v>
      </c>
      <c r="AC46" s="6">
        <f t="shared" si="13"/>
        <v>1501095670.6802273</v>
      </c>
      <c r="AD46" s="6">
        <f t="shared" si="14"/>
        <v>1563346105.7704875</v>
      </c>
      <c r="AE46" s="6">
        <f t="shared" si="15"/>
        <v>1635340083.8939965</v>
      </c>
      <c r="AF46" s="6">
        <f t="shared" si="16"/>
        <v>1634737836.4026647</v>
      </c>
      <c r="AG46" s="6">
        <f t="shared" si="17"/>
        <v>1680657653.6188149</v>
      </c>
      <c r="AH46" s="6">
        <f t="shared" si="18"/>
        <v>1737054430.2028491</v>
      </c>
      <c r="AI46" s="2">
        <f t="shared" si="19"/>
        <v>893051.12765096279</v>
      </c>
    </row>
    <row r="47" spans="1:35" x14ac:dyDescent="0.2">
      <c r="A47" s="6">
        <f>'Model 1-car Type1 '!A47</f>
        <v>6000000000</v>
      </c>
      <c r="B47" s="6">
        <f>'Model 1-car Type1 '!B47</f>
        <v>4600</v>
      </c>
      <c r="C47" s="6">
        <f>'Model 1-car Type1 '!C47</f>
        <v>32618.299883324653</v>
      </c>
      <c r="D47" s="6">
        <f>'Model 1-car Type1 '!D47</f>
        <v>-34835.738915717229</v>
      </c>
      <c r="E47" s="6">
        <f>'Model 1-car Type1 '!E47</f>
        <v>530.18993639852852</v>
      </c>
      <c r="F47" s="6">
        <f>'Model 1-car Type1 '!F47</f>
        <v>50086.237024515867</v>
      </c>
      <c r="G47" s="6">
        <f>'Model 1-car Type1 '!G47</f>
        <v>37367.681215982884</v>
      </c>
      <c r="H47" s="6">
        <f>'Model 1-car Type1 '!H47</f>
        <v>34738.513932097703</v>
      </c>
      <c r="I47" s="6">
        <f>'Model 1-car Type1 '!I47</f>
        <v>-19028.857423109002</v>
      </c>
      <c r="J47" s="6">
        <f>'Model 1-car Type1 '!J47</f>
        <v>11105.930752819404</v>
      </c>
      <c r="K47" s="6">
        <f>'Model 1-car Type1 '!K47</f>
        <v>26680.481823859736</v>
      </c>
      <c r="L47" s="6">
        <f>'Model 1-car Type1 '!L47</f>
        <v>-9123.2323029544204</v>
      </c>
      <c r="M47" s="6">
        <f>'Model 1-car Type1 '!M47</f>
        <v>250000</v>
      </c>
      <c r="N47" s="6">
        <f t="shared" si="20"/>
        <v>295118.29988332465</v>
      </c>
      <c r="O47" s="6">
        <f t="shared" si="0"/>
        <v>275038.47596177366</v>
      </c>
      <c r="P47" s="6">
        <f t="shared" si="1"/>
        <v>289320.58969626087</v>
      </c>
      <c r="Q47" s="6">
        <f t="shared" si="2"/>
        <v>353872.85620558978</v>
      </c>
      <c r="R47" s="6">
        <f t="shared" si="3"/>
        <v>408934.18023185217</v>
      </c>
      <c r="S47" s="6">
        <f t="shared" si="4"/>
        <v>464119.40317554248</v>
      </c>
      <c r="T47" s="6">
        <f t="shared" si="5"/>
        <v>468296.51591121062</v>
      </c>
      <c r="U47" s="6">
        <f t="shared" si="6"/>
        <v>502817.27245959057</v>
      </c>
      <c r="V47" s="6">
        <f t="shared" si="7"/>
        <v>554638.6179064298</v>
      </c>
      <c r="W47" s="6">
        <f t="shared" si="8"/>
        <v>573247.31649879692</v>
      </c>
      <c r="X47" s="6">
        <f t="shared" si="21"/>
        <v>-6000000000</v>
      </c>
      <c r="Y47" s="6">
        <f t="shared" si="9"/>
        <v>1593638819.3699532</v>
      </c>
      <c r="Z47" s="6">
        <f t="shared" si="10"/>
        <v>1485207770.1935778</v>
      </c>
      <c r="AA47" s="6">
        <f t="shared" si="11"/>
        <v>1562331184.3598087</v>
      </c>
      <c r="AB47" s="6">
        <f t="shared" si="12"/>
        <v>1910913423.5101848</v>
      </c>
      <c r="AC47" s="6">
        <f t="shared" si="13"/>
        <v>2208244573.2520018</v>
      </c>
      <c r="AD47" s="6">
        <f t="shared" si="14"/>
        <v>2506244777.1479292</v>
      </c>
      <c r="AE47" s="6">
        <f t="shared" si="15"/>
        <v>2528801185.9205375</v>
      </c>
      <c r="AF47" s="6">
        <f t="shared" si="16"/>
        <v>2715213271.2817893</v>
      </c>
      <c r="AG47" s="6">
        <f t="shared" si="17"/>
        <v>2995048536.6947207</v>
      </c>
      <c r="AH47" s="6">
        <f t="shared" si="18"/>
        <v>3095535509.0935035</v>
      </c>
      <c r="AI47" s="2">
        <f t="shared" si="19"/>
        <v>6969042.8872371651</v>
      </c>
    </row>
    <row r="48" spans="1:35" x14ac:dyDescent="0.2">
      <c r="A48" s="6">
        <f>'Model 1-car Type1 '!A48</f>
        <v>8000000000</v>
      </c>
      <c r="B48" s="6">
        <f>'Model 1-car Type1 '!B48</f>
        <v>5400</v>
      </c>
      <c r="C48" s="6">
        <f>'Model 1-car Type1 '!C48</f>
        <v>-20273.455447750166</v>
      </c>
      <c r="D48" s="6">
        <f>'Model 1-car Type1 '!D48</f>
        <v>5588.1855587358586</v>
      </c>
      <c r="E48" s="6">
        <f>'Model 1-car Type1 '!E48</f>
        <v>-6996.6972660040483</v>
      </c>
      <c r="F48" s="6">
        <f>'Model 1-car Type1 '!F48</f>
        <v>-6913.7968239374459</v>
      </c>
      <c r="G48" s="6">
        <f>'Model 1-car Type1 '!G48</f>
        <v>-14236.366041586734</v>
      </c>
      <c r="H48" s="6">
        <f>'Model 1-car Type1 '!H48</f>
        <v>-77.261574915610254</v>
      </c>
      <c r="I48" s="6">
        <f>'Model 1-car Type1 '!I48</f>
        <v>-37446.807255037129</v>
      </c>
      <c r="J48" s="6">
        <f>'Model 1-car Type1 '!J48</f>
        <v>-22300.49176432658</v>
      </c>
      <c r="K48" s="6">
        <f>'Model 1-car Type1 '!K48</f>
        <v>-9155.4738901322708</v>
      </c>
      <c r="L48" s="6">
        <f>'Model 1-car Type1 '!L48</f>
        <v>44131.229515187442</v>
      </c>
      <c r="M48" s="6">
        <f>'Model 1-car Type1 '!M48</f>
        <v>270000</v>
      </c>
      <c r="N48" s="6">
        <f t="shared" si="20"/>
        <v>263226.54455224983</v>
      </c>
      <c r="O48" s="6">
        <f t="shared" si="0"/>
        <v>281976.05733859818</v>
      </c>
      <c r="P48" s="6">
        <f t="shared" si="1"/>
        <v>289078.16293952405</v>
      </c>
      <c r="Q48" s="6">
        <f t="shared" si="2"/>
        <v>296618.2742625628</v>
      </c>
      <c r="R48" s="6">
        <f t="shared" si="3"/>
        <v>297212.8219341042</v>
      </c>
      <c r="S48" s="6">
        <f t="shared" si="4"/>
        <v>311996.20145589381</v>
      </c>
      <c r="T48" s="6">
        <f t="shared" si="5"/>
        <v>290149.20427365141</v>
      </c>
      <c r="U48" s="6">
        <f t="shared" si="6"/>
        <v>282356.17272300739</v>
      </c>
      <c r="V48" s="6">
        <f t="shared" si="7"/>
        <v>287318.5074690255</v>
      </c>
      <c r="W48" s="6">
        <f t="shared" si="8"/>
        <v>345815.6623576642</v>
      </c>
      <c r="X48" s="6">
        <f t="shared" si="21"/>
        <v>-8000000000</v>
      </c>
      <c r="Y48" s="6">
        <f t="shared" si="9"/>
        <v>1210842104.9403493</v>
      </c>
      <c r="Z48" s="6">
        <f t="shared" si="10"/>
        <v>1297089863.7575517</v>
      </c>
      <c r="AA48" s="6">
        <f t="shared" si="11"/>
        <v>1329759549.5218105</v>
      </c>
      <c r="AB48" s="6">
        <f t="shared" si="12"/>
        <v>1364444061.6077888</v>
      </c>
      <c r="AC48" s="6">
        <f t="shared" si="13"/>
        <v>1367178980.8968792</v>
      </c>
      <c r="AD48" s="6">
        <f t="shared" si="14"/>
        <v>1435182526.6971116</v>
      </c>
      <c r="AE48" s="6">
        <f t="shared" si="15"/>
        <v>1334686339.6587965</v>
      </c>
      <c r="AF48" s="6">
        <f t="shared" si="16"/>
        <v>1298838394.5258341</v>
      </c>
      <c r="AG48" s="6">
        <f t="shared" si="17"/>
        <v>1321665134.3575172</v>
      </c>
      <c r="AH48" s="6">
        <f t="shared" si="18"/>
        <v>1590752046.8452554</v>
      </c>
      <c r="AI48" s="2">
        <f t="shared" si="19"/>
        <v>227417.67100175287</v>
      </c>
    </row>
    <row r="49" spans="1:35" x14ac:dyDescent="0.2">
      <c r="A49" s="6">
        <f>'Model 1-car Type1 '!A49</f>
        <v>6000000000</v>
      </c>
      <c r="B49" s="6">
        <f>'Model 1-car Type1 '!B49</f>
        <v>4600</v>
      </c>
      <c r="C49" s="6">
        <f>'Model 1-car Type1 '!C49</f>
        <v>5662.991497956682</v>
      </c>
      <c r="D49" s="6">
        <f>'Model 1-car Type1 '!D49</f>
        <v>-3513.1961340084672</v>
      </c>
      <c r="E49" s="6">
        <f>'Model 1-car Type1 '!E49</f>
        <v>15932.391761452891</v>
      </c>
      <c r="F49" s="6">
        <f>'Model 1-car Type1 '!F49</f>
        <v>-26973.930289386772</v>
      </c>
      <c r="G49" s="6">
        <f>'Model 1-car Type1 '!G49</f>
        <v>-22400.490706786513</v>
      </c>
      <c r="H49" s="6">
        <f>'Model 1-car Type1 '!H49</f>
        <v>-1533.7718650698662</v>
      </c>
      <c r="I49" s="6">
        <f>'Model 1-car Type1 '!I49</f>
        <v>6787.2633735532872</v>
      </c>
      <c r="J49" s="6">
        <f>'Model 1-car Type1 '!J49</f>
        <v>-5963.033800071571</v>
      </c>
      <c r="K49" s="6">
        <f>'Model 1-car Type1 '!K49</f>
        <v>4740.2636482729577</v>
      </c>
      <c r="L49" s="6">
        <f>'Model 1-car Type1 '!L49</f>
        <v>1767.1027308097109</v>
      </c>
      <c r="M49" s="6">
        <f>'Model 1-car Type1 '!M49</f>
        <v>230000</v>
      </c>
      <c r="N49" s="6">
        <f t="shared" si="20"/>
        <v>247162.99149795668</v>
      </c>
      <c r="O49" s="6">
        <f t="shared" si="0"/>
        <v>256007.94493884605</v>
      </c>
      <c r="P49" s="6">
        <f t="shared" si="1"/>
        <v>284740.73394724127</v>
      </c>
      <c r="Q49" s="6">
        <f t="shared" si="2"/>
        <v>272003.84035521658</v>
      </c>
      <c r="R49" s="6">
        <f t="shared" si="3"/>
        <v>263203.5416661909</v>
      </c>
      <c r="S49" s="6">
        <f t="shared" si="4"/>
        <v>274829.9468844306</v>
      </c>
      <c r="T49" s="6">
        <f t="shared" si="5"/>
        <v>295358.70760220545</v>
      </c>
      <c r="U49" s="6">
        <f t="shared" si="6"/>
        <v>304163.60918224417</v>
      </c>
      <c r="V49" s="6">
        <f t="shared" si="7"/>
        <v>324112.05328962934</v>
      </c>
      <c r="W49" s="6">
        <f t="shared" si="8"/>
        <v>342084.75868492055</v>
      </c>
      <c r="X49" s="6">
        <f t="shared" si="21"/>
        <v>-6000000000</v>
      </c>
      <c r="Y49" s="6">
        <f t="shared" si="9"/>
        <v>1334680154.0889661</v>
      </c>
      <c r="Z49" s="6">
        <f t="shared" si="10"/>
        <v>1382442902.6697686</v>
      </c>
      <c r="AA49" s="6">
        <f t="shared" si="11"/>
        <v>1537599963.3151028</v>
      </c>
      <c r="AB49" s="6">
        <f t="shared" si="12"/>
        <v>1468820737.9181695</v>
      </c>
      <c r="AC49" s="6">
        <f t="shared" si="13"/>
        <v>1421299124.9974308</v>
      </c>
      <c r="AD49" s="6">
        <f t="shared" si="14"/>
        <v>1484081713.1759253</v>
      </c>
      <c r="AE49" s="6">
        <f t="shared" si="15"/>
        <v>1594937021.0519094</v>
      </c>
      <c r="AF49" s="6">
        <f t="shared" si="16"/>
        <v>1642483489.5841186</v>
      </c>
      <c r="AG49" s="6">
        <f t="shared" si="17"/>
        <v>1750205087.7639985</v>
      </c>
      <c r="AH49" s="6">
        <f t="shared" si="18"/>
        <v>1847257696.898571</v>
      </c>
      <c r="AI49" s="2">
        <f t="shared" si="19"/>
        <v>3273687.8668100126</v>
      </c>
    </row>
    <row r="50" spans="1:35" x14ac:dyDescent="0.2">
      <c r="A50" s="6">
        <f>'Model 1-car Type1 '!A50</f>
        <v>0</v>
      </c>
      <c r="B50" s="6">
        <f>'Model 1-car Type1 '!B50</f>
        <v>0</v>
      </c>
      <c r="C50" s="6">
        <f>'Model 1-car Type1 '!C50</f>
        <v>0</v>
      </c>
      <c r="D50" s="6">
        <f>'Model 1-car Type1 '!D50</f>
        <v>0</v>
      </c>
      <c r="E50" s="6">
        <f>'Model 1-car Type1 '!E50</f>
        <v>0</v>
      </c>
      <c r="F50" s="6">
        <f>'Model 1-car Type1 '!F50</f>
        <v>0</v>
      </c>
      <c r="G50" s="6">
        <f>'Model 1-car Type1 '!G50</f>
        <v>0</v>
      </c>
      <c r="H50" s="6">
        <f>'Model 1-car Type1 '!H50</f>
        <v>0</v>
      </c>
      <c r="I50" s="6">
        <f>'Model 1-car Type1 '!I50</f>
        <v>0</v>
      </c>
      <c r="J50" s="6">
        <f>'Model 1-car Type1 '!J50</f>
        <v>0</v>
      </c>
      <c r="K50" s="6">
        <f>'Model 1-car Type1 '!K50</f>
        <v>0</v>
      </c>
      <c r="L50" s="6">
        <f>'Model 1-car Type1 '!L50</f>
        <v>0</v>
      </c>
      <c r="M50" s="6">
        <f>'Model 1-car Type1 '!M50</f>
        <v>0</v>
      </c>
      <c r="N50" s="6"/>
      <c r="O50" s="6"/>
      <c r="P50" s="6"/>
      <c r="Q50" s="6"/>
      <c r="R50" s="6"/>
      <c r="S50" s="6"/>
      <c r="T50" s="6"/>
      <c r="U50" s="6"/>
      <c r="V50" s="6"/>
      <c r="W50" s="6"/>
      <c r="AI50" s="2"/>
    </row>
    <row r="51" spans="1:35" x14ac:dyDescent="0.2">
      <c r="A51" s="6" t="e">
        <f>'Model 1-car Type1 '!#REF!</f>
        <v>#REF!</v>
      </c>
      <c r="B51" s="6" t="e">
        <f>'Model 1-car Type1 '!#REF!</f>
        <v>#REF!</v>
      </c>
      <c r="C51" s="6" t="e">
        <f>'Model 1-car Type1 '!#REF!</f>
        <v>#REF!</v>
      </c>
      <c r="D51" s="6" t="e">
        <f>'Model 1-car Type1 '!#REF!</f>
        <v>#REF!</v>
      </c>
      <c r="E51" s="6" t="e">
        <f>'Model 1-car Type1 '!#REF!</f>
        <v>#REF!</v>
      </c>
      <c r="F51" s="6" t="e">
        <f>'Model 1-car Type1 '!#REF!</f>
        <v>#REF!</v>
      </c>
      <c r="G51" s="6" t="e">
        <f>'Model 1-car Type1 '!#REF!</f>
        <v>#REF!</v>
      </c>
      <c r="H51" s="6" t="e">
        <f>'Model 1-car Type1 '!#REF!</f>
        <v>#REF!</v>
      </c>
      <c r="I51" s="6" t="e">
        <f>'Model 1-car Type1 '!#REF!</f>
        <v>#REF!</v>
      </c>
      <c r="J51" s="6" t="e">
        <f>'Model 1-car Type1 '!#REF!</f>
        <v>#REF!</v>
      </c>
      <c r="K51" s="6" t="e">
        <f>'Model 1-car Type1 '!#REF!</f>
        <v>#REF!</v>
      </c>
      <c r="L51" s="6" t="e">
        <f>'Model 1-car Type1 '!#REF!</f>
        <v>#REF!</v>
      </c>
      <c r="M51" s="6" t="e">
        <f>'Model 1-car Type1 '!#REF!</f>
        <v>#REF!</v>
      </c>
      <c r="N51" s="6"/>
      <c r="O51" s="6"/>
      <c r="P51" s="6"/>
      <c r="Q51" s="6"/>
      <c r="R51" s="6"/>
      <c r="S51" s="6"/>
      <c r="T51" s="6"/>
      <c r="U51" s="6"/>
      <c r="V51" s="6"/>
      <c r="W51" s="6"/>
      <c r="AI51" s="2"/>
    </row>
    <row r="52" spans="1:35" x14ac:dyDescent="0.2">
      <c r="AH52" s="4" t="s">
        <v>24</v>
      </c>
      <c r="AI52" s="28">
        <f>AVERAGE(AI20:AI49)</f>
        <v>2702844.4399043703</v>
      </c>
    </row>
    <row r="53" spans="1:35" x14ac:dyDescent="0.2">
      <c r="AH53" s="4" t="s">
        <v>25</v>
      </c>
      <c r="AI53" s="28">
        <f>_xlfn.STDEV.S(AI20:AI49)</f>
        <v>2028555.1910570804</v>
      </c>
    </row>
    <row r="54" spans="1:35" x14ac:dyDescent="0.2">
      <c r="AG54" s="15">
        <v>0.9</v>
      </c>
      <c r="AH54" t="s">
        <v>49</v>
      </c>
      <c r="AI54" s="21">
        <f>_xlfn.NORM.S.INV(AG54+(1-AG54)/2)</f>
        <v>1.6448536269514715</v>
      </c>
    </row>
    <row r="55" spans="1:35" x14ac:dyDescent="0.2">
      <c r="AH55" s="4" t="s">
        <v>26</v>
      </c>
      <c r="AI55" s="29">
        <f>AI52-AI54*AI53/SQRT(30)</f>
        <v>2093653.469446667</v>
      </c>
    </row>
    <row r="56" spans="1:35" x14ac:dyDescent="0.2">
      <c r="AH56" s="4" t="s">
        <v>27</v>
      </c>
      <c r="AI56" s="29">
        <f>AI52+AI54*AI53/SQRT(30)</f>
        <v>3312035.4103620737</v>
      </c>
    </row>
  </sheetData>
  <mergeCells count="10">
    <mergeCell ref="N18:W18"/>
    <mergeCell ref="X18:AG18"/>
    <mergeCell ref="A1:B1"/>
    <mergeCell ref="C1:D1"/>
    <mergeCell ref="A7:B7"/>
    <mergeCell ref="C7:D7"/>
    <mergeCell ref="A12:B12"/>
    <mergeCell ref="C12:D12"/>
    <mergeCell ref="C18:L18"/>
    <mergeCell ref="Q17:U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
  <sheetViews>
    <sheetView tabSelected="1" workbookViewId="0">
      <selection activeCell="J14" sqref="J14"/>
    </sheetView>
  </sheetViews>
  <sheetFormatPr baseColWidth="10" defaultColWidth="8.83203125" defaultRowHeight="15" x14ac:dyDescent="0.2"/>
  <cols>
    <col min="3" max="3" width="9.1640625" bestFit="1" customWidth="1"/>
  </cols>
  <sheetData>
    <row r="1" spans="1:4" x14ac:dyDescent="0.2">
      <c r="B1" s="23" t="s">
        <v>40</v>
      </c>
      <c r="C1" s="23" t="s">
        <v>41</v>
      </c>
      <c r="D1" s="23" t="s">
        <v>42</v>
      </c>
    </row>
    <row r="2" spans="1:4" x14ac:dyDescent="0.2">
      <c r="A2" s="4" t="s">
        <v>24</v>
      </c>
      <c r="B2" s="14">
        <f>'Model 1-car Type1 '!AI52</f>
        <v>776998.20546211069</v>
      </c>
      <c r="C2" s="14">
        <f>'Model 2-car Type1'!AI52</f>
        <v>650841.86575607618</v>
      </c>
      <c r="D2" s="14">
        <f>'Model 3-car Type1'!AI52</f>
        <v>2702844.4399043703</v>
      </c>
    </row>
    <row r="3" spans="1:4" x14ac:dyDescent="0.2">
      <c r="A3" s="4" t="s">
        <v>25</v>
      </c>
      <c r="B3" s="3">
        <f>'Model 1-car Type1 '!AI53</f>
        <v>1333255.2643971404</v>
      </c>
      <c r="C3" s="3">
        <f>'Model 2-car Type1'!AI53</f>
        <v>1818062.8604745013</v>
      </c>
      <c r="D3" s="3">
        <f>'Model 3-car Type1'!AI53</f>
        <v>2028555.1910570804</v>
      </c>
    </row>
    <row r="4" spans="1:4" x14ac:dyDescent="0.2">
      <c r="A4" s="4" t="s">
        <v>26</v>
      </c>
      <c r="B4" s="14">
        <f>'Model 1-car Type1 '!AI55</f>
        <v>376611.23449550138</v>
      </c>
      <c r="C4" s="14">
        <f>'Model 2-car Type1'!AI55</f>
        <v>104863.38648757455</v>
      </c>
      <c r="D4" s="14">
        <f>'Model 3-car Type1'!AI55</f>
        <v>2093653.469446667</v>
      </c>
    </row>
    <row r="5" spans="1:4" x14ac:dyDescent="0.2">
      <c r="A5" s="4" t="s">
        <v>27</v>
      </c>
      <c r="B5" s="14">
        <f>'Model 1-car Type1 '!AI56</f>
        <v>1177385.1764287199</v>
      </c>
      <c r="C5" s="14">
        <f>'Model 2-car Type1'!AI56</f>
        <v>1196820.3450245778</v>
      </c>
      <c r="D5" s="14">
        <f>'Model 3-car Type1'!AI56</f>
        <v>3312035.4103620737</v>
      </c>
    </row>
    <row r="7" spans="1:4" x14ac:dyDescent="0.2">
      <c r="A7" s="4" t="s">
        <v>55</v>
      </c>
      <c r="B7" s="3">
        <f>B5-B4</f>
        <v>800773.94193321851</v>
      </c>
      <c r="C7" s="3">
        <f>C5-C4</f>
        <v>1091956.9585370033</v>
      </c>
      <c r="D7" s="3">
        <f>'Model 3-car Type1'!AF57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Problem Description </vt:lpstr>
      <vt:lpstr>Model 1-car Type1 </vt:lpstr>
      <vt:lpstr>Model 2-car Type1</vt:lpstr>
      <vt:lpstr>Model 3-car Type1</vt:lpstr>
      <vt:lpstr>compare</vt:lpstr>
      <vt:lpstr>growth</vt:lpstr>
      <vt:lpstr>price</vt:lpstr>
      <vt:lpstr>rate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Liza Semikina</cp:lastModifiedBy>
  <dcterms:created xsi:type="dcterms:W3CDTF">2013-10-01T04:58:40Z</dcterms:created>
  <dcterms:modified xsi:type="dcterms:W3CDTF">2023-12-07T20:41:17Z</dcterms:modified>
</cp:coreProperties>
</file>