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a/Desktop/"/>
    </mc:Choice>
  </mc:AlternateContent>
  <xr:revisionPtr revIDLastSave="0" documentId="13_ncr:1_{6539DE5D-089E-6E4D-A00C-B9EDADEBFEC3}" xr6:coauthVersionLast="47" xr6:coauthVersionMax="47" xr10:uidLastSave="{00000000-0000-0000-0000-000000000000}"/>
  <bookViews>
    <workbookView xWindow="0" yWindow="760" windowWidth="28800" windowHeight="16080" tabRatio="808" xr2:uid="{00000000-000D-0000-FFFF-FFFF00000000}"/>
  </bookViews>
  <sheets>
    <sheet name="Team Members" sheetId="25" r:id="rId1"/>
    <sheet name="Model 1 - Car Type 1" sheetId="19" r:id="rId2"/>
    <sheet name="Model 1 - Car Type 2" sheetId="20" r:id="rId3"/>
    <sheet name="Model 2 - Car Type 1" sheetId="22" r:id="rId4"/>
    <sheet name="Model 2 - Car Type 2" sheetId="21" r:id="rId5"/>
    <sheet name="Model 3 - Car Type 1" sheetId="23" r:id="rId6"/>
    <sheet name="Model 3 - Car Type 2" sheetId="24" r:id="rId7"/>
    <sheet name="Comparisons" sheetId="7" r:id="rId8"/>
  </sheets>
  <externalReferences>
    <externalReference r:id="rId9"/>
  </externalReferences>
  <definedNames>
    <definedName name="growth" localSheetId="1">'[1]Model 3-car Type1'!$G$17</definedName>
    <definedName name="growth" localSheetId="2">'[1]Model 3-car Type1'!$G$17</definedName>
    <definedName name="growth" localSheetId="3">'[1]Model 3-car Type1'!$G$17</definedName>
    <definedName name="growth" localSheetId="4">'[1]Model 3-car Type1'!$G$17</definedName>
    <definedName name="growth" localSheetId="5">'Model 3 - Car Type 1'!$G$17</definedName>
    <definedName name="growth" localSheetId="6">'Model 3 - Car Type 2'!$G$17</definedName>
    <definedName name="growth">#REF!</definedName>
    <definedName name="price" localSheetId="1">'Model 1 - Car Type 1'!$B$18</definedName>
    <definedName name="price" localSheetId="2">'Model 1 - Car Type 2'!$B$18</definedName>
    <definedName name="price" localSheetId="3">'Model 2 - Car Type 1'!$B$18</definedName>
    <definedName name="price" localSheetId="4">'Model 2 - Car Type 2'!$B$18</definedName>
    <definedName name="price" localSheetId="5">'Model 3 - Car Type 1'!$B$18</definedName>
    <definedName name="price" localSheetId="6">'Model 3 - Car Type 2'!$B$18</definedName>
    <definedName name="price">#REF!</definedName>
    <definedName name="rate" localSheetId="1">'Model 1 - Car Type 1'!$B$17</definedName>
    <definedName name="rate" localSheetId="2">'Model 1 - Car Type 2'!$B$17</definedName>
    <definedName name="rate" localSheetId="3">'Model 2 - Car Type 1'!$B$17</definedName>
    <definedName name="rate" localSheetId="4">'Model 2 - Car Type 2'!$B$17</definedName>
    <definedName name="rate" localSheetId="5">'Model 3 - Car Type 1'!$B$17</definedName>
    <definedName name="rate" localSheetId="6">'Model 3 - Car Type 2'!$B$17</definedName>
    <definedName name="rate">#REF!</definedName>
    <definedName name="sample_mean">#REF!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opt" localSheetId="1" hidden="1">'Model 1 - Car Type 1'!$A$20</definedName>
    <definedName name="solver_opt" localSheetId="2" hidden="1">'Model 1 - Car Type 2'!$A$20</definedName>
    <definedName name="solver_opt" localSheetId="3" hidden="1">'Model 2 - Car Type 1'!$A$20</definedName>
    <definedName name="solver_opt" localSheetId="4" hidden="1">'Model 2 - Car Type 2'!$A$20</definedName>
    <definedName name="solver_opt" localSheetId="5" hidden="1">'Model 3 - Car Type 1'!$A$20</definedName>
    <definedName name="solver_opt" localSheetId="6" hidden="1">'Model 3 - Car Type 2'!$A$20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7" l="1"/>
  <c r="I5" i="7"/>
  <c r="H6" i="7"/>
  <c r="H5" i="7"/>
  <c r="F6" i="7"/>
  <c r="F5" i="7"/>
  <c r="E6" i="7"/>
  <c r="E5" i="7"/>
  <c r="I4" i="7"/>
  <c r="H4" i="7"/>
  <c r="F4" i="7"/>
  <c r="E4" i="7"/>
  <c r="I3" i="7"/>
  <c r="H3" i="7"/>
  <c r="F3" i="7"/>
  <c r="E3" i="7"/>
  <c r="C6" i="7"/>
  <c r="C5" i="7"/>
  <c r="C4" i="7"/>
  <c r="C3" i="7"/>
  <c r="AI73" i="24"/>
  <c r="AI72" i="24"/>
  <c r="AI71" i="24"/>
  <c r="AI75" i="24" s="1"/>
  <c r="AI73" i="23"/>
  <c r="AI72" i="23"/>
  <c r="AI71" i="23"/>
  <c r="AI75" i="23" s="1"/>
  <c r="AI73" i="21"/>
  <c r="AI72" i="21"/>
  <c r="AI71" i="21"/>
  <c r="AI75" i="21" s="1"/>
  <c r="AI73" i="22"/>
  <c r="AI72" i="22"/>
  <c r="AI71" i="22"/>
  <c r="AI75" i="22" s="1"/>
  <c r="AI72" i="20"/>
  <c r="AI71" i="20"/>
  <c r="AI75" i="20" s="1"/>
  <c r="AI73" i="20"/>
  <c r="AI73" i="19"/>
  <c r="O20" i="24"/>
  <c r="P20" i="24"/>
  <c r="Q20" i="24"/>
  <c r="R20" i="24"/>
  <c r="S20" i="24"/>
  <c r="T20" i="24"/>
  <c r="U20" i="24" s="1"/>
  <c r="V20" i="24" s="1"/>
  <c r="W20" i="24" s="1"/>
  <c r="O21" i="24"/>
  <c r="P21" i="24"/>
  <c r="Q21" i="24"/>
  <c r="R21" i="24"/>
  <c r="S21" i="24"/>
  <c r="T21" i="24"/>
  <c r="U21" i="24" s="1"/>
  <c r="V21" i="24" s="1"/>
  <c r="W21" i="24" s="1"/>
  <c r="O22" i="24"/>
  <c r="P22" i="24"/>
  <c r="Q22" i="24"/>
  <c r="R22" i="24"/>
  <c r="S22" i="24"/>
  <c r="T22" i="24" s="1"/>
  <c r="U22" i="24" s="1"/>
  <c r="V22" i="24" s="1"/>
  <c r="W22" i="24" s="1"/>
  <c r="O23" i="24"/>
  <c r="P23" i="24"/>
  <c r="Q23" i="24"/>
  <c r="R23" i="24"/>
  <c r="S23" i="24" s="1"/>
  <c r="T23" i="24" s="1"/>
  <c r="U23" i="24" s="1"/>
  <c r="V23" i="24" s="1"/>
  <c r="W23" i="24" s="1"/>
  <c r="O24" i="24"/>
  <c r="P24" i="24"/>
  <c r="Q24" i="24"/>
  <c r="R24" i="24" s="1"/>
  <c r="S24" i="24" s="1"/>
  <c r="T24" i="24" s="1"/>
  <c r="U24" i="24" s="1"/>
  <c r="V24" i="24" s="1"/>
  <c r="W24" i="24" s="1"/>
  <c r="O25" i="24"/>
  <c r="P25" i="24"/>
  <c r="Q25" i="24" s="1"/>
  <c r="R25" i="24" s="1"/>
  <c r="S25" i="24" s="1"/>
  <c r="T25" i="24" s="1"/>
  <c r="U25" i="24" s="1"/>
  <c r="V25" i="24" s="1"/>
  <c r="W25" i="24" s="1"/>
  <c r="O26" i="24"/>
  <c r="P26" i="24" s="1"/>
  <c r="Q26" i="24" s="1"/>
  <c r="R26" i="24" s="1"/>
  <c r="S26" i="24" s="1"/>
  <c r="T26" i="24" s="1"/>
  <c r="U26" i="24" s="1"/>
  <c r="V26" i="24" s="1"/>
  <c r="W26" i="24" s="1"/>
  <c r="O27" i="24"/>
  <c r="P27" i="24" s="1"/>
  <c r="Q27" i="24" s="1"/>
  <c r="R27" i="24" s="1"/>
  <c r="S27" i="24" s="1"/>
  <c r="T27" i="24" s="1"/>
  <c r="U27" i="24" s="1"/>
  <c r="V27" i="24" s="1"/>
  <c r="W27" i="24" s="1"/>
  <c r="O28" i="24"/>
  <c r="P28" i="24"/>
  <c r="Q28" i="24"/>
  <c r="R28" i="24"/>
  <c r="S28" i="24"/>
  <c r="T28" i="24"/>
  <c r="U28" i="24"/>
  <c r="V28" i="24" s="1"/>
  <c r="W28" i="24" s="1"/>
  <c r="O29" i="24"/>
  <c r="P29" i="24"/>
  <c r="Q29" i="24"/>
  <c r="R29" i="24"/>
  <c r="S29" i="24"/>
  <c r="T29" i="24"/>
  <c r="U29" i="24" s="1"/>
  <c r="V29" i="24" s="1"/>
  <c r="W29" i="24" s="1"/>
  <c r="O30" i="24"/>
  <c r="P30" i="24"/>
  <c r="AA30" i="24" s="1"/>
  <c r="Q30" i="24"/>
  <c r="R30" i="24"/>
  <c r="S30" i="24"/>
  <c r="T30" i="24" s="1"/>
  <c r="U30" i="24" s="1"/>
  <c r="V30" i="24" s="1"/>
  <c r="W30" i="24" s="1"/>
  <c r="O31" i="24"/>
  <c r="P31" i="24"/>
  <c r="Q31" i="24"/>
  <c r="R31" i="24"/>
  <c r="S31" i="24" s="1"/>
  <c r="T31" i="24" s="1"/>
  <c r="U31" i="24" s="1"/>
  <c r="V31" i="24" s="1"/>
  <c r="W31" i="24" s="1"/>
  <c r="O32" i="24"/>
  <c r="P32" i="24"/>
  <c r="Q32" i="24"/>
  <c r="R32" i="24" s="1"/>
  <c r="S32" i="24" s="1"/>
  <c r="T32" i="24" s="1"/>
  <c r="U32" i="24" s="1"/>
  <c r="V32" i="24" s="1"/>
  <c r="W32" i="24" s="1"/>
  <c r="O33" i="24"/>
  <c r="P33" i="24"/>
  <c r="Q33" i="24" s="1"/>
  <c r="R33" i="24" s="1"/>
  <c r="S33" i="24" s="1"/>
  <c r="T33" i="24" s="1"/>
  <c r="U33" i="24" s="1"/>
  <c r="V33" i="24" s="1"/>
  <c r="W33" i="24" s="1"/>
  <c r="O34" i="24"/>
  <c r="P34" i="24" s="1"/>
  <c r="Q34" i="24" s="1"/>
  <c r="R34" i="24" s="1"/>
  <c r="S34" i="24" s="1"/>
  <c r="T34" i="24" s="1"/>
  <c r="U34" i="24" s="1"/>
  <c r="V34" i="24" s="1"/>
  <c r="W34" i="24" s="1"/>
  <c r="O35" i="24"/>
  <c r="P35" i="24" s="1"/>
  <c r="Q35" i="24" s="1"/>
  <c r="R35" i="24" s="1"/>
  <c r="S35" i="24" s="1"/>
  <c r="T35" i="24" s="1"/>
  <c r="U35" i="24" s="1"/>
  <c r="V35" i="24" s="1"/>
  <c r="W35" i="24" s="1"/>
  <c r="O36" i="24"/>
  <c r="P36" i="24"/>
  <c r="Q36" i="24"/>
  <c r="R36" i="24"/>
  <c r="S36" i="24"/>
  <c r="T36" i="24"/>
  <c r="U36" i="24"/>
  <c r="V36" i="24" s="1"/>
  <c r="W36" i="24" s="1"/>
  <c r="O37" i="24"/>
  <c r="P37" i="24"/>
  <c r="Q37" i="24"/>
  <c r="R37" i="24"/>
  <c r="S37" i="24"/>
  <c r="T37" i="24"/>
  <c r="U37" i="24" s="1"/>
  <c r="V37" i="24" s="1"/>
  <c r="W37" i="24" s="1"/>
  <c r="O38" i="24"/>
  <c r="P38" i="24"/>
  <c r="Q38" i="24"/>
  <c r="R38" i="24"/>
  <c r="S38" i="24"/>
  <c r="T38" i="24" s="1"/>
  <c r="U38" i="24" s="1"/>
  <c r="V38" i="24" s="1"/>
  <c r="W38" i="24" s="1"/>
  <c r="O39" i="24"/>
  <c r="P39" i="24"/>
  <c r="Q39" i="24"/>
  <c r="R39" i="24"/>
  <c r="S39" i="24" s="1"/>
  <c r="T39" i="24" s="1"/>
  <c r="U39" i="24" s="1"/>
  <c r="V39" i="24" s="1"/>
  <c r="W39" i="24" s="1"/>
  <c r="O40" i="24"/>
  <c r="P40" i="24"/>
  <c r="Q40" i="24"/>
  <c r="R40" i="24" s="1"/>
  <c r="S40" i="24" s="1"/>
  <c r="T40" i="24" s="1"/>
  <c r="U40" i="24" s="1"/>
  <c r="V40" i="24" s="1"/>
  <c r="W40" i="24" s="1"/>
  <c r="O41" i="24"/>
  <c r="Z41" i="24" s="1"/>
  <c r="P41" i="24"/>
  <c r="Q41" i="24" s="1"/>
  <c r="R41" i="24" s="1"/>
  <c r="S41" i="24" s="1"/>
  <c r="T41" i="24" s="1"/>
  <c r="U41" i="24" s="1"/>
  <c r="V41" i="24" s="1"/>
  <c r="W41" i="24" s="1"/>
  <c r="O42" i="24"/>
  <c r="P42" i="24" s="1"/>
  <c r="Q42" i="24" s="1"/>
  <c r="R42" i="24" s="1"/>
  <c r="S42" i="24" s="1"/>
  <c r="T42" i="24" s="1"/>
  <c r="U42" i="24" s="1"/>
  <c r="V42" i="24" s="1"/>
  <c r="W42" i="24" s="1"/>
  <c r="O43" i="24"/>
  <c r="P43" i="24" s="1"/>
  <c r="Q43" i="24" s="1"/>
  <c r="R43" i="24" s="1"/>
  <c r="S43" i="24" s="1"/>
  <c r="T43" i="24" s="1"/>
  <c r="U43" i="24" s="1"/>
  <c r="V43" i="24" s="1"/>
  <c r="W43" i="24" s="1"/>
  <c r="O44" i="24"/>
  <c r="P44" i="24"/>
  <c r="Q44" i="24"/>
  <c r="R44" i="24"/>
  <c r="S44" i="24"/>
  <c r="T44" i="24"/>
  <c r="U44" i="24"/>
  <c r="V44" i="24" s="1"/>
  <c r="W44" i="24" s="1"/>
  <c r="O45" i="24"/>
  <c r="P45" i="24"/>
  <c r="Q45" i="24"/>
  <c r="R45" i="24"/>
  <c r="S45" i="24"/>
  <c r="T45" i="24"/>
  <c r="U45" i="24" s="1"/>
  <c r="V45" i="24" s="1"/>
  <c r="W45" i="24" s="1"/>
  <c r="O46" i="24"/>
  <c r="P46" i="24"/>
  <c r="Q46" i="24"/>
  <c r="R46" i="24"/>
  <c r="S46" i="24"/>
  <c r="T46" i="24" s="1"/>
  <c r="U46" i="24" s="1"/>
  <c r="V46" i="24" s="1"/>
  <c r="W46" i="24" s="1"/>
  <c r="O47" i="24"/>
  <c r="P47" i="24"/>
  <c r="Q47" i="24"/>
  <c r="R47" i="24"/>
  <c r="S47" i="24" s="1"/>
  <c r="T47" i="24" s="1"/>
  <c r="U47" i="24" s="1"/>
  <c r="V47" i="24" s="1"/>
  <c r="W47" i="24" s="1"/>
  <c r="O48" i="24"/>
  <c r="P48" i="24"/>
  <c r="Q48" i="24"/>
  <c r="R48" i="24" s="1"/>
  <c r="S48" i="24" s="1"/>
  <c r="T48" i="24" s="1"/>
  <c r="U48" i="24" s="1"/>
  <c r="V48" i="24" s="1"/>
  <c r="W48" i="24" s="1"/>
  <c r="O49" i="24"/>
  <c r="P49" i="24"/>
  <c r="Q49" i="24" s="1"/>
  <c r="R49" i="24" s="1"/>
  <c r="S49" i="24" s="1"/>
  <c r="T49" i="24" s="1"/>
  <c r="U49" i="24" s="1"/>
  <c r="V49" i="24" s="1"/>
  <c r="W49" i="24" s="1"/>
  <c r="N21" i="24"/>
  <c r="Y21" i="24" s="1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20" i="24"/>
  <c r="G17" i="24"/>
  <c r="X49" i="24"/>
  <c r="Y49" i="24"/>
  <c r="X48" i="24"/>
  <c r="Y47" i="24"/>
  <c r="X47" i="24"/>
  <c r="X46" i="24"/>
  <c r="X45" i="24"/>
  <c r="Y45" i="24"/>
  <c r="X44" i="24"/>
  <c r="Y43" i="24"/>
  <c r="X43" i="24"/>
  <c r="X42" i="24"/>
  <c r="X41" i="24"/>
  <c r="Y41" i="24"/>
  <c r="X40" i="24"/>
  <c r="X39" i="24"/>
  <c r="X38" i="24"/>
  <c r="Y38" i="24"/>
  <c r="X37" i="24"/>
  <c r="Y37" i="24"/>
  <c r="X36" i="24"/>
  <c r="X35" i="24"/>
  <c r="Y34" i="24"/>
  <c r="X34" i="24"/>
  <c r="X33" i="24"/>
  <c r="Y33" i="24"/>
  <c r="X32" i="24"/>
  <c r="X31" i="24"/>
  <c r="Y30" i="24"/>
  <c r="X30" i="24"/>
  <c r="X29" i="24"/>
  <c r="X28" i="24"/>
  <c r="Y27" i="24"/>
  <c r="X27" i="24"/>
  <c r="X26" i="24"/>
  <c r="Y26" i="24"/>
  <c r="Y25" i="24"/>
  <c r="X25" i="24"/>
  <c r="X24" i="24"/>
  <c r="X23" i="24"/>
  <c r="Y22" i="24"/>
  <c r="X22" i="24"/>
  <c r="X21" i="24"/>
  <c r="Z20" i="24"/>
  <c r="X20" i="24"/>
  <c r="Y20" i="24"/>
  <c r="O21" i="23"/>
  <c r="P21" i="23" s="1"/>
  <c r="Q21" i="23" s="1"/>
  <c r="R21" i="23" s="1"/>
  <c r="S21" i="23" s="1"/>
  <c r="T21" i="23" s="1"/>
  <c r="U21" i="23" s="1"/>
  <c r="V21" i="23" s="1"/>
  <c r="W21" i="23" s="1"/>
  <c r="O22" i="23"/>
  <c r="P22" i="23" s="1"/>
  <c r="Q22" i="23" s="1"/>
  <c r="R22" i="23" s="1"/>
  <c r="S22" i="23" s="1"/>
  <c r="T22" i="23" s="1"/>
  <c r="U22" i="23" s="1"/>
  <c r="V22" i="23" s="1"/>
  <c r="W22" i="23" s="1"/>
  <c r="P23" i="23"/>
  <c r="Q23" i="23" s="1"/>
  <c r="R23" i="23" s="1"/>
  <c r="S23" i="23" s="1"/>
  <c r="T23" i="23" s="1"/>
  <c r="U23" i="23" s="1"/>
  <c r="V23" i="23" s="1"/>
  <c r="W23" i="23" s="1"/>
  <c r="O28" i="23"/>
  <c r="P28" i="23"/>
  <c r="Q28" i="23" s="1"/>
  <c r="R28" i="23" s="1"/>
  <c r="S28" i="23" s="1"/>
  <c r="T28" i="23" s="1"/>
  <c r="U28" i="23" s="1"/>
  <c r="V28" i="23" s="1"/>
  <c r="W28" i="23" s="1"/>
  <c r="O29" i="23"/>
  <c r="P29" i="23" s="1"/>
  <c r="Q29" i="23" s="1"/>
  <c r="R29" i="23" s="1"/>
  <c r="S29" i="23" s="1"/>
  <c r="T29" i="23" s="1"/>
  <c r="U29" i="23" s="1"/>
  <c r="V29" i="23" s="1"/>
  <c r="W29" i="23" s="1"/>
  <c r="O30" i="23"/>
  <c r="P30" i="23" s="1"/>
  <c r="Q30" i="23" s="1"/>
  <c r="R30" i="23" s="1"/>
  <c r="S30" i="23" s="1"/>
  <c r="T30" i="23" s="1"/>
  <c r="U30" i="23" s="1"/>
  <c r="V30" i="23" s="1"/>
  <c r="W30" i="23" s="1"/>
  <c r="O37" i="23"/>
  <c r="P37" i="23" s="1"/>
  <c r="Q37" i="23" s="1"/>
  <c r="R37" i="23" s="1"/>
  <c r="S37" i="23" s="1"/>
  <c r="T37" i="23" s="1"/>
  <c r="U37" i="23" s="1"/>
  <c r="V37" i="23" s="1"/>
  <c r="W37" i="23" s="1"/>
  <c r="O38" i="23"/>
  <c r="P38" i="23" s="1"/>
  <c r="O39" i="23"/>
  <c r="P39" i="23" s="1"/>
  <c r="Q39" i="23" s="1"/>
  <c r="R39" i="23" s="1"/>
  <c r="S39" i="23" s="1"/>
  <c r="T39" i="23" s="1"/>
  <c r="U39" i="23" s="1"/>
  <c r="V39" i="23" s="1"/>
  <c r="W39" i="23" s="1"/>
  <c r="O43" i="23"/>
  <c r="P43" i="23" s="1"/>
  <c r="Q43" i="23" s="1"/>
  <c r="R43" i="23" s="1"/>
  <c r="O44" i="23"/>
  <c r="P44" i="23" s="1"/>
  <c r="Q44" i="23" s="1"/>
  <c r="R44" i="23" s="1"/>
  <c r="S44" i="23" s="1"/>
  <c r="T44" i="23" s="1"/>
  <c r="U44" i="23" s="1"/>
  <c r="V44" i="23" s="1"/>
  <c r="W44" i="23" s="1"/>
  <c r="P47" i="23"/>
  <c r="Q47" i="23" s="1"/>
  <c r="R47" i="23" s="1"/>
  <c r="O48" i="23"/>
  <c r="P48" i="23" s="1"/>
  <c r="Q48" i="23" s="1"/>
  <c r="R48" i="23" s="1"/>
  <c r="S48" i="23" s="1"/>
  <c r="T48" i="23" s="1"/>
  <c r="U48" i="23" s="1"/>
  <c r="V48" i="23" s="1"/>
  <c r="W48" i="23" s="1"/>
  <c r="O49" i="23"/>
  <c r="N21" i="23"/>
  <c r="Y21" i="23" s="1"/>
  <c r="N22" i="23"/>
  <c r="N23" i="23"/>
  <c r="O23" i="23" s="1"/>
  <c r="N24" i="23"/>
  <c r="O24" i="23" s="1"/>
  <c r="P24" i="23" s="1"/>
  <c r="Q24" i="23" s="1"/>
  <c r="R24" i="23" s="1"/>
  <c r="S24" i="23" s="1"/>
  <c r="T24" i="23" s="1"/>
  <c r="U24" i="23" s="1"/>
  <c r="V24" i="23" s="1"/>
  <c r="W24" i="23" s="1"/>
  <c r="N25" i="23"/>
  <c r="O25" i="23" s="1"/>
  <c r="N26" i="23"/>
  <c r="N27" i="23"/>
  <c r="O27" i="23" s="1"/>
  <c r="P27" i="23" s="1"/>
  <c r="Q27" i="23" s="1"/>
  <c r="R27" i="23" s="1"/>
  <c r="S27" i="23" s="1"/>
  <c r="T27" i="23" s="1"/>
  <c r="U27" i="23" s="1"/>
  <c r="V27" i="23" s="1"/>
  <c r="W27" i="23" s="1"/>
  <c r="N28" i="23"/>
  <c r="N29" i="23"/>
  <c r="Y29" i="23" s="1"/>
  <c r="N30" i="23"/>
  <c r="N31" i="23"/>
  <c r="O31" i="23" s="1"/>
  <c r="N32" i="23"/>
  <c r="O32" i="23" s="1"/>
  <c r="P32" i="23" s="1"/>
  <c r="Q32" i="23" s="1"/>
  <c r="R32" i="23" s="1"/>
  <c r="S32" i="23" s="1"/>
  <c r="T32" i="23" s="1"/>
  <c r="U32" i="23" s="1"/>
  <c r="V32" i="23" s="1"/>
  <c r="W32" i="23" s="1"/>
  <c r="N33" i="23"/>
  <c r="O33" i="23" s="1"/>
  <c r="N34" i="23"/>
  <c r="N35" i="23"/>
  <c r="O35" i="23" s="1"/>
  <c r="P35" i="23" s="1"/>
  <c r="Q35" i="23" s="1"/>
  <c r="R35" i="23" s="1"/>
  <c r="S35" i="23" s="1"/>
  <c r="T35" i="23" s="1"/>
  <c r="U35" i="23" s="1"/>
  <c r="V35" i="23" s="1"/>
  <c r="W35" i="23" s="1"/>
  <c r="N36" i="23"/>
  <c r="O36" i="23" s="1"/>
  <c r="P36" i="23" s="1"/>
  <c r="Q36" i="23" s="1"/>
  <c r="R36" i="23" s="1"/>
  <c r="S36" i="23" s="1"/>
  <c r="T36" i="23" s="1"/>
  <c r="U36" i="23" s="1"/>
  <c r="V36" i="23" s="1"/>
  <c r="W36" i="23" s="1"/>
  <c r="N37" i="23"/>
  <c r="Y37" i="23" s="1"/>
  <c r="N38" i="23"/>
  <c r="Y38" i="23" s="1"/>
  <c r="N39" i="23"/>
  <c r="Y39" i="23" s="1"/>
  <c r="N40" i="23"/>
  <c r="O40" i="23" s="1"/>
  <c r="P40" i="23" s="1"/>
  <c r="Q40" i="23" s="1"/>
  <c r="R40" i="23" s="1"/>
  <c r="S40" i="23" s="1"/>
  <c r="T40" i="23" s="1"/>
  <c r="U40" i="23" s="1"/>
  <c r="V40" i="23" s="1"/>
  <c r="W40" i="23" s="1"/>
  <c r="N41" i="23"/>
  <c r="O41" i="23" s="1"/>
  <c r="N42" i="23"/>
  <c r="O42" i="23" s="1"/>
  <c r="P42" i="23" s="1"/>
  <c r="Q42" i="23" s="1"/>
  <c r="R42" i="23" s="1"/>
  <c r="S42" i="23" s="1"/>
  <c r="T42" i="23" s="1"/>
  <c r="U42" i="23" s="1"/>
  <c r="V42" i="23" s="1"/>
  <c r="W42" i="23" s="1"/>
  <c r="N43" i="23"/>
  <c r="Y43" i="23" s="1"/>
  <c r="N44" i="23"/>
  <c r="N45" i="23"/>
  <c r="Y45" i="23" s="1"/>
  <c r="N46" i="23"/>
  <c r="Y46" i="23" s="1"/>
  <c r="N47" i="23"/>
  <c r="O47" i="23" s="1"/>
  <c r="Z47" i="23" s="1"/>
  <c r="N48" i="23"/>
  <c r="N49" i="23"/>
  <c r="Y49" i="23" s="1"/>
  <c r="N20" i="23"/>
  <c r="O20" i="23" s="1"/>
  <c r="P20" i="23" s="1"/>
  <c r="Q20" i="23" s="1"/>
  <c r="R20" i="23" s="1"/>
  <c r="S20" i="23" s="1"/>
  <c r="T20" i="23" s="1"/>
  <c r="U20" i="23" s="1"/>
  <c r="V20" i="23" s="1"/>
  <c r="W20" i="23" s="1"/>
  <c r="G17" i="23"/>
  <c r="X49" i="23"/>
  <c r="X48" i="23"/>
  <c r="Y48" i="23"/>
  <c r="Y47" i="23"/>
  <c r="X47" i="23"/>
  <c r="X46" i="23"/>
  <c r="X45" i="23"/>
  <c r="X44" i="23"/>
  <c r="X43" i="23"/>
  <c r="X42" i="23"/>
  <c r="Y41" i="23"/>
  <c r="X41" i="23"/>
  <c r="X40" i="23"/>
  <c r="X39" i="23"/>
  <c r="X38" i="23"/>
  <c r="X37" i="23"/>
  <c r="X36" i="23"/>
  <c r="X35" i="23"/>
  <c r="X34" i="23"/>
  <c r="Y33" i="23"/>
  <c r="X33" i="23"/>
  <c r="X32" i="23"/>
  <c r="Y31" i="23"/>
  <c r="X31" i="23"/>
  <c r="X30" i="23"/>
  <c r="Y30" i="23"/>
  <c r="X29" i="23"/>
  <c r="X28" i="23"/>
  <c r="X27" i="23"/>
  <c r="X26" i="23"/>
  <c r="Y25" i="23"/>
  <c r="X25" i="23"/>
  <c r="X24" i="23"/>
  <c r="Y23" i="23"/>
  <c r="X23" i="23"/>
  <c r="Z23" i="23"/>
  <c r="X22" i="23"/>
  <c r="X21" i="23"/>
  <c r="Z21" i="23"/>
  <c r="X20" i="23"/>
  <c r="O20" i="22"/>
  <c r="P20" i="22" s="1"/>
  <c r="O21" i="22"/>
  <c r="P21" i="22" s="1"/>
  <c r="O22" i="22"/>
  <c r="P22" i="22"/>
  <c r="AA22" i="22" s="1"/>
  <c r="O23" i="22"/>
  <c r="P23" i="22" s="1"/>
  <c r="O24" i="22"/>
  <c r="Z24" i="22" s="1"/>
  <c r="P24" i="22"/>
  <c r="AA24" i="22" s="1"/>
  <c r="O25" i="22"/>
  <c r="P25" i="22" s="1"/>
  <c r="O26" i="22"/>
  <c r="P26" i="22" s="1"/>
  <c r="O27" i="22"/>
  <c r="P27" i="22" s="1"/>
  <c r="O28" i="22"/>
  <c r="P28" i="22" s="1"/>
  <c r="O29" i="22"/>
  <c r="P29" i="22"/>
  <c r="Q29" i="22"/>
  <c r="AB29" i="22" s="1"/>
  <c r="O30" i="22"/>
  <c r="P30" i="22"/>
  <c r="AA30" i="22" s="1"/>
  <c r="O31" i="22"/>
  <c r="Z31" i="22" s="1"/>
  <c r="O32" i="22"/>
  <c r="P32" i="22"/>
  <c r="AA32" i="22" s="1"/>
  <c r="O33" i="22"/>
  <c r="Z33" i="22" s="1"/>
  <c r="O34" i="22"/>
  <c r="Z34" i="22" s="1"/>
  <c r="O35" i="22"/>
  <c r="P35" i="22" s="1"/>
  <c r="O36" i="22"/>
  <c r="P36" i="22" s="1"/>
  <c r="O37" i="22"/>
  <c r="P37" i="22"/>
  <c r="Q37" i="22"/>
  <c r="R37" i="22" s="1"/>
  <c r="O38" i="22"/>
  <c r="P38" i="22"/>
  <c r="Q38" i="22" s="1"/>
  <c r="O39" i="22"/>
  <c r="Z39" i="22" s="1"/>
  <c r="O40" i="22"/>
  <c r="P40" i="22"/>
  <c r="Q40" i="22" s="1"/>
  <c r="O41" i="22"/>
  <c r="Z41" i="22" s="1"/>
  <c r="O42" i="22"/>
  <c r="P42" i="22" s="1"/>
  <c r="O43" i="22"/>
  <c r="P43" i="22" s="1"/>
  <c r="O44" i="22"/>
  <c r="P44" i="22" s="1"/>
  <c r="O45" i="22"/>
  <c r="P45" i="22"/>
  <c r="Q45" i="22"/>
  <c r="R45" i="22"/>
  <c r="S45" i="22"/>
  <c r="AD45" i="22" s="1"/>
  <c r="O46" i="22"/>
  <c r="P46" i="22"/>
  <c r="Q46" i="22"/>
  <c r="R46" i="22"/>
  <c r="AC46" i="22" s="1"/>
  <c r="O47" i="22"/>
  <c r="P47" i="22"/>
  <c r="AA47" i="22" s="1"/>
  <c r="Q47" i="22"/>
  <c r="AB47" i="22" s="1"/>
  <c r="O48" i="22"/>
  <c r="Z48" i="22" s="1"/>
  <c r="P48" i="22"/>
  <c r="Q48" i="22" s="1"/>
  <c r="O49" i="22"/>
  <c r="P49" i="22" s="1"/>
  <c r="N21" i="22"/>
  <c r="N22" i="22"/>
  <c r="N23" i="22"/>
  <c r="N24" i="22"/>
  <c r="N25" i="22"/>
  <c r="Y25" i="22" s="1"/>
  <c r="N26" i="22"/>
  <c r="Y26" i="22" s="1"/>
  <c r="N27" i="22"/>
  <c r="N28" i="22"/>
  <c r="N29" i="22"/>
  <c r="N30" i="22"/>
  <c r="N31" i="22"/>
  <c r="N32" i="22"/>
  <c r="Y32" i="22" s="1"/>
  <c r="N33" i="22"/>
  <c r="N34" i="22"/>
  <c r="N35" i="22"/>
  <c r="Y35" i="22" s="1"/>
  <c r="N36" i="22"/>
  <c r="N37" i="22"/>
  <c r="N38" i="22"/>
  <c r="N39" i="22"/>
  <c r="N40" i="22"/>
  <c r="N41" i="22"/>
  <c r="Y41" i="22" s="1"/>
  <c r="N42" i="22"/>
  <c r="Y42" i="22" s="1"/>
  <c r="N43" i="22"/>
  <c r="N44" i="22"/>
  <c r="N45" i="22"/>
  <c r="N46" i="22"/>
  <c r="N47" i="22"/>
  <c r="N48" i="22"/>
  <c r="Y48" i="22" s="1"/>
  <c r="N49" i="22"/>
  <c r="N20" i="22"/>
  <c r="X49" i="22"/>
  <c r="Z49" i="22"/>
  <c r="Y49" i="22"/>
  <c r="X48" i="22"/>
  <c r="Z47" i="22"/>
  <c r="X47" i="22"/>
  <c r="Y47" i="22"/>
  <c r="Z46" i="22"/>
  <c r="Y46" i="22"/>
  <c r="X46" i="22"/>
  <c r="AB46" i="22"/>
  <c r="AA46" i="22"/>
  <c r="X45" i="22"/>
  <c r="AC45" i="22"/>
  <c r="AB45" i="22"/>
  <c r="AA45" i="22"/>
  <c r="Z45" i="22"/>
  <c r="Y45" i="22"/>
  <c r="X44" i="22"/>
  <c r="Z44" i="22"/>
  <c r="Y44" i="22"/>
  <c r="X43" i="22"/>
  <c r="Y43" i="22"/>
  <c r="Z42" i="22"/>
  <c r="X42" i="22"/>
  <c r="X41" i="22"/>
  <c r="X40" i="22"/>
  <c r="AA40" i="22"/>
  <c r="Z40" i="22"/>
  <c r="Y40" i="22"/>
  <c r="X39" i="22"/>
  <c r="Y39" i="22"/>
  <c r="Z38" i="22"/>
  <c r="Y38" i="22"/>
  <c r="X38" i="22"/>
  <c r="AA38" i="22"/>
  <c r="X37" i="22"/>
  <c r="AB37" i="22"/>
  <c r="AA37" i="22"/>
  <c r="Z37" i="22"/>
  <c r="Y37" i="22"/>
  <c r="X36" i="22"/>
  <c r="Z36" i="22"/>
  <c r="Y36" i="22"/>
  <c r="Z35" i="22"/>
  <c r="X35" i="22"/>
  <c r="Y34" i="22"/>
  <c r="X34" i="22"/>
  <c r="X33" i="22"/>
  <c r="Y33" i="22"/>
  <c r="X32" i="22"/>
  <c r="Z32" i="22"/>
  <c r="X31" i="22"/>
  <c r="Y31" i="22"/>
  <c r="Z30" i="22"/>
  <c r="Y30" i="22"/>
  <c r="X30" i="22"/>
  <c r="X29" i="22"/>
  <c r="AA29" i="22"/>
  <c r="Z29" i="22"/>
  <c r="Y29" i="22"/>
  <c r="X28" i="22"/>
  <c r="Z28" i="22"/>
  <c r="Y28" i="22"/>
  <c r="Z27" i="22"/>
  <c r="X27" i="22"/>
  <c r="Y27" i="22"/>
  <c r="X26" i="22"/>
  <c r="X25" i="22"/>
  <c r="X24" i="22"/>
  <c r="Y24" i="22"/>
  <c r="Z23" i="22"/>
  <c r="X23" i="22"/>
  <c r="Y23" i="22"/>
  <c r="Z22" i="22"/>
  <c r="Y22" i="22"/>
  <c r="X22" i="22"/>
  <c r="X21" i="22"/>
  <c r="Z21" i="22"/>
  <c r="Y21" i="22"/>
  <c r="X20" i="22"/>
  <c r="Z20" i="22"/>
  <c r="Y20" i="22"/>
  <c r="O20" i="21"/>
  <c r="P20" i="21"/>
  <c r="Q20" i="21" s="1"/>
  <c r="R20" i="21" s="1"/>
  <c r="O21" i="21"/>
  <c r="P21" i="21" s="1"/>
  <c r="Q21" i="21" s="1"/>
  <c r="R21" i="21" s="1"/>
  <c r="O22" i="21"/>
  <c r="P22" i="21"/>
  <c r="Q22" i="21" s="1"/>
  <c r="R22" i="21" s="1"/>
  <c r="O23" i="21"/>
  <c r="P23" i="21" s="1"/>
  <c r="Q23" i="21" s="1"/>
  <c r="O24" i="21"/>
  <c r="P24" i="21"/>
  <c r="AA24" i="21" s="1"/>
  <c r="Q24" i="21"/>
  <c r="R24" i="21" s="1"/>
  <c r="S24" i="21" s="1"/>
  <c r="T24" i="21" s="1"/>
  <c r="U24" i="21" s="1"/>
  <c r="O25" i="21"/>
  <c r="P25" i="21"/>
  <c r="AA25" i="21" s="1"/>
  <c r="O26" i="21"/>
  <c r="Z26" i="21" s="1"/>
  <c r="O27" i="21"/>
  <c r="P27" i="21" s="1"/>
  <c r="O28" i="21"/>
  <c r="P28" i="21"/>
  <c r="Q28" i="21" s="1"/>
  <c r="O29" i="21"/>
  <c r="P29" i="21" s="1"/>
  <c r="Q29" i="21" s="1"/>
  <c r="O30" i="21"/>
  <c r="P30" i="21"/>
  <c r="Q30" i="21" s="1"/>
  <c r="O31" i="21"/>
  <c r="P31" i="21" s="1"/>
  <c r="O32" i="21"/>
  <c r="P32" i="21"/>
  <c r="Q32" i="21"/>
  <c r="AB32" i="21" s="1"/>
  <c r="O33" i="21"/>
  <c r="P33" i="21"/>
  <c r="O34" i="21"/>
  <c r="O35" i="21"/>
  <c r="P35" i="21" s="1"/>
  <c r="O36" i="21"/>
  <c r="P36" i="21"/>
  <c r="Q36" i="21" s="1"/>
  <c r="O37" i="21"/>
  <c r="P37" i="21" s="1"/>
  <c r="O38" i="21"/>
  <c r="P38" i="21"/>
  <c r="Q38" i="21" s="1"/>
  <c r="AB38" i="21" s="1"/>
  <c r="R38" i="21"/>
  <c r="AC38" i="21" s="1"/>
  <c r="S38" i="21"/>
  <c r="O39" i="21"/>
  <c r="Z39" i="21" s="1"/>
  <c r="O40" i="21"/>
  <c r="P40" i="21"/>
  <c r="AA40" i="21" s="1"/>
  <c r="Q40" i="21"/>
  <c r="R40" i="21" s="1"/>
  <c r="O41" i="21"/>
  <c r="Z41" i="21" s="1"/>
  <c r="O42" i="21"/>
  <c r="O43" i="21"/>
  <c r="P43" i="21" s="1"/>
  <c r="Q43" i="21" s="1"/>
  <c r="R43" i="21" s="1"/>
  <c r="O44" i="21"/>
  <c r="P44" i="21"/>
  <c r="Q44" i="21" s="1"/>
  <c r="O45" i="21"/>
  <c r="P45" i="21" s="1"/>
  <c r="Q45" i="21" s="1"/>
  <c r="O46" i="21"/>
  <c r="P46" i="21"/>
  <c r="Q46" i="21" s="1"/>
  <c r="AB46" i="21" s="1"/>
  <c r="O47" i="21"/>
  <c r="P47" i="21" s="1"/>
  <c r="AA47" i="21" s="1"/>
  <c r="Q47" i="21"/>
  <c r="AB47" i="21" s="1"/>
  <c r="R47" i="21"/>
  <c r="S47" i="21" s="1"/>
  <c r="O48" i="21"/>
  <c r="P48" i="21"/>
  <c r="AA48" i="21" s="1"/>
  <c r="Q48" i="21"/>
  <c r="O49" i="21"/>
  <c r="Z49" i="21" s="1"/>
  <c r="P49" i="21"/>
  <c r="N21" i="21"/>
  <c r="N22" i="21"/>
  <c r="N23" i="21"/>
  <c r="N24" i="21"/>
  <c r="N25" i="21"/>
  <c r="Y25" i="21" s="1"/>
  <c r="N26" i="21"/>
  <c r="N27" i="21"/>
  <c r="N28" i="21"/>
  <c r="N29" i="21"/>
  <c r="N30" i="21"/>
  <c r="N31" i="21"/>
  <c r="N32" i="21"/>
  <c r="Y32" i="21" s="1"/>
  <c r="N33" i="21"/>
  <c r="Y33" i="21" s="1"/>
  <c r="N34" i="21"/>
  <c r="Y34" i="21" s="1"/>
  <c r="N35" i="21"/>
  <c r="N36" i="21"/>
  <c r="Y36" i="21" s="1"/>
  <c r="N37" i="21"/>
  <c r="N38" i="21"/>
  <c r="N39" i="21"/>
  <c r="N40" i="21"/>
  <c r="Y40" i="21" s="1"/>
  <c r="N41" i="21"/>
  <c r="Y41" i="21" s="1"/>
  <c r="N42" i="21"/>
  <c r="Y42" i="21" s="1"/>
  <c r="N43" i="21"/>
  <c r="N44" i="21"/>
  <c r="Y44" i="21" s="1"/>
  <c r="N45" i="21"/>
  <c r="N46" i="21"/>
  <c r="N47" i="21"/>
  <c r="N48" i="21"/>
  <c r="Y48" i="21" s="1"/>
  <c r="N49" i="21"/>
  <c r="Y49" i="21" s="1"/>
  <c r="N20" i="21"/>
  <c r="X49" i="21"/>
  <c r="Z48" i="21"/>
  <c r="X48" i="21"/>
  <c r="X47" i="21"/>
  <c r="AC47" i="21"/>
  <c r="Y47" i="21"/>
  <c r="Z46" i="21"/>
  <c r="Y46" i="21"/>
  <c r="X46" i="21"/>
  <c r="AA46" i="21"/>
  <c r="X45" i="21"/>
  <c r="AA45" i="21"/>
  <c r="Y45" i="21"/>
  <c r="Z44" i="21"/>
  <c r="X44" i="21"/>
  <c r="AB43" i="21"/>
  <c r="AA43" i="21"/>
  <c r="Z43" i="21"/>
  <c r="X43" i="21"/>
  <c r="Y43" i="21"/>
  <c r="X42" i="21"/>
  <c r="X41" i="21"/>
  <c r="AB40" i="21"/>
  <c r="Z40" i="21"/>
  <c r="X40" i="21"/>
  <c r="X39" i="21"/>
  <c r="Y39" i="21"/>
  <c r="Z38" i="21"/>
  <c r="Y38" i="21"/>
  <c r="X38" i="21"/>
  <c r="AA38" i="21"/>
  <c r="X37" i="21"/>
  <c r="Z37" i="21"/>
  <c r="Y37" i="21"/>
  <c r="Z36" i="21"/>
  <c r="X36" i="21"/>
  <c r="AA36" i="21"/>
  <c r="Z35" i="21"/>
  <c r="Y35" i="21"/>
  <c r="X35" i="21"/>
  <c r="X34" i="21"/>
  <c r="X33" i="21"/>
  <c r="Z33" i="21"/>
  <c r="AA32" i="21"/>
  <c r="Z32" i="21"/>
  <c r="X32" i="21"/>
  <c r="Z31" i="21"/>
  <c r="Y31" i="21"/>
  <c r="X31" i="21"/>
  <c r="Z30" i="21"/>
  <c r="Y30" i="21"/>
  <c r="X30" i="21"/>
  <c r="AA30" i="21"/>
  <c r="X29" i="21"/>
  <c r="Y29" i="21"/>
  <c r="AA28" i="21"/>
  <c r="Z28" i="21"/>
  <c r="X28" i="21"/>
  <c r="Y28" i="21"/>
  <c r="Z27" i="21"/>
  <c r="Y27" i="21"/>
  <c r="X27" i="21"/>
  <c r="Y26" i="21"/>
  <c r="X26" i="21"/>
  <c r="X25" i="21"/>
  <c r="Z25" i="21"/>
  <c r="AD24" i="21"/>
  <c r="AC24" i="21"/>
  <c r="Z24" i="21"/>
  <c r="X24" i="21"/>
  <c r="AE24" i="21"/>
  <c r="Y24" i="21"/>
  <c r="AA23" i="21"/>
  <c r="Z23" i="21"/>
  <c r="Y23" i="21"/>
  <c r="X23" i="21"/>
  <c r="Z22" i="21"/>
  <c r="Y22" i="21"/>
  <c r="X22" i="21"/>
  <c r="AA22" i="21"/>
  <c r="AB21" i="21"/>
  <c r="X21" i="21"/>
  <c r="AA21" i="21"/>
  <c r="Z21" i="21"/>
  <c r="Y21" i="21"/>
  <c r="AB20" i="21"/>
  <c r="Z20" i="21"/>
  <c r="X20" i="21"/>
  <c r="Y20" i="21"/>
  <c r="X49" i="20"/>
  <c r="W49" i="20"/>
  <c r="AH49" i="20" s="1"/>
  <c r="V49" i="20"/>
  <c r="AG49" i="20" s="1"/>
  <c r="U49" i="20"/>
  <c r="AF49" i="20" s="1"/>
  <c r="T49" i="20"/>
  <c r="AE49" i="20" s="1"/>
  <c r="S49" i="20"/>
  <c r="AD49" i="20" s="1"/>
  <c r="R49" i="20"/>
  <c r="AC49" i="20" s="1"/>
  <c r="Q49" i="20"/>
  <c r="AB49" i="20" s="1"/>
  <c r="P49" i="20"/>
  <c r="AA49" i="20" s="1"/>
  <c r="O49" i="20"/>
  <c r="Z49" i="20" s="1"/>
  <c r="N49" i="20"/>
  <c r="Y49" i="20" s="1"/>
  <c r="AF48" i="20"/>
  <c r="AE48" i="20"/>
  <c r="AD48" i="20"/>
  <c r="X48" i="20"/>
  <c r="W48" i="20"/>
  <c r="AH48" i="20" s="1"/>
  <c r="V48" i="20"/>
  <c r="AG48" i="20" s="1"/>
  <c r="U48" i="20"/>
  <c r="T48" i="20"/>
  <c r="S48" i="20"/>
  <c r="R48" i="20"/>
  <c r="AC48" i="20" s="1"/>
  <c r="Q48" i="20"/>
  <c r="AB48" i="20" s="1"/>
  <c r="P48" i="20"/>
  <c r="AA48" i="20" s="1"/>
  <c r="O48" i="20"/>
  <c r="Z48" i="20" s="1"/>
  <c r="N48" i="20"/>
  <c r="Y48" i="20" s="1"/>
  <c r="X47" i="20"/>
  <c r="W47" i="20"/>
  <c r="AH47" i="20" s="1"/>
  <c r="V47" i="20"/>
  <c r="AG47" i="20" s="1"/>
  <c r="U47" i="20"/>
  <c r="AF47" i="20" s="1"/>
  <c r="T47" i="20"/>
  <c r="AE47" i="20" s="1"/>
  <c r="S47" i="20"/>
  <c r="AD47" i="20" s="1"/>
  <c r="R47" i="20"/>
  <c r="AC47" i="20" s="1"/>
  <c r="Q47" i="20"/>
  <c r="AB47" i="20" s="1"/>
  <c r="P47" i="20"/>
  <c r="AA47" i="20" s="1"/>
  <c r="O47" i="20"/>
  <c r="Z47" i="20" s="1"/>
  <c r="N47" i="20"/>
  <c r="Y47" i="20" s="1"/>
  <c r="X46" i="20"/>
  <c r="W46" i="20"/>
  <c r="AH46" i="20" s="1"/>
  <c r="V46" i="20"/>
  <c r="AG46" i="20" s="1"/>
  <c r="U46" i="20"/>
  <c r="AF46" i="20" s="1"/>
  <c r="T46" i="20"/>
  <c r="AE46" i="20" s="1"/>
  <c r="S46" i="20"/>
  <c r="AD46" i="20" s="1"/>
  <c r="R46" i="20"/>
  <c r="AC46" i="20" s="1"/>
  <c r="Q46" i="20"/>
  <c r="AB46" i="20" s="1"/>
  <c r="P46" i="20"/>
  <c r="AA46" i="20" s="1"/>
  <c r="O46" i="20"/>
  <c r="Z46" i="20" s="1"/>
  <c r="N46" i="20"/>
  <c r="Y46" i="20" s="1"/>
  <c r="X45" i="20"/>
  <c r="W45" i="20"/>
  <c r="AH45" i="20" s="1"/>
  <c r="V45" i="20"/>
  <c r="AG45" i="20" s="1"/>
  <c r="U45" i="20"/>
  <c r="AF45" i="20" s="1"/>
  <c r="T45" i="20"/>
  <c r="AE45" i="20" s="1"/>
  <c r="S45" i="20"/>
  <c r="AD45" i="20" s="1"/>
  <c r="R45" i="20"/>
  <c r="AC45" i="20" s="1"/>
  <c r="Q45" i="20"/>
  <c r="AB45" i="20" s="1"/>
  <c r="P45" i="20"/>
  <c r="AA45" i="20" s="1"/>
  <c r="O45" i="20"/>
  <c r="Z45" i="20" s="1"/>
  <c r="N45" i="20"/>
  <c r="Y45" i="20" s="1"/>
  <c r="X44" i="20"/>
  <c r="W44" i="20"/>
  <c r="AH44" i="20" s="1"/>
  <c r="V44" i="20"/>
  <c r="AG44" i="20" s="1"/>
  <c r="U44" i="20"/>
  <c r="AF44" i="20" s="1"/>
  <c r="T44" i="20"/>
  <c r="AE44" i="20" s="1"/>
  <c r="S44" i="20"/>
  <c r="AD44" i="20" s="1"/>
  <c r="R44" i="20"/>
  <c r="AC44" i="20" s="1"/>
  <c r="Q44" i="20"/>
  <c r="AB44" i="20" s="1"/>
  <c r="P44" i="20"/>
  <c r="AA44" i="20" s="1"/>
  <c r="O44" i="20"/>
  <c r="Z44" i="20" s="1"/>
  <c r="N44" i="20"/>
  <c r="Y44" i="20" s="1"/>
  <c r="X43" i="20"/>
  <c r="W43" i="20"/>
  <c r="AH43" i="20" s="1"/>
  <c r="V43" i="20"/>
  <c r="AG43" i="20" s="1"/>
  <c r="U43" i="20"/>
  <c r="AF43" i="20" s="1"/>
  <c r="T43" i="20"/>
  <c r="AE43" i="20" s="1"/>
  <c r="S43" i="20"/>
  <c r="AD43" i="20" s="1"/>
  <c r="R43" i="20"/>
  <c r="AC43" i="20" s="1"/>
  <c r="Q43" i="20"/>
  <c r="AB43" i="20" s="1"/>
  <c r="P43" i="20"/>
  <c r="AA43" i="20" s="1"/>
  <c r="O43" i="20"/>
  <c r="Z43" i="20" s="1"/>
  <c r="N43" i="20"/>
  <c r="Y43" i="20" s="1"/>
  <c r="X42" i="20"/>
  <c r="W42" i="20"/>
  <c r="AH42" i="20" s="1"/>
  <c r="V42" i="20"/>
  <c r="AG42" i="20" s="1"/>
  <c r="U42" i="20"/>
  <c r="AF42" i="20" s="1"/>
  <c r="T42" i="20"/>
  <c r="AE42" i="20" s="1"/>
  <c r="S42" i="20"/>
  <c r="AD42" i="20" s="1"/>
  <c r="R42" i="20"/>
  <c r="AC42" i="20" s="1"/>
  <c r="Q42" i="20"/>
  <c r="AB42" i="20" s="1"/>
  <c r="P42" i="20"/>
  <c r="AA42" i="20" s="1"/>
  <c r="O42" i="20"/>
  <c r="Z42" i="20" s="1"/>
  <c r="N42" i="20"/>
  <c r="Y42" i="20" s="1"/>
  <c r="AH41" i="20"/>
  <c r="X41" i="20"/>
  <c r="W41" i="20"/>
  <c r="V41" i="20"/>
  <c r="AG41" i="20" s="1"/>
  <c r="U41" i="20"/>
  <c r="AF41" i="20" s="1"/>
  <c r="T41" i="20"/>
  <c r="AE41" i="20" s="1"/>
  <c r="S41" i="20"/>
  <c r="AD41" i="20" s="1"/>
  <c r="R41" i="20"/>
  <c r="AC41" i="20" s="1"/>
  <c r="Q41" i="20"/>
  <c r="AB41" i="20" s="1"/>
  <c r="P41" i="20"/>
  <c r="AA41" i="20" s="1"/>
  <c r="O41" i="20"/>
  <c r="Z41" i="20" s="1"/>
  <c r="N41" i="20"/>
  <c r="Y41" i="20" s="1"/>
  <c r="AF40" i="20"/>
  <c r="X40" i="20"/>
  <c r="W40" i="20"/>
  <c r="AH40" i="20" s="1"/>
  <c r="V40" i="20"/>
  <c r="AG40" i="20" s="1"/>
  <c r="U40" i="20"/>
  <c r="T40" i="20"/>
  <c r="AE40" i="20" s="1"/>
  <c r="S40" i="20"/>
  <c r="AD40" i="20" s="1"/>
  <c r="R40" i="20"/>
  <c r="AC40" i="20" s="1"/>
  <c r="Q40" i="20"/>
  <c r="AB40" i="20" s="1"/>
  <c r="P40" i="20"/>
  <c r="AA40" i="20" s="1"/>
  <c r="O40" i="20"/>
  <c r="Z40" i="20" s="1"/>
  <c r="N40" i="20"/>
  <c r="Y40" i="20" s="1"/>
  <c r="X39" i="20"/>
  <c r="W39" i="20"/>
  <c r="AH39" i="20" s="1"/>
  <c r="V39" i="20"/>
  <c r="AG39" i="20" s="1"/>
  <c r="U39" i="20"/>
  <c r="AF39" i="20" s="1"/>
  <c r="T39" i="20"/>
  <c r="AE39" i="20" s="1"/>
  <c r="S39" i="20"/>
  <c r="AD39" i="20" s="1"/>
  <c r="R39" i="20"/>
  <c r="AC39" i="20" s="1"/>
  <c r="Q39" i="20"/>
  <c r="AB39" i="20" s="1"/>
  <c r="P39" i="20"/>
  <c r="AA39" i="20" s="1"/>
  <c r="O39" i="20"/>
  <c r="Z39" i="20" s="1"/>
  <c r="N39" i="20"/>
  <c r="Y39" i="20" s="1"/>
  <c r="AH38" i="20"/>
  <c r="X38" i="20"/>
  <c r="W38" i="20"/>
  <c r="V38" i="20"/>
  <c r="AG38" i="20" s="1"/>
  <c r="U38" i="20"/>
  <c r="AF38" i="20" s="1"/>
  <c r="T38" i="20"/>
  <c r="AE38" i="20" s="1"/>
  <c r="S38" i="20"/>
  <c r="AD38" i="20" s="1"/>
  <c r="R38" i="20"/>
  <c r="AC38" i="20" s="1"/>
  <c r="Q38" i="20"/>
  <c r="AB38" i="20" s="1"/>
  <c r="P38" i="20"/>
  <c r="AA38" i="20" s="1"/>
  <c r="O38" i="20"/>
  <c r="Z38" i="20" s="1"/>
  <c r="N38" i="20"/>
  <c r="Y38" i="20" s="1"/>
  <c r="AH37" i="20"/>
  <c r="X37" i="20"/>
  <c r="W37" i="20"/>
  <c r="V37" i="20"/>
  <c r="AG37" i="20" s="1"/>
  <c r="U37" i="20"/>
  <c r="AF37" i="20" s="1"/>
  <c r="T37" i="20"/>
  <c r="AE37" i="20" s="1"/>
  <c r="S37" i="20"/>
  <c r="AD37" i="20" s="1"/>
  <c r="R37" i="20"/>
  <c r="AC37" i="20" s="1"/>
  <c r="Q37" i="20"/>
  <c r="AB37" i="20" s="1"/>
  <c r="P37" i="20"/>
  <c r="AA37" i="20" s="1"/>
  <c r="O37" i="20"/>
  <c r="Z37" i="20" s="1"/>
  <c r="N37" i="20"/>
  <c r="Y37" i="20" s="1"/>
  <c r="X36" i="20"/>
  <c r="W36" i="20"/>
  <c r="AH36" i="20" s="1"/>
  <c r="V36" i="20"/>
  <c r="AG36" i="20" s="1"/>
  <c r="U36" i="20"/>
  <c r="AF36" i="20" s="1"/>
  <c r="T36" i="20"/>
  <c r="AE36" i="20" s="1"/>
  <c r="S36" i="20"/>
  <c r="AD36" i="20" s="1"/>
  <c r="R36" i="20"/>
  <c r="AC36" i="20" s="1"/>
  <c r="Q36" i="20"/>
  <c r="AB36" i="20" s="1"/>
  <c r="P36" i="20"/>
  <c r="AA36" i="20" s="1"/>
  <c r="O36" i="20"/>
  <c r="Z36" i="20" s="1"/>
  <c r="N36" i="20"/>
  <c r="Y36" i="20" s="1"/>
  <c r="AH35" i="20"/>
  <c r="AD35" i="20"/>
  <c r="AC35" i="20"/>
  <c r="X35" i="20"/>
  <c r="W35" i="20"/>
  <c r="V35" i="20"/>
  <c r="AG35" i="20" s="1"/>
  <c r="U35" i="20"/>
  <c r="AF35" i="20" s="1"/>
  <c r="T35" i="20"/>
  <c r="AE35" i="20" s="1"/>
  <c r="S35" i="20"/>
  <c r="R35" i="20"/>
  <c r="Q35" i="20"/>
  <c r="AB35" i="20" s="1"/>
  <c r="P35" i="20"/>
  <c r="AA35" i="20" s="1"/>
  <c r="O35" i="20"/>
  <c r="Z35" i="20" s="1"/>
  <c r="N35" i="20"/>
  <c r="Y35" i="20" s="1"/>
  <c r="AH34" i="20"/>
  <c r="AF34" i="20"/>
  <c r="X34" i="20"/>
  <c r="W34" i="20"/>
  <c r="V34" i="20"/>
  <c r="AG34" i="20" s="1"/>
  <c r="U34" i="20"/>
  <c r="T34" i="20"/>
  <c r="AE34" i="20" s="1"/>
  <c r="S34" i="20"/>
  <c r="AD34" i="20" s="1"/>
  <c r="R34" i="20"/>
  <c r="AC34" i="20" s="1"/>
  <c r="Q34" i="20"/>
  <c r="AB34" i="20" s="1"/>
  <c r="P34" i="20"/>
  <c r="AA34" i="20" s="1"/>
  <c r="O34" i="20"/>
  <c r="Z34" i="20" s="1"/>
  <c r="N34" i="20"/>
  <c r="Y34" i="20" s="1"/>
  <c r="X33" i="20"/>
  <c r="W33" i="20"/>
  <c r="AH33" i="20" s="1"/>
  <c r="V33" i="20"/>
  <c r="AG33" i="20" s="1"/>
  <c r="U33" i="20"/>
  <c r="AF33" i="20" s="1"/>
  <c r="T33" i="20"/>
  <c r="AE33" i="20" s="1"/>
  <c r="S33" i="20"/>
  <c r="AD33" i="20" s="1"/>
  <c r="R33" i="20"/>
  <c r="AC33" i="20" s="1"/>
  <c r="Q33" i="20"/>
  <c r="AB33" i="20" s="1"/>
  <c r="P33" i="20"/>
  <c r="AA33" i="20" s="1"/>
  <c r="O33" i="20"/>
  <c r="Z33" i="20" s="1"/>
  <c r="N33" i="20"/>
  <c r="Y33" i="20" s="1"/>
  <c r="AF32" i="20"/>
  <c r="X32" i="20"/>
  <c r="W32" i="20"/>
  <c r="AH32" i="20" s="1"/>
  <c r="V32" i="20"/>
  <c r="AG32" i="20" s="1"/>
  <c r="U32" i="20"/>
  <c r="T32" i="20"/>
  <c r="AE32" i="20" s="1"/>
  <c r="S32" i="20"/>
  <c r="AD32" i="20" s="1"/>
  <c r="R32" i="20"/>
  <c r="AC32" i="20" s="1"/>
  <c r="Q32" i="20"/>
  <c r="AB32" i="20" s="1"/>
  <c r="P32" i="20"/>
  <c r="AA32" i="20" s="1"/>
  <c r="O32" i="20"/>
  <c r="Z32" i="20" s="1"/>
  <c r="N32" i="20"/>
  <c r="Y32" i="20" s="1"/>
  <c r="AD31" i="20"/>
  <c r="AC31" i="20"/>
  <c r="X31" i="20"/>
  <c r="W31" i="20"/>
  <c r="AH31" i="20" s="1"/>
  <c r="V31" i="20"/>
  <c r="AG31" i="20" s="1"/>
  <c r="U31" i="20"/>
  <c r="AF31" i="20" s="1"/>
  <c r="T31" i="20"/>
  <c r="AE31" i="20" s="1"/>
  <c r="S31" i="20"/>
  <c r="R31" i="20"/>
  <c r="Q31" i="20"/>
  <c r="AB31" i="20" s="1"/>
  <c r="P31" i="20"/>
  <c r="AA31" i="20" s="1"/>
  <c r="O31" i="20"/>
  <c r="Z31" i="20" s="1"/>
  <c r="N31" i="20"/>
  <c r="Y31" i="20" s="1"/>
  <c r="X30" i="20"/>
  <c r="W30" i="20"/>
  <c r="AH30" i="20" s="1"/>
  <c r="V30" i="20"/>
  <c r="AG30" i="20" s="1"/>
  <c r="U30" i="20"/>
  <c r="AF30" i="20" s="1"/>
  <c r="T30" i="20"/>
  <c r="AE30" i="20" s="1"/>
  <c r="S30" i="20"/>
  <c r="AD30" i="20" s="1"/>
  <c r="R30" i="20"/>
  <c r="AC30" i="20" s="1"/>
  <c r="Q30" i="20"/>
  <c r="AB30" i="20" s="1"/>
  <c r="P30" i="20"/>
  <c r="AA30" i="20" s="1"/>
  <c r="O30" i="20"/>
  <c r="Z30" i="20" s="1"/>
  <c r="N30" i="20"/>
  <c r="Y30" i="20" s="1"/>
  <c r="AH29" i="20"/>
  <c r="AG29" i="20"/>
  <c r="X29" i="20"/>
  <c r="W29" i="20"/>
  <c r="V29" i="20"/>
  <c r="U29" i="20"/>
  <c r="AF29" i="20" s="1"/>
  <c r="T29" i="20"/>
  <c r="AE29" i="20" s="1"/>
  <c r="S29" i="20"/>
  <c r="AD29" i="20" s="1"/>
  <c r="R29" i="20"/>
  <c r="AC29" i="20" s="1"/>
  <c r="Q29" i="20"/>
  <c r="AB29" i="20" s="1"/>
  <c r="P29" i="20"/>
  <c r="AA29" i="20" s="1"/>
  <c r="O29" i="20"/>
  <c r="Z29" i="20" s="1"/>
  <c r="N29" i="20"/>
  <c r="Y29" i="20" s="1"/>
  <c r="X28" i="20"/>
  <c r="W28" i="20"/>
  <c r="AH28" i="20" s="1"/>
  <c r="V28" i="20"/>
  <c r="AG28" i="20" s="1"/>
  <c r="U28" i="20"/>
  <c r="AF28" i="20" s="1"/>
  <c r="T28" i="20"/>
  <c r="AE28" i="20" s="1"/>
  <c r="S28" i="20"/>
  <c r="AD28" i="20" s="1"/>
  <c r="R28" i="20"/>
  <c r="AC28" i="20" s="1"/>
  <c r="Q28" i="20"/>
  <c r="AB28" i="20" s="1"/>
  <c r="P28" i="20"/>
  <c r="AA28" i="20" s="1"/>
  <c r="O28" i="20"/>
  <c r="Z28" i="20" s="1"/>
  <c r="N28" i="20"/>
  <c r="Y28" i="20" s="1"/>
  <c r="AH27" i="20"/>
  <c r="AC27" i="20"/>
  <c r="X27" i="20"/>
  <c r="W27" i="20"/>
  <c r="V27" i="20"/>
  <c r="AG27" i="20" s="1"/>
  <c r="U27" i="20"/>
  <c r="AF27" i="20" s="1"/>
  <c r="T27" i="20"/>
  <c r="AE27" i="20" s="1"/>
  <c r="S27" i="20"/>
  <c r="AD27" i="20" s="1"/>
  <c r="R27" i="20"/>
  <c r="Q27" i="20"/>
  <c r="AB27" i="20" s="1"/>
  <c r="P27" i="20"/>
  <c r="AA27" i="20" s="1"/>
  <c r="O27" i="20"/>
  <c r="Z27" i="20" s="1"/>
  <c r="N27" i="20"/>
  <c r="Y27" i="20" s="1"/>
  <c r="AH26" i="20"/>
  <c r="X26" i="20"/>
  <c r="W26" i="20"/>
  <c r="V26" i="20"/>
  <c r="AG26" i="20" s="1"/>
  <c r="U26" i="20"/>
  <c r="AF26" i="20" s="1"/>
  <c r="T26" i="20"/>
  <c r="AE26" i="20" s="1"/>
  <c r="S26" i="20"/>
  <c r="AD26" i="20" s="1"/>
  <c r="R26" i="20"/>
  <c r="AC26" i="20" s="1"/>
  <c r="Q26" i="20"/>
  <c r="AB26" i="20" s="1"/>
  <c r="P26" i="20"/>
  <c r="AA26" i="20" s="1"/>
  <c r="O26" i="20"/>
  <c r="Z26" i="20" s="1"/>
  <c r="N26" i="20"/>
  <c r="Y26" i="20" s="1"/>
  <c r="AG25" i="20"/>
  <c r="X25" i="20"/>
  <c r="W25" i="20"/>
  <c r="AH25" i="20" s="1"/>
  <c r="V25" i="20"/>
  <c r="U25" i="20"/>
  <c r="AF25" i="20" s="1"/>
  <c r="T25" i="20"/>
  <c r="AE25" i="20" s="1"/>
  <c r="S25" i="20"/>
  <c r="AD25" i="20" s="1"/>
  <c r="R25" i="20"/>
  <c r="AC25" i="20" s="1"/>
  <c r="Q25" i="20"/>
  <c r="AB25" i="20" s="1"/>
  <c r="P25" i="20"/>
  <c r="AA25" i="20" s="1"/>
  <c r="O25" i="20"/>
  <c r="Z25" i="20" s="1"/>
  <c r="N25" i="20"/>
  <c r="Y25" i="20" s="1"/>
  <c r="X24" i="20"/>
  <c r="W24" i="20"/>
  <c r="AH24" i="20" s="1"/>
  <c r="V24" i="20"/>
  <c r="AG24" i="20" s="1"/>
  <c r="U24" i="20"/>
  <c r="AF24" i="20" s="1"/>
  <c r="T24" i="20"/>
  <c r="AE24" i="20" s="1"/>
  <c r="S24" i="20"/>
  <c r="AD24" i="20" s="1"/>
  <c r="R24" i="20"/>
  <c r="AC24" i="20" s="1"/>
  <c r="Q24" i="20"/>
  <c r="AB24" i="20" s="1"/>
  <c r="P24" i="20"/>
  <c r="AA24" i="20" s="1"/>
  <c r="O24" i="20"/>
  <c r="Z24" i="20" s="1"/>
  <c r="N24" i="20"/>
  <c r="Y24" i="20" s="1"/>
  <c r="AD23" i="20"/>
  <c r="AC23" i="20"/>
  <c r="X23" i="20"/>
  <c r="W23" i="20"/>
  <c r="AH23" i="20" s="1"/>
  <c r="V23" i="20"/>
  <c r="AG23" i="20" s="1"/>
  <c r="U23" i="20"/>
  <c r="AF23" i="20" s="1"/>
  <c r="T23" i="20"/>
  <c r="AE23" i="20" s="1"/>
  <c r="S23" i="20"/>
  <c r="R23" i="20"/>
  <c r="Q23" i="20"/>
  <c r="AB23" i="20" s="1"/>
  <c r="P23" i="20"/>
  <c r="AA23" i="20" s="1"/>
  <c r="O23" i="20"/>
  <c r="Z23" i="20" s="1"/>
  <c r="N23" i="20"/>
  <c r="Y23" i="20" s="1"/>
  <c r="X22" i="20"/>
  <c r="W22" i="20"/>
  <c r="AH22" i="20" s="1"/>
  <c r="V22" i="20"/>
  <c r="AG22" i="20" s="1"/>
  <c r="U22" i="20"/>
  <c r="AF22" i="20" s="1"/>
  <c r="T22" i="20"/>
  <c r="AE22" i="20" s="1"/>
  <c r="S22" i="20"/>
  <c r="AD22" i="20" s="1"/>
  <c r="R22" i="20"/>
  <c r="AC22" i="20" s="1"/>
  <c r="Q22" i="20"/>
  <c r="AB22" i="20" s="1"/>
  <c r="P22" i="20"/>
  <c r="AA22" i="20" s="1"/>
  <c r="O22" i="20"/>
  <c r="Z22" i="20" s="1"/>
  <c r="N22" i="20"/>
  <c r="Y22" i="20" s="1"/>
  <c r="AH21" i="20"/>
  <c r="AG21" i="20"/>
  <c r="X21" i="20"/>
  <c r="W21" i="20"/>
  <c r="V21" i="20"/>
  <c r="U21" i="20"/>
  <c r="AF21" i="20" s="1"/>
  <c r="T21" i="20"/>
  <c r="AE21" i="20" s="1"/>
  <c r="S21" i="20"/>
  <c r="AD21" i="20" s="1"/>
  <c r="R21" i="20"/>
  <c r="AC21" i="20" s="1"/>
  <c r="Q21" i="20"/>
  <c r="AB21" i="20" s="1"/>
  <c r="P21" i="20"/>
  <c r="AA21" i="20" s="1"/>
  <c r="O21" i="20"/>
  <c r="Z21" i="20" s="1"/>
  <c r="N21" i="20"/>
  <c r="Y21" i="20" s="1"/>
  <c r="X20" i="20"/>
  <c r="W20" i="20"/>
  <c r="AH20" i="20" s="1"/>
  <c r="V20" i="20"/>
  <c r="AG20" i="20" s="1"/>
  <c r="U20" i="20"/>
  <c r="AF20" i="20" s="1"/>
  <c r="T20" i="20"/>
  <c r="AE20" i="20" s="1"/>
  <c r="S20" i="20"/>
  <c r="AD20" i="20" s="1"/>
  <c r="R20" i="20"/>
  <c r="AC20" i="20" s="1"/>
  <c r="Q20" i="20"/>
  <c r="AB20" i="20" s="1"/>
  <c r="P20" i="20"/>
  <c r="AA20" i="20" s="1"/>
  <c r="O20" i="20"/>
  <c r="Z20" i="20" s="1"/>
  <c r="N20" i="20"/>
  <c r="Y20" i="20" s="1"/>
  <c r="AD21" i="19"/>
  <c r="AC22" i="19"/>
  <c r="AD22" i="19"/>
  <c r="AB23" i="19"/>
  <c r="AC23" i="19"/>
  <c r="Z26" i="19"/>
  <c r="AD30" i="19"/>
  <c r="Z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20" i="19"/>
  <c r="O21" i="19"/>
  <c r="Z21" i="19" s="1"/>
  <c r="P21" i="19"/>
  <c r="AA21" i="19" s="1"/>
  <c r="Q21" i="19"/>
  <c r="AB21" i="19" s="1"/>
  <c r="R21" i="19"/>
  <c r="AC21" i="19" s="1"/>
  <c r="S21" i="19"/>
  <c r="T21" i="19"/>
  <c r="AE21" i="19" s="1"/>
  <c r="U21" i="19"/>
  <c r="AF21" i="19" s="1"/>
  <c r="V21" i="19"/>
  <c r="AG21" i="19" s="1"/>
  <c r="W21" i="19"/>
  <c r="AH21" i="19" s="1"/>
  <c r="O22" i="19"/>
  <c r="Z22" i="19" s="1"/>
  <c r="P22" i="19"/>
  <c r="AA22" i="19" s="1"/>
  <c r="Q22" i="19"/>
  <c r="AB22" i="19" s="1"/>
  <c r="R22" i="19"/>
  <c r="S22" i="19"/>
  <c r="T22" i="19"/>
  <c r="AE22" i="19" s="1"/>
  <c r="U22" i="19"/>
  <c r="AF22" i="19" s="1"/>
  <c r="V22" i="19"/>
  <c r="AG22" i="19" s="1"/>
  <c r="W22" i="19"/>
  <c r="AH22" i="19" s="1"/>
  <c r="O23" i="19"/>
  <c r="Z23" i="19" s="1"/>
  <c r="P23" i="19"/>
  <c r="AA23" i="19" s="1"/>
  <c r="Q23" i="19"/>
  <c r="R23" i="19"/>
  <c r="S23" i="19"/>
  <c r="AD23" i="19" s="1"/>
  <c r="T23" i="19"/>
  <c r="AE23" i="19" s="1"/>
  <c r="U23" i="19"/>
  <c r="AF23" i="19" s="1"/>
  <c r="V23" i="19"/>
  <c r="AG23" i="19" s="1"/>
  <c r="W23" i="19"/>
  <c r="AH23" i="19" s="1"/>
  <c r="O24" i="19"/>
  <c r="Z24" i="19" s="1"/>
  <c r="P24" i="19"/>
  <c r="AA24" i="19" s="1"/>
  <c r="Q24" i="19"/>
  <c r="AB24" i="19" s="1"/>
  <c r="R24" i="19"/>
  <c r="AC24" i="19" s="1"/>
  <c r="S24" i="19"/>
  <c r="AD24" i="19" s="1"/>
  <c r="T24" i="19"/>
  <c r="AE24" i="19" s="1"/>
  <c r="U24" i="19"/>
  <c r="AF24" i="19" s="1"/>
  <c r="V24" i="19"/>
  <c r="AG24" i="19" s="1"/>
  <c r="W24" i="19"/>
  <c r="AH24" i="19" s="1"/>
  <c r="O25" i="19"/>
  <c r="Z25" i="19" s="1"/>
  <c r="P25" i="19"/>
  <c r="AA25" i="19" s="1"/>
  <c r="Q25" i="19"/>
  <c r="AB25" i="19" s="1"/>
  <c r="R25" i="19"/>
  <c r="AC25" i="19" s="1"/>
  <c r="S25" i="19"/>
  <c r="AD25" i="19" s="1"/>
  <c r="T25" i="19"/>
  <c r="AE25" i="19" s="1"/>
  <c r="U25" i="19"/>
  <c r="AF25" i="19" s="1"/>
  <c r="V25" i="19"/>
  <c r="AG25" i="19" s="1"/>
  <c r="W25" i="19"/>
  <c r="AH25" i="19" s="1"/>
  <c r="O26" i="19"/>
  <c r="P26" i="19"/>
  <c r="AA26" i="19" s="1"/>
  <c r="Q26" i="19"/>
  <c r="AB26" i="19" s="1"/>
  <c r="R26" i="19"/>
  <c r="AC26" i="19" s="1"/>
  <c r="S26" i="19"/>
  <c r="AD26" i="19" s="1"/>
  <c r="T26" i="19"/>
  <c r="AE26" i="19" s="1"/>
  <c r="U26" i="19"/>
  <c r="AF26" i="19" s="1"/>
  <c r="V26" i="19"/>
  <c r="AG26" i="19" s="1"/>
  <c r="W26" i="19"/>
  <c r="AH26" i="19" s="1"/>
  <c r="O27" i="19"/>
  <c r="Z27" i="19" s="1"/>
  <c r="P27" i="19"/>
  <c r="AA27" i="19" s="1"/>
  <c r="Q27" i="19"/>
  <c r="AB27" i="19" s="1"/>
  <c r="R27" i="19"/>
  <c r="AC27" i="19" s="1"/>
  <c r="S27" i="19"/>
  <c r="AD27" i="19" s="1"/>
  <c r="T27" i="19"/>
  <c r="AE27" i="19" s="1"/>
  <c r="U27" i="19"/>
  <c r="AF27" i="19" s="1"/>
  <c r="V27" i="19"/>
  <c r="AG27" i="19" s="1"/>
  <c r="W27" i="19"/>
  <c r="AH27" i="19" s="1"/>
  <c r="O28" i="19"/>
  <c r="Z28" i="19" s="1"/>
  <c r="P28" i="19"/>
  <c r="AA28" i="19" s="1"/>
  <c r="Q28" i="19"/>
  <c r="AB28" i="19" s="1"/>
  <c r="R28" i="19"/>
  <c r="AC28" i="19" s="1"/>
  <c r="S28" i="19"/>
  <c r="AD28" i="19" s="1"/>
  <c r="T28" i="19"/>
  <c r="AE28" i="19" s="1"/>
  <c r="U28" i="19"/>
  <c r="AF28" i="19" s="1"/>
  <c r="V28" i="19"/>
  <c r="AG28" i="19" s="1"/>
  <c r="W28" i="19"/>
  <c r="AH28" i="19" s="1"/>
  <c r="O29" i="19"/>
  <c r="Z29" i="19" s="1"/>
  <c r="P29" i="19"/>
  <c r="AA29" i="19" s="1"/>
  <c r="Q29" i="19"/>
  <c r="AB29" i="19" s="1"/>
  <c r="R29" i="19"/>
  <c r="AC29" i="19" s="1"/>
  <c r="S29" i="19"/>
  <c r="AD29" i="19" s="1"/>
  <c r="T29" i="19"/>
  <c r="AE29" i="19" s="1"/>
  <c r="U29" i="19"/>
  <c r="AF29" i="19" s="1"/>
  <c r="V29" i="19"/>
  <c r="AG29" i="19" s="1"/>
  <c r="W29" i="19"/>
  <c r="AH29" i="19" s="1"/>
  <c r="O30" i="19"/>
  <c r="Z30" i="19" s="1"/>
  <c r="P30" i="19"/>
  <c r="AA30" i="19" s="1"/>
  <c r="Q30" i="19"/>
  <c r="AB30" i="19" s="1"/>
  <c r="R30" i="19"/>
  <c r="AC30" i="19" s="1"/>
  <c r="S30" i="19"/>
  <c r="T30" i="19"/>
  <c r="AE30" i="19" s="1"/>
  <c r="U30" i="19"/>
  <c r="AF30" i="19" s="1"/>
  <c r="V30" i="19"/>
  <c r="AG30" i="19" s="1"/>
  <c r="W30" i="19"/>
  <c r="AH30" i="19" s="1"/>
  <c r="O31" i="19"/>
  <c r="Z31" i="19" s="1"/>
  <c r="P31" i="19"/>
  <c r="AA31" i="19" s="1"/>
  <c r="Q31" i="19"/>
  <c r="AB31" i="19" s="1"/>
  <c r="R31" i="19"/>
  <c r="AC31" i="19" s="1"/>
  <c r="S31" i="19"/>
  <c r="AD31" i="19" s="1"/>
  <c r="T31" i="19"/>
  <c r="AE31" i="19" s="1"/>
  <c r="U31" i="19"/>
  <c r="AF31" i="19" s="1"/>
  <c r="V31" i="19"/>
  <c r="AG31" i="19" s="1"/>
  <c r="W31" i="19"/>
  <c r="AH31" i="19" s="1"/>
  <c r="O32" i="19"/>
  <c r="Z32" i="19" s="1"/>
  <c r="P32" i="19"/>
  <c r="AA32" i="19" s="1"/>
  <c r="Q32" i="19"/>
  <c r="AB32" i="19" s="1"/>
  <c r="R32" i="19"/>
  <c r="AC32" i="19" s="1"/>
  <c r="S32" i="19"/>
  <c r="AD32" i="19" s="1"/>
  <c r="T32" i="19"/>
  <c r="AE32" i="19" s="1"/>
  <c r="U32" i="19"/>
  <c r="AF32" i="19" s="1"/>
  <c r="V32" i="19"/>
  <c r="AG32" i="19" s="1"/>
  <c r="W32" i="19"/>
  <c r="AH32" i="19" s="1"/>
  <c r="O33" i="19"/>
  <c r="Z33" i="19" s="1"/>
  <c r="P33" i="19"/>
  <c r="AA33" i="19" s="1"/>
  <c r="Q33" i="19"/>
  <c r="AB33" i="19" s="1"/>
  <c r="R33" i="19"/>
  <c r="AC33" i="19" s="1"/>
  <c r="S33" i="19"/>
  <c r="AD33" i="19" s="1"/>
  <c r="T33" i="19"/>
  <c r="AE33" i="19" s="1"/>
  <c r="U33" i="19"/>
  <c r="AF33" i="19" s="1"/>
  <c r="V33" i="19"/>
  <c r="AG33" i="19" s="1"/>
  <c r="W33" i="19"/>
  <c r="AH33" i="19" s="1"/>
  <c r="O34" i="19"/>
  <c r="Z34" i="19" s="1"/>
  <c r="P34" i="19"/>
  <c r="AA34" i="19" s="1"/>
  <c r="Q34" i="19"/>
  <c r="AB34" i="19" s="1"/>
  <c r="R34" i="19"/>
  <c r="AC34" i="19" s="1"/>
  <c r="S34" i="19"/>
  <c r="AD34" i="19" s="1"/>
  <c r="T34" i="19"/>
  <c r="AE34" i="19" s="1"/>
  <c r="U34" i="19"/>
  <c r="AF34" i="19" s="1"/>
  <c r="V34" i="19"/>
  <c r="AG34" i="19" s="1"/>
  <c r="W34" i="19"/>
  <c r="AH34" i="19" s="1"/>
  <c r="O35" i="19"/>
  <c r="Z35" i="19" s="1"/>
  <c r="P35" i="19"/>
  <c r="AA35" i="19" s="1"/>
  <c r="Q35" i="19"/>
  <c r="AB35" i="19" s="1"/>
  <c r="R35" i="19"/>
  <c r="AC35" i="19" s="1"/>
  <c r="S35" i="19"/>
  <c r="AD35" i="19" s="1"/>
  <c r="T35" i="19"/>
  <c r="AE35" i="19" s="1"/>
  <c r="U35" i="19"/>
  <c r="AF35" i="19" s="1"/>
  <c r="V35" i="19"/>
  <c r="AG35" i="19" s="1"/>
  <c r="W35" i="19"/>
  <c r="AH35" i="19" s="1"/>
  <c r="O36" i="19"/>
  <c r="Z36" i="19" s="1"/>
  <c r="P36" i="19"/>
  <c r="AA36" i="19" s="1"/>
  <c r="Q36" i="19"/>
  <c r="AB36" i="19" s="1"/>
  <c r="R36" i="19"/>
  <c r="AC36" i="19" s="1"/>
  <c r="S36" i="19"/>
  <c r="AD36" i="19" s="1"/>
  <c r="T36" i="19"/>
  <c r="AE36" i="19" s="1"/>
  <c r="U36" i="19"/>
  <c r="AF36" i="19" s="1"/>
  <c r="V36" i="19"/>
  <c r="AG36" i="19" s="1"/>
  <c r="W36" i="19"/>
  <c r="AH36" i="19" s="1"/>
  <c r="O37" i="19"/>
  <c r="Z37" i="19" s="1"/>
  <c r="P37" i="19"/>
  <c r="AA37" i="19" s="1"/>
  <c r="Q37" i="19"/>
  <c r="AB37" i="19" s="1"/>
  <c r="R37" i="19"/>
  <c r="AC37" i="19" s="1"/>
  <c r="S37" i="19"/>
  <c r="AD37" i="19" s="1"/>
  <c r="T37" i="19"/>
  <c r="AE37" i="19" s="1"/>
  <c r="U37" i="19"/>
  <c r="AF37" i="19" s="1"/>
  <c r="V37" i="19"/>
  <c r="AG37" i="19" s="1"/>
  <c r="W37" i="19"/>
  <c r="AH37" i="19" s="1"/>
  <c r="O38" i="19"/>
  <c r="Z38" i="19" s="1"/>
  <c r="P38" i="19"/>
  <c r="AA38" i="19" s="1"/>
  <c r="Q38" i="19"/>
  <c r="AB38" i="19" s="1"/>
  <c r="R38" i="19"/>
  <c r="AC38" i="19" s="1"/>
  <c r="S38" i="19"/>
  <c r="AD38" i="19" s="1"/>
  <c r="T38" i="19"/>
  <c r="AE38" i="19" s="1"/>
  <c r="U38" i="19"/>
  <c r="AF38" i="19" s="1"/>
  <c r="V38" i="19"/>
  <c r="AG38" i="19" s="1"/>
  <c r="W38" i="19"/>
  <c r="AH38" i="19" s="1"/>
  <c r="O39" i="19"/>
  <c r="Z39" i="19" s="1"/>
  <c r="P39" i="19"/>
  <c r="AA39" i="19" s="1"/>
  <c r="Q39" i="19"/>
  <c r="AB39" i="19" s="1"/>
  <c r="R39" i="19"/>
  <c r="AC39" i="19" s="1"/>
  <c r="S39" i="19"/>
  <c r="AD39" i="19" s="1"/>
  <c r="T39" i="19"/>
  <c r="AE39" i="19" s="1"/>
  <c r="U39" i="19"/>
  <c r="AF39" i="19" s="1"/>
  <c r="V39" i="19"/>
  <c r="AG39" i="19" s="1"/>
  <c r="W39" i="19"/>
  <c r="AH39" i="19" s="1"/>
  <c r="O40" i="19"/>
  <c r="Z40" i="19" s="1"/>
  <c r="P40" i="19"/>
  <c r="AA40" i="19" s="1"/>
  <c r="Q40" i="19"/>
  <c r="AB40" i="19" s="1"/>
  <c r="R40" i="19"/>
  <c r="AC40" i="19" s="1"/>
  <c r="S40" i="19"/>
  <c r="AD40" i="19" s="1"/>
  <c r="T40" i="19"/>
  <c r="AE40" i="19" s="1"/>
  <c r="U40" i="19"/>
  <c r="AF40" i="19" s="1"/>
  <c r="V40" i="19"/>
  <c r="AG40" i="19" s="1"/>
  <c r="W40" i="19"/>
  <c r="AH40" i="19" s="1"/>
  <c r="O41" i="19"/>
  <c r="Z41" i="19" s="1"/>
  <c r="P41" i="19"/>
  <c r="AA41" i="19" s="1"/>
  <c r="Q41" i="19"/>
  <c r="AB41" i="19" s="1"/>
  <c r="R41" i="19"/>
  <c r="AC41" i="19" s="1"/>
  <c r="S41" i="19"/>
  <c r="AD41" i="19" s="1"/>
  <c r="T41" i="19"/>
  <c r="AE41" i="19" s="1"/>
  <c r="U41" i="19"/>
  <c r="AF41" i="19" s="1"/>
  <c r="V41" i="19"/>
  <c r="AG41" i="19" s="1"/>
  <c r="W41" i="19"/>
  <c r="AH41" i="19" s="1"/>
  <c r="O42" i="19"/>
  <c r="Z42" i="19" s="1"/>
  <c r="P42" i="19"/>
  <c r="AA42" i="19" s="1"/>
  <c r="Q42" i="19"/>
  <c r="AB42" i="19" s="1"/>
  <c r="R42" i="19"/>
  <c r="AC42" i="19" s="1"/>
  <c r="S42" i="19"/>
  <c r="AD42" i="19" s="1"/>
  <c r="T42" i="19"/>
  <c r="AE42" i="19" s="1"/>
  <c r="U42" i="19"/>
  <c r="AF42" i="19" s="1"/>
  <c r="V42" i="19"/>
  <c r="AG42" i="19" s="1"/>
  <c r="W42" i="19"/>
  <c r="AH42" i="19" s="1"/>
  <c r="O43" i="19"/>
  <c r="Z43" i="19" s="1"/>
  <c r="P43" i="19"/>
  <c r="AA43" i="19" s="1"/>
  <c r="Q43" i="19"/>
  <c r="AB43" i="19" s="1"/>
  <c r="R43" i="19"/>
  <c r="AC43" i="19" s="1"/>
  <c r="S43" i="19"/>
  <c r="AD43" i="19" s="1"/>
  <c r="T43" i="19"/>
  <c r="AE43" i="19" s="1"/>
  <c r="U43" i="19"/>
  <c r="AF43" i="19" s="1"/>
  <c r="V43" i="19"/>
  <c r="AG43" i="19" s="1"/>
  <c r="W43" i="19"/>
  <c r="AH43" i="19" s="1"/>
  <c r="O44" i="19"/>
  <c r="Z44" i="19" s="1"/>
  <c r="P44" i="19"/>
  <c r="AA44" i="19" s="1"/>
  <c r="Q44" i="19"/>
  <c r="AB44" i="19" s="1"/>
  <c r="R44" i="19"/>
  <c r="AC44" i="19" s="1"/>
  <c r="S44" i="19"/>
  <c r="AD44" i="19" s="1"/>
  <c r="T44" i="19"/>
  <c r="AE44" i="19" s="1"/>
  <c r="U44" i="19"/>
  <c r="AF44" i="19" s="1"/>
  <c r="V44" i="19"/>
  <c r="AG44" i="19" s="1"/>
  <c r="W44" i="19"/>
  <c r="AH44" i="19" s="1"/>
  <c r="O45" i="19"/>
  <c r="Z45" i="19" s="1"/>
  <c r="P45" i="19"/>
  <c r="AA45" i="19" s="1"/>
  <c r="Q45" i="19"/>
  <c r="AB45" i="19" s="1"/>
  <c r="R45" i="19"/>
  <c r="AC45" i="19" s="1"/>
  <c r="S45" i="19"/>
  <c r="AD45" i="19" s="1"/>
  <c r="T45" i="19"/>
  <c r="AE45" i="19" s="1"/>
  <c r="U45" i="19"/>
  <c r="AF45" i="19" s="1"/>
  <c r="V45" i="19"/>
  <c r="AG45" i="19" s="1"/>
  <c r="W45" i="19"/>
  <c r="AH45" i="19" s="1"/>
  <c r="O46" i="19"/>
  <c r="Z46" i="19" s="1"/>
  <c r="P46" i="19"/>
  <c r="AA46" i="19" s="1"/>
  <c r="Q46" i="19"/>
  <c r="AB46" i="19" s="1"/>
  <c r="R46" i="19"/>
  <c r="AC46" i="19" s="1"/>
  <c r="S46" i="19"/>
  <c r="AD46" i="19" s="1"/>
  <c r="T46" i="19"/>
  <c r="AE46" i="19" s="1"/>
  <c r="U46" i="19"/>
  <c r="AF46" i="19" s="1"/>
  <c r="V46" i="19"/>
  <c r="AG46" i="19" s="1"/>
  <c r="W46" i="19"/>
  <c r="AH46" i="19" s="1"/>
  <c r="O47" i="19"/>
  <c r="Z47" i="19" s="1"/>
  <c r="P47" i="19"/>
  <c r="AA47" i="19" s="1"/>
  <c r="Q47" i="19"/>
  <c r="AB47" i="19" s="1"/>
  <c r="R47" i="19"/>
  <c r="AC47" i="19" s="1"/>
  <c r="S47" i="19"/>
  <c r="AD47" i="19" s="1"/>
  <c r="T47" i="19"/>
  <c r="AE47" i="19" s="1"/>
  <c r="U47" i="19"/>
  <c r="AF47" i="19" s="1"/>
  <c r="V47" i="19"/>
  <c r="AG47" i="19" s="1"/>
  <c r="W47" i="19"/>
  <c r="AH47" i="19" s="1"/>
  <c r="O48" i="19"/>
  <c r="Z48" i="19" s="1"/>
  <c r="P48" i="19"/>
  <c r="AA48" i="19" s="1"/>
  <c r="Q48" i="19"/>
  <c r="AB48" i="19" s="1"/>
  <c r="R48" i="19"/>
  <c r="AC48" i="19" s="1"/>
  <c r="S48" i="19"/>
  <c r="AD48" i="19" s="1"/>
  <c r="T48" i="19"/>
  <c r="AE48" i="19" s="1"/>
  <c r="U48" i="19"/>
  <c r="AF48" i="19" s="1"/>
  <c r="V48" i="19"/>
  <c r="AG48" i="19" s="1"/>
  <c r="W48" i="19"/>
  <c r="AH48" i="19" s="1"/>
  <c r="O49" i="19"/>
  <c r="Z49" i="19" s="1"/>
  <c r="P49" i="19"/>
  <c r="AA49" i="19" s="1"/>
  <c r="Q49" i="19"/>
  <c r="AB49" i="19" s="1"/>
  <c r="R49" i="19"/>
  <c r="AC49" i="19" s="1"/>
  <c r="S49" i="19"/>
  <c r="AD49" i="19" s="1"/>
  <c r="T49" i="19"/>
  <c r="AE49" i="19" s="1"/>
  <c r="U49" i="19"/>
  <c r="AF49" i="19" s="1"/>
  <c r="V49" i="19"/>
  <c r="AG49" i="19" s="1"/>
  <c r="W49" i="19"/>
  <c r="AH49" i="19" s="1"/>
  <c r="O20" i="19"/>
  <c r="P20" i="19"/>
  <c r="AA20" i="19" s="1"/>
  <c r="Q20" i="19"/>
  <c r="AB20" i="19" s="1"/>
  <c r="R20" i="19"/>
  <c r="AC20" i="19" s="1"/>
  <c r="S20" i="19"/>
  <c r="AD20" i="19" s="1"/>
  <c r="T20" i="19"/>
  <c r="AE20" i="19" s="1"/>
  <c r="U20" i="19"/>
  <c r="AF20" i="19" s="1"/>
  <c r="V20" i="19"/>
  <c r="AG20" i="19" s="1"/>
  <c r="W20" i="19"/>
  <c r="AH20" i="19" s="1"/>
  <c r="N21" i="19"/>
  <c r="Y21" i="19" s="1"/>
  <c r="N22" i="19"/>
  <c r="Y22" i="19" s="1"/>
  <c r="N23" i="19"/>
  <c r="Y23" i="19" s="1"/>
  <c r="N24" i="19"/>
  <c r="Y24" i="19" s="1"/>
  <c r="N25" i="19"/>
  <c r="Y25" i="19" s="1"/>
  <c r="N26" i="19"/>
  <c r="Y26" i="19" s="1"/>
  <c r="N27" i="19"/>
  <c r="Y27" i="19" s="1"/>
  <c r="N28" i="19"/>
  <c r="Y28" i="19" s="1"/>
  <c r="N29" i="19"/>
  <c r="Y29" i="19" s="1"/>
  <c r="N30" i="19"/>
  <c r="Y30" i="19" s="1"/>
  <c r="N31" i="19"/>
  <c r="Y31" i="19" s="1"/>
  <c r="N32" i="19"/>
  <c r="Y32" i="19" s="1"/>
  <c r="N33" i="19"/>
  <c r="Y33" i="19" s="1"/>
  <c r="N34" i="19"/>
  <c r="Y34" i="19" s="1"/>
  <c r="N35" i="19"/>
  <c r="Y35" i="19" s="1"/>
  <c r="N36" i="19"/>
  <c r="Y36" i="19" s="1"/>
  <c r="N37" i="19"/>
  <c r="Y37" i="19" s="1"/>
  <c r="N38" i="19"/>
  <c r="Y38" i="19" s="1"/>
  <c r="N39" i="19"/>
  <c r="Y39" i="19" s="1"/>
  <c r="N40" i="19"/>
  <c r="Y40" i="19" s="1"/>
  <c r="N41" i="19"/>
  <c r="Y41" i="19" s="1"/>
  <c r="N42" i="19"/>
  <c r="Y42" i="19" s="1"/>
  <c r="N43" i="19"/>
  <c r="Y43" i="19" s="1"/>
  <c r="N44" i="19"/>
  <c r="Y44" i="19" s="1"/>
  <c r="N45" i="19"/>
  <c r="Y45" i="19" s="1"/>
  <c r="N46" i="19"/>
  <c r="Y46" i="19" s="1"/>
  <c r="N47" i="19"/>
  <c r="Y47" i="19" s="1"/>
  <c r="N48" i="19"/>
  <c r="Y48" i="19" s="1"/>
  <c r="N49" i="19"/>
  <c r="Y49" i="19" s="1"/>
  <c r="N20" i="19"/>
  <c r="Y20" i="19" s="1"/>
  <c r="AI74" i="24" l="1"/>
  <c r="AI74" i="23"/>
  <c r="AI74" i="21"/>
  <c r="AI74" i="22"/>
  <c r="AI74" i="20"/>
  <c r="Z32" i="24"/>
  <c r="Z39" i="24"/>
  <c r="AA25" i="24"/>
  <c r="AB25" i="24"/>
  <c r="Z28" i="24"/>
  <c r="AC27" i="24"/>
  <c r="AA27" i="24"/>
  <c r="Z23" i="24"/>
  <c r="Z45" i="24"/>
  <c r="Y23" i="24"/>
  <c r="Z27" i="24"/>
  <c r="Y32" i="24"/>
  <c r="Z25" i="24"/>
  <c r="Y28" i="24"/>
  <c r="Z30" i="24"/>
  <c r="AA20" i="24"/>
  <c r="AB30" i="24"/>
  <c r="Z33" i="23"/>
  <c r="P33" i="23"/>
  <c r="Q33" i="23" s="1"/>
  <c r="R33" i="23" s="1"/>
  <c r="S33" i="23" s="1"/>
  <c r="T33" i="23" s="1"/>
  <c r="U33" i="23" s="1"/>
  <c r="V33" i="23" s="1"/>
  <c r="W33" i="23" s="1"/>
  <c r="AA33" i="24"/>
  <c r="Z34" i="24"/>
  <c r="AA43" i="24"/>
  <c r="Z46" i="24"/>
  <c r="Z49" i="23"/>
  <c r="P49" i="23"/>
  <c r="Q49" i="23" s="1"/>
  <c r="R49" i="23" s="1"/>
  <c r="S49" i="23" s="1"/>
  <c r="T49" i="23" s="1"/>
  <c r="U49" i="23" s="1"/>
  <c r="V49" i="23" s="1"/>
  <c r="W49" i="23" s="1"/>
  <c r="Z22" i="24"/>
  <c r="Y26" i="23"/>
  <c r="O26" i="23"/>
  <c r="P26" i="23" s="1"/>
  <c r="P41" i="23"/>
  <c r="Q41" i="23" s="1"/>
  <c r="R41" i="23" s="1"/>
  <c r="S41" i="23" s="1"/>
  <c r="T41" i="23" s="1"/>
  <c r="U41" i="23" s="1"/>
  <c r="V41" i="23" s="1"/>
  <c r="W41" i="23" s="1"/>
  <c r="Z41" i="23"/>
  <c r="P25" i="23"/>
  <c r="Q25" i="23" s="1"/>
  <c r="R25" i="23" s="1"/>
  <c r="S25" i="23" s="1"/>
  <c r="T25" i="23" s="1"/>
  <c r="U25" i="23" s="1"/>
  <c r="V25" i="23" s="1"/>
  <c r="W25" i="23" s="1"/>
  <c r="Z25" i="23"/>
  <c r="Z42" i="24"/>
  <c r="Y44" i="24"/>
  <c r="AA39" i="23"/>
  <c r="AA45" i="24"/>
  <c r="Y24" i="24"/>
  <c r="Y31" i="24"/>
  <c r="Z33" i="24"/>
  <c r="Y35" i="24"/>
  <c r="Z39" i="23"/>
  <c r="Y34" i="23"/>
  <c r="O34" i="23"/>
  <c r="P34" i="23" s="1"/>
  <c r="Q34" i="23" s="1"/>
  <c r="R34" i="23" s="1"/>
  <c r="S34" i="23" s="1"/>
  <c r="T34" i="23" s="1"/>
  <c r="U34" i="23" s="1"/>
  <c r="V34" i="23" s="1"/>
  <c r="W34" i="23" s="1"/>
  <c r="Z35" i="24"/>
  <c r="Z43" i="24"/>
  <c r="P31" i="23"/>
  <c r="Q31" i="23" s="1"/>
  <c r="R31" i="23" s="1"/>
  <c r="S31" i="23" s="1"/>
  <c r="T31" i="23" s="1"/>
  <c r="U31" i="23" s="1"/>
  <c r="V31" i="23" s="1"/>
  <c r="W31" i="23" s="1"/>
  <c r="Z31" i="23"/>
  <c r="Y29" i="24"/>
  <c r="AA47" i="24"/>
  <c r="Y27" i="23"/>
  <c r="Y48" i="24"/>
  <c r="Z47" i="24"/>
  <c r="Y42" i="24"/>
  <c r="Y39" i="24"/>
  <c r="Y46" i="24"/>
  <c r="Y36" i="24"/>
  <c r="O46" i="23"/>
  <c r="P46" i="23" s="1"/>
  <c r="Q46" i="23" s="1"/>
  <c r="R46" i="23" s="1"/>
  <c r="S46" i="23" s="1"/>
  <c r="T46" i="23" s="1"/>
  <c r="U46" i="23" s="1"/>
  <c r="V46" i="23" s="1"/>
  <c r="W46" i="23" s="1"/>
  <c r="Y40" i="24"/>
  <c r="Y35" i="23"/>
  <c r="O45" i="23"/>
  <c r="P45" i="23" s="1"/>
  <c r="Q45" i="23" s="1"/>
  <c r="R45" i="23" s="1"/>
  <c r="S45" i="23" s="1"/>
  <c r="T45" i="23" s="1"/>
  <c r="U45" i="23" s="1"/>
  <c r="V45" i="23" s="1"/>
  <c r="W45" i="23" s="1"/>
  <c r="S43" i="23"/>
  <c r="T43" i="23" s="1"/>
  <c r="U43" i="23" s="1"/>
  <c r="V43" i="23" s="1"/>
  <c r="W43" i="23" s="1"/>
  <c r="AC43" i="23"/>
  <c r="Q38" i="23"/>
  <c r="R38" i="23" s="1"/>
  <c r="S38" i="23" s="1"/>
  <c r="T38" i="23" s="1"/>
  <c r="U38" i="23" s="1"/>
  <c r="V38" i="23" s="1"/>
  <c r="W38" i="23" s="1"/>
  <c r="AA38" i="23"/>
  <c r="S47" i="23"/>
  <c r="T47" i="23" s="1"/>
  <c r="U47" i="23" s="1"/>
  <c r="V47" i="23" s="1"/>
  <c r="W47" i="23" s="1"/>
  <c r="AC47" i="23"/>
  <c r="Z27" i="23"/>
  <c r="Z43" i="23"/>
  <c r="Z35" i="23"/>
  <c r="AA47" i="23"/>
  <c r="Z22" i="23"/>
  <c r="Z34" i="23"/>
  <c r="Z42" i="23"/>
  <c r="Y28" i="23"/>
  <c r="Y32" i="23"/>
  <c r="Y44" i="23"/>
  <c r="Y36" i="23"/>
  <c r="Z38" i="23"/>
  <c r="Y42" i="23"/>
  <c r="Y40" i="23"/>
  <c r="Y22" i="23"/>
  <c r="AA43" i="23"/>
  <c r="AB47" i="23"/>
  <c r="Y20" i="23"/>
  <c r="AB43" i="23"/>
  <c r="Y24" i="23"/>
  <c r="Z26" i="23"/>
  <c r="AA25" i="22"/>
  <c r="Q25" i="22"/>
  <c r="AB40" i="22"/>
  <c r="R40" i="22"/>
  <c r="AA36" i="22"/>
  <c r="Q36" i="22"/>
  <c r="Q35" i="22"/>
  <c r="AA35" i="22"/>
  <c r="Q23" i="22"/>
  <c r="AA23" i="22"/>
  <c r="R38" i="22"/>
  <c r="AB38" i="22"/>
  <c r="Q44" i="22"/>
  <c r="AA44" i="22"/>
  <c r="Q28" i="22"/>
  <c r="AA28" i="22"/>
  <c r="AA49" i="22"/>
  <c r="Q49" i="22"/>
  <c r="Q43" i="22"/>
  <c r="AA43" i="22"/>
  <c r="AC37" i="22"/>
  <c r="S37" i="22"/>
  <c r="Q27" i="22"/>
  <c r="AA27" i="22"/>
  <c r="AA21" i="22"/>
  <c r="Q21" i="22"/>
  <c r="AB48" i="22"/>
  <c r="R48" i="22"/>
  <c r="Q42" i="22"/>
  <c r="AA42" i="22"/>
  <c r="Q26" i="22"/>
  <c r="AA26" i="22"/>
  <c r="Q20" i="22"/>
  <c r="AA20" i="22"/>
  <c r="Z25" i="22"/>
  <c r="Z26" i="22"/>
  <c r="AA48" i="22"/>
  <c r="P34" i="22"/>
  <c r="R47" i="22"/>
  <c r="S46" i="22"/>
  <c r="T45" i="22"/>
  <c r="P41" i="22"/>
  <c r="P33" i="22"/>
  <c r="Q32" i="22"/>
  <c r="Q24" i="22"/>
  <c r="P39" i="22"/>
  <c r="P31" i="22"/>
  <c r="Q30" i="22"/>
  <c r="R29" i="22"/>
  <c r="Q22" i="22"/>
  <c r="Z43" i="22"/>
  <c r="AI35" i="19"/>
  <c r="AI24" i="19"/>
  <c r="AI44" i="19"/>
  <c r="AI43" i="19"/>
  <c r="AA49" i="21"/>
  <c r="Q49" i="21"/>
  <c r="Z42" i="21"/>
  <c r="P42" i="21"/>
  <c r="AA37" i="21"/>
  <c r="Q37" i="21"/>
  <c r="AA33" i="21"/>
  <c r="Q33" i="21"/>
  <c r="AB29" i="21"/>
  <c r="R29" i="21"/>
  <c r="R46" i="21"/>
  <c r="R44" i="21"/>
  <c r="AB44" i="21"/>
  <c r="R28" i="21"/>
  <c r="AB28" i="21"/>
  <c r="R48" i="21"/>
  <c r="AB48" i="21"/>
  <c r="P41" i="21"/>
  <c r="AD38" i="21"/>
  <c r="T38" i="21"/>
  <c r="AB36" i="21"/>
  <c r="R36" i="21"/>
  <c r="AB23" i="21"/>
  <c r="R23" i="21"/>
  <c r="AC22" i="21"/>
  <c r="S22" i="21"/>
  <c r="S40" i="21"/>
  <c r="AC40" i="21"/>
  <c r="AA29" i="21"/>
  <c r="T47" i="21"/>
  <c r="AD47" i="21"/>
  <c r="S43" i="21"/>
  <c r="AC43" i="21"/>
  <c r="Q35" i="21"/>
  <c r="AA35" i="21"/>
  <c r="AA31" i="21"/>
  <c r="Q31" i="21"/>
  <c r="AC21" i="21"/>
  <c r="S21" i="21"/>
  <c r="R45" i="21"/>
  <c r="AB45" i="21"/>
  <c r="AB30" i="21"/>
  <c r="R30" i="21"/>
  <c r="AC20" i="21"/>
  <c r="S20" i="21"/>
  <c r="AA27" i="21"/>
  <c r="Q27" i="21"/>
  <c r="AB22" i="21"/>
  <c r="P34" i="21"/>
  <c r="Z34" i="21"/>
  <c r="V24" i="21"/>
  <c r="AF24" i="21"/>
  <c r="AB24" i="21"/>
  <c r="Z29" i="21"/>
  <c r="Z45" i="21"/>
  <c r="R32" i="21"/>
  <c r="P26" i="21"/>
  <c r="Q25" i="21"/>
  <c r="AA20" i="21"/>
  <c r="Z47" i="21"/>
  <c r="P39" i="21"/>
  <c r="AA44" i="21"/>
  <c r="AI36" i="19"/>
  <c r="AI28" i="19"/>
  <c r="AI27" i="19"/>
  <c r="AI40" i="19"/>
  <c r="AI32" i="19"/>
  <c r="AI48" i="19"/>
  <c r="AI22" i="20"/>
  <c r="AI41" i="20"/>
  <c r="AI48" i="20"/>
  <c r="AI46" i="20"/>
  <c r="AI40" i="20"/>
  <c r="AI47" i="20"/>
  <c r="AI20" i="20"/>
  <c r="AI30" i="20"/>
  <c r="AI38" i="20"/>
  <c r="AI45" i="20"/>
  <c r="AI47" i="19"/>
  <c r="AI39" i="19"/>
  <c r="AI31" i="19"/>
  <c r="AI23" i="19"/>
  <c r="AI25" i="20"/>
  <c r="AI29" i="20"/>
  <c r="AI33" i="20"/>
  <c r="AI37" i="20"/>
  <c r="AI39" i="20"/>
  <c r="AI26" i="19"/>
  <c r="AI26" i="20"/>
  <c r="AI33" i="19"/>
  <c r="AI30" i="19"/>
  <c r="AI23" i="20"/>
  <c r="AI24" i="20"/>
  <c r="AI27" i="20"/>
  <c r="AI28" i="20"/>
  <c r="AI31" i="20"/>
  <c r="AI32" i="20"/>
  <c r="AI34" i="20"/>
  <c r="AI35" i="20"/>
  <c r="AI36" i="20"/>
  <c r="AI44" i="20"/>
  <c r="AI34" i="19"/>
  <c r="AI21" i="20"/>
  <c r="AI41" i="19"/>
  <c r="AI25" i="19"/>
  <c r="AI46" i="19"/>
  <c r="AI22" i="19"/>
  <c r="AI45" i="19"/>
  <c r="AI37" i="19"/>
  <c r="AI29" i="19"/>
  <c r="AI21" i="19"/>
  <c r="AI42" i="20"/>
  <c r="AI49" i="20"/>
  <c r="AI42" i="19"/>
  <c r="AI20" i="19"/>
  <c r="AI49" i="19"/>
  <c r="AI38" i="19"/>
  <c r="AI43" i="20"/>
  <c r="AI72" i="19" l="1"/>
  <c r="B4" i="7" s="1"/>
  <c r="AI71" i="19"/>
  <c r="AA23" i="24"/>
  <c r="AB27" i="24"/>
  <c r="AA28" i="24"/>
  <c r="AB20" i="24"/>
  <c r="AA46" i="24"/>
  <c r="Z26" i="24"/>
  <c r="Z36" i="24"/>
  <c r="AB45" i="24"/>
  <c r="AA42" i="24"/>
  <c r="AC25" i="24"/>
  <c r="AB43" i="24"/>
  <c r="AB33" i="24"/>
  <c r="Z49" i="24"/>
  <c r="Z48" i="24"/>
  <c r="AB47" i="24"/>
  <c r="Q26" i="23"/>
  <c r="R26" i="23" s="1"/>
  <c r="S26" i="23" s="1"/>
  <c r="T26" i="23" s="1"/>
  <c r="U26" i="23" s="1"/>
  <c r="V26" i="23" s="1"/>
  <c r="W26" i="23" s="1"/>
  <c r="AA26" i="23"/>
  <c r="AC30" i="24"/>
  <c r="AA46" i="23"/>
  <c r="Z40" i="24"/>
  <c r="AA35" i="24"/>
  <c r="Z31" i="24"/>
  <c r="Z45" i="23"/>
  <c r="Z38" i="24"/>
  <c r="AA41" i="24"/>
  <c r="Z24" i="24"/>
  <c r="Z21" i="24"/>
  <c r="AA39" i="24"/>
  <c r="Z37" i="24"/>
  <c r="AA32" i="24"/>
  <c r="Z29" i="24"/>
  <c r="Z44" i="24"/>
  <c r="AA22" i="24"/>
  <c r="AA34" i="24"/>
  <c r="AD47" i="23"/>
  <c r="AA35" i="23"/>
  <c r="AA31" i="23"/>
  <c r="Z29" i="23"/>
  <c r="Z46" i="23"/>
  <c r="Z37" i="23"/>
  <c r="AB38" i="23"/>
  <c r="AB46" i="23"/>
  <c r="Z30" i="23"/>
  <c r="Z48" i="23"/>
  <c r="AA45" i="23"/>
  <c r="Z36" i="23"/>
  <c r="AD43" i="23"/>
  <c r="AB26" i="23"/>
  <c r="AA42" i="23"/>
  <c r="AA41" i="23"/>
  <c r="AA33" i="23"/>
  <c r="AA27" i="23"/>
  <c r="AB39" i="23"/>
  <c r="Z20" i="23"/>
  <c r="AA25" i="23"/>
  <c r="AA23" i="23"/>
  <c r="AA49" i="23"/>
  <c r="Z24" i="23"/>
  <c r="AA21" i="23"/>
  <c r="AE47" i="23"/>
  <c r="AA34" i="23"/>
  <c r="Z40" i="23"/>
  <c r="Z32" i="23"/>
  <c r="Z44" i="23"/>
  <c r="Z28" i="23"/>
  <c r="AA22" i="23"/>
  <c r="AB24" i="22"/>
  <c r="R24" i="22"/>
  <c r="R26" i="22"/>
  <c r="AB26" i="22"/>
  <c r="R27" i="22"/>
  <c r="AB27" i="22"/>
  <c r="AB28" i="22"/>
  <c r="R28" i="22"/>
  <c r="AB35" i="22"/>
  <c r="R35" i="22"/>
  <c r="R36" i="22"/>
  <c r="AB36" i="22"/>
  <c r="AB32" i="22"/>
  <c r="R32" i="22"/>
  <c r="AA41" i="22"/>
  <c r="Q41" i="22"/>
  <c r="AC29" i="22"/>
  <c r="S29" i="22"/>
  <c r="R43" i="22"/>
  <c r="AB43" i="22"/>
  <c r="AC38" i="22"/>
  <c r="S38" i="22"/>
  <c r="AA33" i="22"/>
  <c r="Q33" i="22"/>
  <c r="R22" i="22"/>
  <c r="AB22" i="22"/>
  <c r="AB42" i="22"/>
  <c r="R42" i="22"/>
  <c r="R44" i="22"/>
  <c r="AB44" i="22"/>
  <c r="S40" i="22"/>
  <c r="AC40" i="22"/>
  <c r="AC47" i="22"/>
  <c r="S47" i="22"/>
  <c r="AB21" i="22"/>
  <c r="R21" i="22"/>
  <c r="R49" i="22"/>
  <c r="AB49" i="22"/>
  <c r="R25" i="22"/>
  <c r="AB25" i="22"/>
  <c r="T37" i="22"/>
  <c r="AD37" i="22"/>
  <c r="AE45" i="22"/>
  <c r="U45" i="22"/>
  <c r="S48" i="22"/>
  <c r="AC48" i="22"/>
  <c r="AB30" i="22"/>
  <c r="R30" i="22"/>
  <c r="AD46" i="22"/>
  <c r="T46" i="22"/>
  <c r="Q31" i="22"/>
  <c r="AA31" i="22"/>
  <c r="AA39" i="22"/>
  <c r="Q39" i="22"/>
  <c r="Q34" i="22"/>
  <c r="AA34" i="22"/>
  <c r="R20" i="22"/>
  <c r="AB20" i="22"/>
  <c r="AB23" i="22"/>
  <c r="R23" i="22"/>
  <c r="AC45" i="21"/>
  <c r="S45" i="21"/>
  <c r="AD43" i="21"/>
  <c r="T43" i="21"/>
  <c r="S23" i="21"/>
  <c r="AC23" i="21"/>
  <c r="S48" i="21"/>
  <c r="AC48" i="21"/>
  <c r="R33" i="21"/>
  <c r="AB33" i="21"/>
  <c r="R27" i="21"/>
  <c r="AB27" i="21"/>
  <c r="U47" i="21"/>
  <c r="AE47" i="21"/>
  <c r="S36" i="21"/>
  <c r="AC36" i="21"/>
  <c r="S28" i="21"/>
  <c r="AC28" i="21"/>
  <c r="R37" i="21"/>
  <c r="AB37" i="21"/>
  <c r="T20" i="21"/>
  <c r="AD20" i="21"/>
  <c r="AB31" i="21"/>
  <c r="R31" i="21"/>
  <c r="W24" i="21"/>
  <c r="AH24" i="21" s="1"/>
  <c r="AG24" i="21"/>
  <c r="AI24" i="21" s="1"/>
  <c r="U38" i="21"/>
  <c r="AE38" i="21"/>
  <c r="AC44" i="21"/>
  <c r="S44" i="21"/>
  <c r="Q42" i="21"/>
  <c r="AA42" i="21"/>
  <c r="AA39" i="21"/>
  <c r="Q39" i="21"/>
  <c r="S30" i="21"/>
  <c r="AC30" i="21"/>
  <c r="T40" i="21"/>
  <c r="AD40" i="21"/>
  <c r="AC46" i="21"/>
  <c r="S46" i="21"/>
  <c r="Q26" i="21"/>
  <c r="AA26" i="21"/>
  <c r="Q34" i="21"/>
  <c r="AA34" i="21"/>
  <c r="R35" i="21"/>
  <c r="AB35" i="21"/>
  <c r="T22" i="21"/>
  <c r="AD22" i="21"/>
  <c r="AA41" i="21"/>
  <c r="Q41" i="21"/>
  <c r="S29" i="21"/>
  <c r="AC29" i="21"/>
  <c r="R49" i="21"/>
  <c r="AB49" i="21"/>
  <c r="T21" i="21"/>
  <c r="AD21" i="21"/>
  <c r="R25" i="21"/>
  <c r="AB25" i="21"/>
  <c r="S32" i="21"/>
  <c r="AC32" i="21"/>
  <c r="AI74" i="19" l="1"/>
  <c r="B5" i="7" s="1"/>
  <c r="B3" i="7"/>
  <c r="AI75" i="19"/>
  <c r="B6" i="7" s="1"/>
  <c r="AB28" i="24"/>
  <c r="AD27" i="24"/>
  <c r="AB23" i="24"/>
  <c r="AC20" i="24"/>
  <c r="AA29" i="24"/>
  <c r="AB35" i="24"/>
  <c r="AA49" i="24"/>
  <c r="AB42" i="24"/>
  <c r="AA21" i="24"/>
  <c r="AB34" i="24"/>
  <c r="AB32" i="24"/>
  <c r="AA24" i="24"/>
  <c r="AC33" i="24"/>
  <c r="AC45" i="24"/>
  <c r="AB46" i="24"/>
  <c r="AA37" i="24"/>
  <c r="AE27" i="24"/>
  <c r="AC47" i="24"/>
  <c r="AC43" i="24"/>
  <c r="AA38" i="24"/>
  <c r="AA26" i="24"/>
  <c r="AB22" i="24"/>
  <c r="AA40" i="24"/>
  <c r="AB39" i="24"/>
  <c r="AD30" i="24"/>
  <c r="AA36" i="24"/>
  <c r="AA44" i="24"/>
  <c r="AB41" i="24"/>
  <c r="AA31" i="24"/>
  <c r="AA48" i="24"/>
  <c r="AD25" i="24"/>
  <c r="AB31" i="23"/>
  <c r="AB35" i="23"/>
  <c r="AA29" i="23"/>
  <c r="AA37" i="23"/>
  <c r="AA32" i="23"/>
  <c r="AB23" i="23"/>
  <c r="AB27" i="23"/>
  <c r="AC26" i="23"/>
  <c r="AA28" i="23"/>
  <c r="AB25" i="23"/>
  <c r="AB33" i="23"/>
  <c r="AC46" i="23"/>
  <c r="AA24" i="23"/>
  <c r="AE43" i="23"/>
  <c r="AA44" i="23"/>
  <c r="AA20" i="23"/>
  <c r="AB41" i="23"/>
  <c r="AA48" i="23"/>
  <c r="AB21" i="23"/>
  <c r="AB49" i="23"/>
  <c r="AA36" i="23"/>
  <c r="AF47" i="23"/>
  <c r="AC38" i="23"/>
  <c r="AA40" i="23"/>
  <c r="AB22" i="23"/>
  <c r="AB34" i="23"/>
  <c r="AC39" i="23"/>
  <c r="AB42" i="23"/>
  <c r="AB45" i="23"/>
  <c r="AA30" i="23"/>
  <c r="AC36" i="22"/>
  <c r="S36" i="22"/>
  <c r="AD29" i="22"/>
  <c r="T29" i="22"/>
  <c r="S49" i="22"/>
  <c r="AC49" i="22"/>
  <c r="S44" i="22"/>
  <c r="AC44" i="22"/>
  <c r="AC27" i="22"/>
  <c r="S27" i="22"/>
  <c r="V45" i="22"/>
  <c r="AF45" i="22"/>
  <c r="R31" i="22"/>
  <c r="AB31" i="22"/>
  <c r="S24" i="22"/>
  <c r="AC24" i="22"/>
  <c r="S20" i="22"/>
  <c r="AC20" i="22"/>
  <c r="AC30" i="22"/>
  <c r="S30" i="22"/>
  <c r="R34" i="22"/>
  <c r="AB34" i="22"/>
  <c r="S25" i="22"/>
  <c r="AC25" i="22"/>
  <c r="T48" i="22"/>
  <c r="AD48" i="22"/>
  <c r="S23" i="22"/>
  <c r="AC23" i="22"/>
  <c r="S21" i="22"/>
  <c r="AC21" i="22"/>
  <c r="S42" i="22"/>
  <c r="AC42" i="22"/>
  <c r="S43" i="22"/>
  <c r="AC43" i="22"/>
  <c r="AC26" i="22"/>
  <c r="S26" i="22"/>
  <c r="U46" i="22"/>
  <c r="AE46" i="22"/>
  <c r="T47" i="22"/>
  <c r="AD47" i="22"/>
  <c r="S35" i="22"/>
  <c r="AC35" i="22"/>
  <c r="AE37" i="22"/>
  <c r="U37" i="22"/>
  <c r="S22" i="22"/>
  <c r="AC22" i="22"/>
  <c r="R33" i="22"/>
  <c r="AB33" i="22"/>
  <c r="R41" i="22"/>
  <c r="AB41" i="22"/>
  <c r="S28" i="22"/>
  <c r="AC28" i="22"/>
  <c r="T40" i="22"/>
  <c r="AD40" i="22"/>
  <c r="AB39" i="22"/>
  <c r="R39" i="22"/>
  <c r="AD38" i="22"/>
  <c r="T38" i="22"/>
  <c r="S32" i="22"/>
  <c r="AC32" i="22"/>
  <c r="T36" i="21"/>
  <c r="AD36" i="21"/>
  <c r="T48" i="21"/>
  <c r="AD48" i="21"/>
  <c r="U22" i="21"/>
  <c r="AE22" i="21"/>
  <c r="AD44" i="21"/>
  <c r="T44" i="21"/>
  <c r="AC31" i="21"/>
  <c r="S31" i="21"/>
  <c r="U40" i="21"/>
  <c r="AE40" i="21"/>
  <c r="AF47" i="21"/>
  <c r="V47" i="21"/>
  <c r="T23" i="21"/>
  <c r="AD23" i="21"/>
  <c r="AE43" i="21"/>
  <c r="U43" i="21"/>
  <c r="S35" i="21"/>
  <c r="AC35" i="21"/>
  <c r="T32" i="21"/>
  <c r="AD32" i="21"/>
  <c r="R34" i="21"/>
  <c r="AB34" i="21"/>
  <c r="T30" i="21"/>
  <c r="AD30" i="21"/>
  <c r="V38" i="21"/>
  <c r="AF38" i="21"/>
  <c r="S37" i="21"/>
  <c r="AC37" i="21"/>
  <c r="S27" i="21"/>
  <c r="AC27" i="21"/>
  <c r="T46" i="21"/>
  <c r="AD46" i="21"/>
  <c r="AD29" i="21"/>
  <c r="T29" i="21"/>
  <c r="R41" i="21"/>
  <c r="AB41" i="21"/>
  <c r="R39" i="21"/>
  <c r="AB39" i="21"/>
  <c r="AD45" i="21"/>
  <c r="T45" i="21"/>
  <c r="U21" i="21"/>
  <c r="AE21" i="21"/>
  <c r="R42" i="21"/>
  <c r="AB42" i="21"/>
  <c r="AC49" i="21"/>
  <c r="S49" i="21"/>
  <c r="U20" i="21"/>
  <c r="AE20" i="21"/>
  <c r="S25" i="21"/>
  <c r="AC25" i="21"/>
  <c r="AB26" i="21"/>
  <c r="R26" i="21"/>
  <c r="AD28" i="21"/>
  <c r="T28" i="21"/>
  <c r="S33" i="21"/>
  <c r="AC33" i="21"/>
  <c r="AC23" i="24" l="1"/>
  <c r="AC28" i="24"/>
  <c r="AD20" i="24"/>
  <c r="AE30" i="24"/>
  <c r="AB40" i="24"/>
  <c r="AD45" i="24"/>
  <c r="AB21" i="24"/>
  <c r="AC35" i="24"/>
  <c r="AB48" i="24"/>
  <c r="AB36" i="24"/>
  <c r="AB37" i="24"/>
  <c r="AB31" i="24"/>
  <c r="AD43" i="24"/>
  <c r="AC32" i="24"/>
  <c r="AC34" i="24"/>
  <c r="AC41" i="24"/>
  <c r="AD47" i="24"/>
  <c r="AC22" i="24"/>
  <c r="AD33" i="24"/>
  <c r="AC42" i="24"/>
  <c r="AE25" i="24"/>
  <c r="AB26" i="24"/>
  <c r="AB29" i="24"/>
  <c r="AB44" i="24"/>
  <c r="AC39" i="24"/>
  <c r="AF27" i="24"/>
  <c r="AB49" i="24"/>
  <c r="AB38" i="24"/>
  <c r="AC46" i="24"/>
  <c r="AB24" i="24"/>
  <c r="AB29" i="23"/>
  <c r="AB37" i="23"/>
  <c r="AC35" i="23"/>
  <c r="AC31" i="23"/>
  <c r="AB44" i="23"/>
  <c r="AB24" i="23"/>
  <c r="AC25" i="23"/>
  <c r="AC27" i="23"/>
  <c r="AB30" i="23"/>
  <c r="AC34" i="23"/>
  <c r="AC41" i="23"/>
  <c r="AC45" i="23"/>
  <c r="AD46" i="23"/>
  <c r="AC23" i="23"/>
  <c r="AF43" i="23"/>
  <c r="AB28" i="23"/>
  <c r="AB32" i="23"/>
  <c r="AD39" i="23"/>
  <c r="AC21" i="23"/>
  <c r="AD26" i="23"/>
  <c r="AD38" i="23"/>
  <c r="AC42" i="23"/>
  <c r="AB20" i="23"/>
  <c r="AH47" i="23"/>
  <c r="AG47" i="23"/>
  <c r="AC33" i="23"/>
  <c r="AC22" i="23"/>
  <c r="AC49" i="23"/>
  <c r="AB40" i="23"/>
  <c r="AB36" i="23"/>
  <c r="AB48" i="23"/>
  <c r="T23" i="22"/>
  <c r="AD23" i="22"/>
  <c r="AD25" i="22"/>
  <c r="T25" i="22"/>
  <c r="AD20" i="22"/>
  <c r="T20" i="22"/>
  <c r="T49" i="22"/>
  <c r="AD49" i="22"/>
  <c r="U40" i="22"/>
  <c r="AE40" i="22"/>
  <c r="AD35" i="22"/>
  <c r="T35" i="22"/>
  <c r="AE29" i="22"/>
  <c r="U29" i="22"/>
  <c r="AE47" i="22"/>
  <c r="U47" i="22"/>
  <c r="U48" i="22"/>
  <c r="AE48" i="22"/>
  <c r="T30" i="22"/>
  <c r="AD30" i="22"/>
  <c r="AD27" i="22"/>
  <c r="T27" i="22"/>
  <c r="AD32" i="22"/>
  <c r="T32" i="22"/>
  <c r="W45" i="22"/>
  <c r="AH45" i="22" s="1"/>
  <c r="AG45" i="22"/>
  <c r="T28" i="22"/>
  <c r="AD28" i="22"/>
  <c r="T42" i="22"/>
  <c r="AD42" i="22"/>
  <c r="V46" i="22"/>
  <c r="AF46" i="22"/>
  <c r="AD36" i="22"/>
  <c r="T36" i="22"/>
  <c r="S33" i="22"/>
  <c r="AC33" i="22"/>
  <c r="AD24" i="22"/>
  <c r="T24" i="22"/>
  <c r="AD22" i="22"/>
  <c r="T22" i="22"/>
  <c r="AC41" i="22"/>
  <c r="S41" i="22"/>
  <c r="AD26" i="22"/>
  <c r="T26" i="22"/>
  <c r="AD21" i="22"/>
  <c r="T21" i="22"/>
  <c r="AC31" i="22"/>
  <c r="S31" i="22"/>
  <c r="AD44" i="22"/>
  <c r="T44" i="22"/>
  <c r="U38" i="22"/>
  <c r="AE38" i="22"/>
  <c r="T43" i="22"/>
  <c r="AD43" i="22"/>
  <c r="S34" i="22"/>
  <c r="AC34" i="22"/>
  <c r="V37" i="22"/>
  <c r="AF37" i="22"/>
  <c r="AC39" i="22"/>
  <c r="S39" i="22"/>
  <c r="S34" i="21"/>
  <c r="AC34" i="21"/>
  <c r="V40" i="21"/>
  <c r="AF40" i="21"/>
  <c r="T31" i="21"/>
  <c r="AD31" i="21"/>
  <c r="V22" i="21"/>
  <c r="AF22" i="21"/>
  <c r="T27" i="21"/>
  <c r="AD27" i="21"/>
  <c r="U23" i="21"/>
  <c r="AE23" i="21"/>
  <c r="U44" i="21"/>
  <c r="AE44" i="21"/>
  <c r="S26" i="21"/>
  <c r="AC26" i="21"/>
  <c r="U48" i="21"/>
  <c r="AE48" i="21"/>
  <c r="AD35" i="21"/>
  <c r="T35" i="21"/>
  <c r="AE36" i="21"/>
  <c r="U36" i="21"/>
  <c r="AF20" i="21"/>
  <c r="V20" i="21"/>
  <c r="T49" i="21"/>
  <c r="AD49" i="21"/>
  <c r="U32" i="21"/>
  <c r="AE32" i="21"/>
  <c r="T25" i="21"/>
  <c r="AD25" i="21"/>
  <c r="AE28" i="21"/>
  <c r="U28" i="21"/>
  <c r="S41" i="21"/>
  <c r="AC41" i="21"/>
  <c r="U30" i="21"/>
  <c r="AE30" i="21"/>
  <c r="AI47" i="21"/>
  <c r="AD37" i="21"/>
  <c r="T37" i="21"/>
  <c r="S39" i="21"/>
  <c r="AC39" i="21"/>
  <c r="T33" i="21"/>
  <c r="AD33" i="21"/>
  <c r="S42" i="21"/>
  <c r="AC42" i="21"/>
  <c r="AG38" i="21"/>
  <c r="W38" i="21"/>
  <c r="AH38" i="21" s="1"/>
  <c r="U46" i="21"/>
  <c r="AE46" i="21"/>
  <c r="W47" i="21"/>
  <c r="AH47" i="21" s="1"/>
  <c r="AG47" i="21"/>
  <c r="V21" i="21"/>
  <c r="AF21" i="21"/>
  <c r="U45" i="21"/>
  <c r="AE45" i="21"/>
  <c r="U29" i="21"/>
  <c r="AE29" i="21"/>
  <c r="AF43" i="21"/>
  <c r="V43" i="21"/>
  <c r="AD28" i="24" l="1"/>
  <c r="AD23" i="24"/>
  <c r="AE20" i="24"/>
  <c r="AC38" i="24"/>
  <c r="AD39" i="24"/>
  <c r="AF25" i="24"/>
  <c r="AC48" i="24"/>
  <c r="AC31" i="24"/>
  <c r="AD35" i="24"/>
  <c r="AC40" i="24"/>
  <c r="AE47" i="24"/>
  <c r="AC29" i="24"/>
  <c r="AC37" i="24"/>
  <c r="AF30" i="24"/>
  <c r="AC44" i="24"/>
  <c r="AD42" i="24"/>
  <c r="AD34" i="24"/>
  <c r="AC21" i="24"/>
  <c r="AI45" i="22"/>
  <c r="AC24" i="24"/>
  <c r="AC49" i="24"/>
  <c r="AE33" i="24"/>
  <c r="AC36" i="24"/>
  <c r="AE45" i="24"/>
  <c r="AD46" i="24"/>
  <c r="AH27" i="24"/>
  <c r="AG27" i="24"/>
  <c r="AI27" i="24" s="1"/>
  <c r="AC26" i="24"/>
  <c r="AD41" i="24"/>
  <c r="AD32" i="24"/>
  <c r="AD22" i="24"/>
  <c r="AE43" i="24"/>
  <c r="AI47" i="23"/>
  <c r="AD31" i="23"/>
  <c r="AD35" i="23"/>
  <c r="AC37" i="23"/>
  <c r="AC29" i="23"/>
  <c r="AC24" i="23"/>
  <c r="AC32" i="23"/>
  <c r="AD34" i="23"/>
  <c r="AC40" i="23"/>
  <c r="AD33" i="23"/>
  <c r="AE26" i="23"/>
  <c r="AE46" i="23"/>
  <c r="AC20" i="23"/>
  <c r="AC28" i="23"/>
  <c r="AC30" i="23"/>
  <c r="AC44" i="23"/>
  <c r="AD45" i="23"/>
  <c r="AC48" i="23"/>
  <c r="AD49" i="23"/>
  <c r="AD21" i="23"/>
  <c r="AH43" i="23"/>
  <c r="AG43" i="23"/>
  <c r="AD42" i="23"/>
  <c r="AD22" i="23"/>
  <c r="AE39" i="23"/>
  <c r="AD23" i="23"/>
  <c r="AD27" i="23"/>
  <c r="AC36" i="23"/>
  <c r="AE38" i="23"/>
  <c r="AD41" i="23"/>
  <c r="AD25" i="23"/>
  <c r="U24" i="22"/>
  <c r="AE24" i="22"/>
  <c r="AE43" i="22"/>
  <c r="U43" i="22"/>
  <c r="AE26" i="22"/>
  <c r="U26" i="22"/>
  <c r="AE28" i="22"/>
  <c r="U28" i="22"/>
  <c r="AE44" i="22"/>
  <c r="U44" i="22"/>
  <c r="T41" i="22"/>
  <c r="AD41" i="22"/>
  <c r="U36" i="22"/>
  <c r="AE36" i="22"/>
  <c r="AD34" i="22"/>
  <c r="T34" i="22"/>
  <c r="W46" i="22"/>
  <c r="AH46" i="22" s="1"/>
  <c r="AG46" i="22"/>
  <c r="AE27" i="22"/>
  <c r="U27" i="22"/>
  <c r="V29" i="22"/>
  <c r="AF29" i="22"/>
  <c r="U42" i="22"/>
  <c r="AE42" i="22"/>
  <c r="U25" i="22"/>
  <c r="AE25" i="22"/>
  <c r="W37" i="22"/>
  <c r="AH37" i="22" s="1"/>
  <c r="AG37" i="22"/>
  <c r="AI37" i="22" s="1"/>
  <c r="V48" i="22"/>
  <c r="AF48" i="22"/>
  <c r="AF40" i="22"/>
  <c r="V40" i="22"/>
  <c r="U23" i="22"/>
  <c r="AE23" i="22"/>
  <c r="AE49" i="22"/>
  <c r="U49" i="22"/>
  <c r="AE21" i="22"/>
  <c r="U21" i="22"/>
  <c r="AE20" i="22"/>
  <c r="U20" i="22"/>
  <c r="T39" i="22"/>
  <c r="AD39" i="22"/>
  <c r="AE35" i="22"/>
  <c r="U35" i="22"/>
  <c r="V38" i="22"/>
  <c r="AF38" i="22"/>
  <c r="T33" i="22"/>
  <c r="AD33" i="22"/>
  <c r="U30" i="22"/>
  <c r="AE30" i="22"/>
  <c r="T31" i="22"/>
  <c r="AD31" i="22"/>
  <c r="U22" i="22"/>
  <c r="AE22" i="22"/>
  <c r="U32" i="22"/>
  <c r="AE32" i="22"/>
  <c r="V47" i="22"/>
  <c r="AF47" i="22"/>
  <c r="V28" i="21"/>
  <c r="AF28" i="21"/>
  <c r="T26" i="21"/>
  <c r="AD26" i="21"/>
  <c r="W22" i="21"/>
  <c r="AH22" i="21" s="1"/>
  <c r="AG22" i="21"/>
  <c r="W20" i="21"/>
  <c r="AH20" i="21" s="1"/>
  <c r="AG20" i="21"/>
  <c r="AF44" i="21"/>
  <c r="V44" i="21"/>
  <c r="U35" i="21"/>
  <c r="AE35" i="21"/>
  <c r="T39" i="21"/>
  <c r="AD39" i="21"/>
  <c r="V45" i="21"/>
  <c r="AF45" i="21"/>
  <c r="AE31" i="21"/>
  <c r="U31" i="21"/>
  <c r="AG21" i="21"/>
  <c r="W21" i="21"/>
  <c r="AH21" i="21" s="1"/>
  <c r="V30" i="21"/>
  <c r="AF30" i="21"/>
  <c r="V29" i="21"/>
  <c r="AF29" i="21"/>
  <c r="AI38" i="21"/>
  <c r="AF36" i="21"/>
  <c r="V36" i="21"/>
  <c r="W43" i="21"/>
  <c r="AH43" i="21" s="1"/>
  <c r="AG43" i="21"/>
  <c r="V32" i="21"/>
  <c r="AF32" i="21"/>
  <c r="V23" i="21"/>
  <c r="AF23" i="21"/>
  <c r="U33" i="21"/>
  <c r="AE33" i="21"/>
  <c r="V46" i="21"/>
  <c r="AF46" i="21"/>
  <c r="AE37" i="21"/>
  <c r="U37" i="21"/>
  <c r="U25" i="21"/>
  <c r="AE25" i="21"/>
  <c r="T42" i="21"/>
  <c r="AD42" i="21"/>
  <c r="AG40" i="21"/>
  <c r="W40" i="21"/>
  <c r="AH40" i="21" s="1"/>
  <c r="T41" i="21"/>
  <c r="AD41" i="21"/>
  <c r="U49" i="21"/>
  <c r="AE49" i="21"/>
  <c r="V48" i="21"/>
  <c r="AF48" i="21"/>
  <c r="AE27" i="21"/>
  <c r="U27" i="21"/>
  <c r="T34" i="21"/>
  <c r="AD34" i="21"/>
  <c r="AE23" i="24" l="1"/>
  <c r="AE28" i="24"/>
  <c r="AF20" i="24"/>
  <c r="AH25" i="24"/>
  <c r="AG25" i="24"/>
  <c r="AF45" i="24"/>
  <c r="AD24" i="24"/>
  <c r="AE42" i="24"/>
  <c r="AD26" i="24"/>
  <c r="AD36" i="24"/>
  <c r="AD44" i="24"/>
  <c r="AD29" i="24"/>
  <c r="AD31" i="24"/>
  <c r="AE39" i="24"/>
  <c r="AE35" i="24"/>
  <c r="AD21" i="24"/>
  <c r="AF43" i="24"/>
  <c r="AE32" i="24"/>
  <c r="AD38" i="24"/>
  <c r="AE22" i="24"/>
  <c r="AF33" i="24"/>
  <c r="AH30" i="24"/>
  <c r="AG30" i="24"/>
  <c r="AF47" i="24"/>
  <c r="AE46" i="24"/>
  <c r="AE34" i="24"/>
  <c r="AD37" i="24"/>
  <c r="AD40" i="24"/>
  <c r="AI40" i="21"/>
  <c r="AI43" i="23"/>
  <c r="AE41" i="24"/>
  <c r="AD49" i="24"/>
  <c r="AD48" i="24"/>
  <c r="AD37" i="23"/>
  <c r="AD29" i="23"/>
  <c r="AE35" i="23"/>
  <c r="AE31" i="23"/>
  <c r="AE41" i="23"/>
  <c r="AD44" i="23"/>
  <c r="AE25" i="23"/>
  <c r="AE23" i="23"/>
  <c r="AD28" i="23"/>
  <c r="AF26" i="23"/>
  <c r="AD32" i="23"/>
  <c r="AD36" i="23"/>
  <c r="AE42" i="23"/>
  <c r="AE49" i="23"/>
  <c r="AE33" i="23"/>
  <c r="AD30" i="23"/>
  <c r="AE27" i="23"/>
  <c r="AF39" i="23"/>
  <c r="AE22" i="23"/>
  <c r="AD20" i="23"/>
  <c r="AD48" i="23"/>
  <c r="AD24" i="23"/>
  <c r="AI46" i="22"/>
  <c r="AF38" i="23"/>
  <c r="AE45" i="23"/>
  <c r="AF46" i="23"/>
  <c r="AE34" i="23"/>
  <c r="AD40" i="23"/>
  <c r="AE21" i="23"/>
  <c r="AF35" i="22"/>
  <c r="V35" i="22"/>
  <c r="V26" i="22"/>
  <c r="AF26" i="22"/>
  <c r="U34" i="22"/>
  <c r="AE34" i="22"/>
  <c r="AF42" i="22"/>
  <c r="V42" i="22"/>
  <c r="AF28" i="22"/>
  <c r="V28" i="22"/>
  <c r="AF43" i="22"/>
  <c r="V43" i="22"/>
  <c r="U39" i="22"/>
  <c r="AE39" i="22"/>
  <c r="AF36" i="22"/>
  <c r="V36" i="22"/>
  <c r="AF20" i="22"/>
  <c r="V20" i="22"/>
  <c r="W48" i="22"/>
  <c r="AH48" i="22" s="1"/>
  <c r="AG48" i="22"/>
  <c r="U31" i="22"/>
  <c r="AE31" i="22"/>
  <c r="V49" i="22"/>
  <c r="AF49" i="22"/>
  <c r="V30" i="22"/>
  <c r="AF30" i="22"/>
  <c r="AF32" i="22"/>
  <c r="V32" i="22"/>
  <c r="U41" i="22"/>
  <c r="AE41" i="22"/>
  <c r="W47" i="22"/>
  <c r="AH47" i="22" s="1"/>
  <c r="AG47" i="22"/>
  <c r="AF23" i="22"/>
  <c r="V23" i="22"/>
  <c r="AG29" i="22"/>
  <c r="W29" i="22"/>
  <c r="AH29" i="22" s="1"/>
  <c r="AI29" i="22" s="1"/>
  <c r="U33" i="22"/>
  <c r="AE33" i="22"/>
  <c r="AG40" i="22"/>
  <c r="W40" i="22"/>
  <c r="AH40" i="22" s="1"/>
  <c r="V27" i="22"/>
  <c r="AF27" i="22"/>
  <c r="AF22" i="22"/>
  <c r="V22" i="22"/>
  <c r="AG38" i="22"/>
  <c r="W38" i="22"/>
  <c r="AH38" i="22" s="1"/>
  <c r="V21" i="22"/>
  <c r="AF21" i="22"/>
  <c r="V25" i="22"/>
  <c r="AF25" i="22"/>
  <c r="AF44" i="22"/>
  <c r="V44" i="22"/>
  <c r="V24" i="22"/>
  <c r="AF24" i="22"/>
  <c r="AI22" i="21"/>
  <c r="AI20" i="21"/>
  <c r="AI21" i="21"/>
  <c r="U34" i="21"/>
  <c r="AE34" i="21"/>
  <c r="U41" i="21"/>
  <c r="AE41" i="21"/>
  <c r="W46" i="21"/>
  <c r="AH46" i="21" s="1"/>
  <c r="AG46" i="21"/>
  <c r="W45" i="21"/>
  <c r="AH45" i="21" s="1"/>
  <c r="AG45" i="21"/>
  <c r="W28" i="21"/>
  <c r="AH28" i="21" s="1"/>
  <c r="AG28" i="21"/>
  <c r="V27" i="21"/>
  <c r="AF27" i="21"/>
  <c r="AI43" i="21"/>
  <c r="W30" i="21"/>
  <c r="AH30" i="21" s="1"/>
  <c r="AG30" i="21"/>
  <c r="U39" i="21"/>
  <c r="AE39" i="21"/>
  <c r="W36" i="21"/>
  <c r="AH36" i="21" s="1"/>
  <c r="AG36" i="21"/>
  <c r="AI36" i="21" s="1"/>
  <c r="AF25" i="21"/>
  <c r="V25" i="21"/>
  <c r="V31" i="21"/>
  <c r="AF31" i="21"/>
  <c r="W44" i="21"/>
  <c r="AH44" i="21" s="1"/>
  <c r="AG44" i="21"/>
  <c r="U42" i="21"/>
  <c r="AE42" i="21"/>
  <c r="V33" i="21"/>
  <c r="AF33" i="21"/>
  <c r="W48" i="21"/>
  <c r="AH48" i="21" s="1"/>
  <c r="AG48" i="21"/>
  <c r="AF35" i="21"/>
  <c r="V35" i="21"/>
  <c r="AE26" i="21"/>
  <c r="U26" i="21"/>
  <c r="V37" i="21"/>
  <c r="AF37" i="21"/>
  <c r="AG23" i="21"/>
  <c r="W23" i="21"/>
  <c r="AH23" i="21" s="1"/>
  <c r="AI23" i="21" s="1"/>
  <c r="V49" i="21"/>
  <c r="AF49" i="21"/>
  <c r="W32" i="21"/>
  <c r="AH32" i="21" s="1"/>
  <c r="AG32" i="21"/>
  <c r="W29" i="21"/>
  <c r="AH29" i="21" s="1"/>
  <c r="AG29" i="21"/>
  <c r="AF23" i="24" l="1"/>
  <c r="AF28" i="24"/>
  <c r="AH20" i="24"/>
  <c r="AG20" i="24"/>
  <c r="AI20" i="24" s="1"/>
  <c r="AE48" i="24"/>
  <c r="AF46" i="24"/>
  <c r="AF22" i="24"/>
  <c r="AE21" i="24"/>
  <c r="AE29" i="24"/>
  <c r="AF42" i="24"/>
  <c r="AE40" i="24"/>
  <c r="AF35" i="24"/>
  <c r="AE44" i="24"/>
  <c r="AE49" i="24"/>
  <c r="AH47" i="24"/>
  <c r="AG47" i="24"/>
  <c r="AE38" i="24"/>
  <c r="AE24" i="24"/>
  <c r="AF39" i="24"/>
  <c r="AI30" i="24"/>
  <c r="AF32" i="24"/>
  <c r="AG45" i="24"/>
  <c r="AH45" i="24"/>
  <c r="AG33" i="24"/>
  <c r="AH33" i="24"/>
  <c r="AE31" i="24"/>
  <c r="AE26" i="24"/>
  <c r="AF34" i="24"/>
  <c r="AH43" i="24"/>
  <c r="AG43" i="24"/>
  <c r="AI25" i="24"/>
  <c r="AF41" i="24"/>
  <c r="AE37" i="24"/>
  <c r="AE36" i="24"/>
  <c r="AI38" i="22"/>
  <c r="AF31" i="23"/>
  <c r="AF35" i="23"/>
  <c r="AE29" i="23"/>
  <c r="AE37" i="23"/>
  <c r="AE48" i="23"/>
  <c r="AI47" i="22"/>
  <c r="AH39" i="23"/>
  <c r="AG39" i="23"/>
  <c r="AE32" i="23"/>
  <c r="AF25" i="23"/>
  <c r="AF21" i="23"/>
  <c r="AF45" i="23"/>
  <c r="AF27" i="23"/>
  <c r="AF49" i="23"/>
  <c r="AH38" i="23"/>
  <c r="AG38" i="23"/>
  <c r="AE44" i="23"/>
  <c r="AE40" i="23"/>
  <c r="AF22" i="23"/>
  <c r="AE30" i="23"/>
  <c r="AF42" i="23"/>
  <c r="AE28" i="23"/>
  <c r="AH26" i="23"/>
  <c r="AG26" i="23"/>
  <c r="AI44" i="21"/>
  <c r="AF34" i="23"/>
  <c r="AF33" i="23"/>
  <c r="AF23" i="23"/>
  <c r="AE20" i="23"/>
  <c r="AH46" i="23"/>
  <c r="AG46" i="23"/>
  <c r="AE24" i="23"/>
  <c r="AE36" i="23"/>
  <c r="AF41" i="23"/>
  <c r="AG26" i="22"/>
  <c r="W26" i="22"/>
  <c r="AH26" i="22" s="1"/>
  <c r="AG35" i="22"/>
  <c r="W35" i="22"/>
  <c r="AH35" i="22" s="1"/>
  <c r="AG42" i="22"/>
  <c r="W42" i="22"/>
  <c r="AH42" i="22" s="1"/>
  <c r="AG49" i="22"/>
  <c r="AI49" i="22" s="1"/>
  <c r="W49" i="22"/>
  <c r="AH49" i="22" s="1"/>
  <c r="W24" i="22"/>
  <c r="AH24" i="22" s="1"/>
  <c r="AG24" i="22"/>
  <c r="W44" i="22"/>
  <c r="AH44" i="22" s="1"/>
  <c r="AG44" i="22"/>
  <c r="AF41" i="22"/>
  <c r="V41" i="22"/>
  <c r="AI48" i="22"/>
  <c r="AG43" i="22"/>
  <c r="W43" i="22"/>
  <c r="AH43" i="22" s="1"/>
  <c r="AI43" i="22" s="1"/>
  <c r="V34" i="22"/>
  <c r="AF34" i="22"/>
  <c r="W21" i="22"/>
  <c r="AH21" i="22" s="1"/>
  <c r="AG21" i="22"/>
  <c r="W36" i="22"/>
  <c r="AH36" i="22" s="1"/>
  <c r="AG36" i="22"/>
  <c r="AI36" i="22" s="1"/>
  <c r="AF33" i="22"/>
  <c r="V33" i="22"/>
  <c r="W22" i="22"/>
  <c r="AH22" i="22" s="1"/>
  <c r="AG22" i="22"/>
  <c r="V39" i="22"/>
  <c r="AF39" i="22"/>
  <c r="AG27" i="22"/>
  <c r="W27" i="22"/>
  <c r="AH27" i="22" s="1"/>
  <c r="AI27" i="22" s="1"/>
  <c r="V31" i="22"/>
  <c r="AF31" i="22"/>
  <c r="AG32" i="22"/>
  <c r="W32" i="22"/>
  <c r="AH32" i="22" s="1"/>
  <c r="AI32" i="22" s="1"/>
  <c r="AG23" i="22"/>
  <c r="W23" i="22"/>
  <c r="AH23" i="22" s="1"/>
  <c r="AI23" i="22" s="1"/>
  <c r="AG25" i="22"/>
  <c r="W25" i="22"/>
  <c r="AH25" i="22" s="1"/>
  <c r="AI25" i="22" s="1"/>
  <c r="AI40" i="22"/>
  <c r="AG30" i="22"/>
  <c r="W30" i="22"/>
  <c r="AH30" i="22" s="1"/>
  <c r="W20" i="22"/>
  <c r="AH20" i="22" s="1"/>
  <c r="AG20" i="22"/>
  <c r="W28" i="22"/>
  <c r="AH28" i="22" s="1"/>
  <c r="AG28" i="22"/>
  <c r="AI28" i="21"/>
  <c r="AI32" i="21"/>
  <c r="AI48" i="21"/>
  <c r="V26" i="21"/>
  <c r="AF26" i="21"/>
  <c r="AF42" i="21"/>
  <c r="V42" i="21"/>
  <c r="AF34" i="21"/>
  <c r="V34" i="21"/>
  <c r="W35" i="21"/>
  <c r="AH35" i="21" s="1"/>
  <c r="AG35" i="21"/>
  <c r="AF41" i="21"/>
  <c r="V41" i="21"/>
  <c r="W27" i="21"/>
  <c r="AH27" i="21" s="1"/>
  <c r="AG27" i="21"/>
  <c r="AI29" i="21"/>
  <c r="AI45" i="21"/>
  <c r="AG49" i="21"/>
  <c r="W49" i="21"/>
  <c r="AH49" i="21" s="1"/>
  <c r="V39" i="21"/>
  <c r="AF39" i="21"/>
  <c r="AG37" i="21"/>
  <c r="W37" i="21"/>
  <c r="AH37" i="21" s="1"/>
  <c r="AI37" i="21" s="1"/>
  <c r="W31" i="21"/>
  <c r="AH31" i="21" s="1"/>
  <c r="AG31" i="21"/>
  <c r="AG33" i="21"/>
  <c r="W33" i="21"/>
  <c r="AH33" i="21" s="1"/>
  <c r="W25" i="21"/>
  <c r="AH25" i="21" s="1"/>
  <c r="AG25" i="21"/>
  <c r="AI30" i="21"/>
  <c r="AI46" i="21"/>
  <c r="AH23" i="24" l="1"/>
  <c r="AG23" i="24"/>
  <c r="AG28" i="24"/>
  <c r="AH28" i="24"/>
  <c r="AI28" i="24" s="1"/>
  <c r="AI33" i="24"/>
  <c r="AF37" i="24"/>
  <c r="AF21" i="24"/>
  <c r="AG22" i="24"/>
  <c r="AH22" i="24"/>
  <c r="AG41" i="24"/>
  <c r="AH41" i="24"/>
  <c r="AF49" i="24"/>
  <c r="AH46" i="24"/>
  <c r="AG46" i="24"/>
  <c r="AF31" i="24"/>
  <c r="AH39" i="24"/>
  <c r="AG39" i="24"/>
  <c r="AG42" i="24"/>
  <c r="AH42" i="24"/>
  <c r="AF36" i="24"/>
  <c r="AI43" i="24"/>
  <c r="AF44" i="24"/>
  <c r="AF29" i="24"/>
  <c r="AF48" i="24"/>
  <c r="AG32" i="24"/>
  <c r="AH32" i="24"/>
  <c r="AI32" i="24" s="1"/>
  <c r="AF38" i="24"/>
  <c r="AH35" i="24"/>
  <c r="AG35" i="24"/>
  <c r="AF26" i="24"/>
  <c r="AF40" i="24"/>
  <c r="AI47" i="24"/>
  <c r="AI28" i="22"/>
  <c r="AI30" i="22"/>
  <c r="AI35" i="22"/>
  <c r="AG34" i="24"/>
  <c r="AH34" i="24"/>
  <c r="AI34" i="24" s="1"/>
  <c r="AI45" i="24"/>
  <c r="AF24" i="24"/>
  <c r="AF29" i="23"/>
  <c r="AG35" i="23"/>
  <c r="AH35" i="23"/>
  <c r="AI46" i="23"/>
  <c r="AH31" i="23"/>
  <c r="AG31" i="23"/>
  <c r="AI31" i="23" s="1"/>
  <c r="AF37" i="23"/>
  <c r="AF36" i="23"/>
  <c r="AI44" i="22"/>
  <c r="AG33" i="23"/>
  <c r="AH33" i="23"/>
  <c r="AF28" i="23"/>
  <c r="AF40" i="23"/>
  <c r="AF32" i="23"/>
  <c r="AH34" i="23"/>
  <c r="AG34" i="23"/>
  <c r="AH27" i="23"/>
  <c r="AG27" i="23"/>
  <c r="AF20" i="23"/>
  <c r="AG45" i="23"/>
  <c r="AH45" i="23"/>
  <c r="AG41" i="23"/>
  <c r="AH41" i="23"/>
  <c r="AI41" i="23" s="1"/>
  <c r="AG42" i="23"/>
  <c r="AH42" i="23"/>
  <c r="AF44" i="23"/>
  <c r="AG21" i="23"/>
  <c r="AH21" i="23"/>
  <c r="AI21" i="23" s="1"/>
  <c r="AH22" i="23"/>
  <c r="AG22" i="23"/>
  <c r="AF48" i="23"/>
  <c r="AI20" i="22"/>
  <c r="AI39" i="23"/>
  <c r="AI26" i="23"/>
  <c r="AF30" i="23"/>
  <c r="AI38" i="23"/>
  <c r="AH23" i="23"/>
  <c r="AG23" i="23"/>
  <c r="AI26" i="22"/>
  <c r="AF24" i="23"/>
  <c r="AG49" i="23"/>
  <c r="AH49" i="23"/>
  <c r="AG25" i="23"/>
  <c r="AH25" i="23"/>
  <c r="AI25" i="23" s="1"/>
  <c r="W34" i="22"/>
  <c r="AH34" i="22" s="1"/>
  <c r="AG34" i="22"/>
  <c r="AI22" i="22"/>
  <c r="W31" i="22"/>
  <c r="AH31" i="22" s="1"/>
  <c r="AG31" i="22"/>
  <c r="AI24" i="22"/>
  <c r="W41" i="22"/>
  <c r="AH41" i="22" s="1"/>
  <c r="AG41" i="22"/>
  <c r="W33" i="22"/>
  <c r="AH33" i="22" s="1"/>
  <c r="AG33" i="22"/>
  <c r="W39" i="22"/>
  <c r="AH39" i="22" s="1"/>
  <c r="AG39" i="22"/>
  <c r="AI21" i="22"/>
  <c r="AI42" i="22"/>
  <c r="AI35" i="21"/>
  <c r="AI31" i="21"/>
  <c r="AG42" i="21"/>
  <c r="W42" i="21"/>
  <c r="AH42" i="21" s="1"/>
  <c r="AI42" i="21" s="1"/>
  <c r="AG34" i="21"/>
  <c r="W34" i="21"/>
  <c r="AH34" i="21" s="1"/>
  <c r="AI34" i="21" s="1"/>
  <c r="AI27" i="21"/>
  <c r="AG41" i="21"/>
  <c r="W41" i="21"/>
  <c r="AH41" i="21" s="1"/>
  <c r="AI25" i="21"/>
  <c r="AG39" i="21"/>
  <c r="W39" i="21"/>
  <c r="AH39" i="21" s="1"/>
  <c r="AI39" i="21" s="1"/>
  <c r="AI33" i="21"/>
  <c r="AI49" i="21"/>
  <c r="AG26" i="21"/>
  <c r="W26" i="21"/>
  <c r="AH26" i="21" s="1"/>
  <c r="AI22" i="24" l="1"/>
  <c r="AI42" i="24"/>
  <c r="AI35" i="24"/>
  <c r="AI39" i="24"/>
  <c r="AI23" i="24"/>
  <c r="AI26" i="21"/>
  <c r="AI49" i="23"/>
  <c r="AI41" i="24"/>
  <c r="AH38" i="24"/>
  <c r="AG38" i="24"/>
  <c r="AG44" i="24"/>
  <c r="AH44" i="24"/>
  <c r="AI44" i="24" s="1"/>
  <c r="AG24" i="24"/>
  <c r="AH24" i="24"/>
  <c r="AH31" i="24"/>
  <c r="AG31" i="24"/>
  <c r="AG48" i="24"/>
  <c r="AH48" i="24"/>
  <c r="AI46" i="24"/>
  <c r="AH21" i="24"/>
  <c r="AG21" i="24"/>
  <c r="AG36" i="24"/>
  <c r="AH36" i="24"/>
  <c r="AI36" i="24" s="1"/>
  <c r="AH26" i="24"/>
  <c r="AG26" i="24"/>
  <c r="AG49" i="24"/>
  <c r="AH49" i="24"/>
  <c r="AG40" i="24"/>
  <c r="AH40" i="24"/>
  <c r="AI40" i="24" s="1"/>
  <c r="AI33" i="23"/>
  <c r="AI35" i="23"/>
  <c r="AH29" i="24"/>
  <c r="AG29" i="24"/>
  <c r="AG37" i="24"/>
  <c r="AH37" i="24"/>
  <c r="AI45" i="23"/>
  <c r="AG37" i="23"/>
  <c r="AH37" i="23"/>
  <c r="AI23" i="23"/>
  <c r="AI27" i="23"/>
  <c r="AG29" i="23"/>
  <c r="AH29" i="23"/>
  <c r="AI29" i="23" s="1"/>
  <c r="AH30" i="23"/>
  <c r="AG30" i="23"/>
  <c r="AI41" i="22"/>
  <c r="AI33" i="22"/>
  <c r="AI34" i="22"/>
  <c r="AG48" i="23"/>
  <c r="AH48" i="23"/>
  <c r="AI42" i="23"/>
  <c r="AG28" i="23"/>
  <c r="AH28" i="23"/>
  <c r="AI34" i="23"/>
  <c r="AG32" i="23"/>
  <c r="AH32" i="23"/>
  <c r="AI22" i="23"/>
  <c r="AI31" i="22"/>
  <c r="AG24" i="23"/>
  <c r="AH24" i="23"/>
  <c r="AG36" i="23"/>
  <c r="AH36" i="23"/>
  <c r="AG44" i="23"/>
  <c r="AH44" i="23"/>
  <c r="AG20" i="23"/>
  <c r="AH20" i="23"/>
  <c r="AG40" i="23"/>
  <c r="AH40" i="23"/>
  <c r="AI39" i="22"/>
  <c r="AI41" i="21"/>
  <c r="AI49" i="24" l="1"/>
  <c r="AI48" i="24"/>
  <c r="AI21" i="24"/>
  <c r="AI30" i="23"/>
  <c r="AI37" i="24"/>
  <c r="AI29" i="24"/>
  <c r="AI26" i="24"/>
  <c r="AI38" i="24"/>
  <c r="AI31" i="24"/>
  <c r="AI37" i="23"/>
  <c r="AI24" i="24"/>
  <c r="AI36" i="23"/>
  <c r="AI44" i="23"/>
  <c r="AI20" i="23"/>
  <c r="AI48" i="23"/>
  <c r="AI28" i="23"/>
  <c r="AI32" i="23"/>
  <c r="AI40" i="23"/>
  <c r="AI24" i="23"/>
</calcChain>
</file>

<file path=xl/sharedStrings.xml><?xml version="1.0" encoding="utf-8"?>
<sst xmlns="http://schemas.openxmlformats.org/spreadsheetml/2006/main" count="408" uniqueCount="46">
  <si>
    <t>Fixed cost for Car 1</t>
  </si>
  <si>
    <t>Probability</t>
  </si>
  <si>
    <t>Value</t>
  </si>
  <si>
    <t>Variable Cost for Car 1</t>
  </si>
  <si>
    <t>Fixed cost for Car 2</t>
  </si>
  <si>
    <t>Variable Cost for Car 2</t>
  </si>
  <si>
    <t>value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</si>
  <si>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</si>
  <si>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</si>
  <si>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</si>
  <si>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</si>
  <si>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</si>
  <si>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</si>
  <si>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</si>
  <si>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</si>
  <si>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</si>
  <si>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</si>
  <si>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Simulated Sales</t>
  </si>
  <si>
    <t>Net Cash Value (NCV)</t>
  </si>
  <si>
    <t>year0</t>
  </si>
  <si>
    <t>Net Present Value</t>
  </si>
  <si>
    <t>MEAN</t>
  </si>
  <si>
    <t>STD</t>
  </si>
  <si>
    <t>CI lower</t>
  </si>
  <si>
    <t>CI upper</t>
  </si>
  <si>
    <t>Year1 unit sales for car 1 (Number of cars)</t>
  </si>
  <si>
    <t>Year1 unit sales for car 2 (Number of cars)</t>
  </si>
  <si>
    <t>Error ~ N(0,20000)</t>
  </si>
  <si>
    <t>interest rate</t>
  </si>
  <si>
    <t>price</t>
  </si>
  <si>
    <t>Sales Year 0</t>
  </si>
  <si>
    <t xml:space="preserve">Car Type 1 </t>
  </si>
  <si>
    <t>Car Type 2</t>
  </si>
  <si>
    <t xml:space="preserve">Model 1 </t>
  </si>
  <si>
    <t>Model 2</t>
  </si>
  <si>
    <t xml:space="preserve">Model 3 </t>
  </si>
  <si>
    <t>&lt;=Z value=&gt;</t>
  </si>
  <si>
    <t>NPV(1000)</t>
  </si>
  <si>
    <t>Demand (Year t) = Demand (Year t-1) + Error Term</t>
  </si>
  <si>
    <t>growth</t>
  </si>
  <si>
    <t>Demand (Year t) =  1.05 * Demand (Year t-1) + Error Term</t>
  </si>
  <si>
    <t>Model 2 is the best in this case.</t>
  </si>
  <si>
    <t>Names:</t>
  </si>
  <si>
    <t>Yelizaveta Semikina</t>
  </si>
  <si>
    <t xml:space="preserve">Juhil Patel </t>
  </si>
  <si>
    <t>Elane De 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</si>
</sst>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6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6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3" fontId="0" fillId="4" borderId="0" xfId="0" applyNumberFormat="1" applyFill="1"/>
    <xf numFmtId="1" fontId="0" fillId="0" borderId="0" xfId="0" applyNumberFormat="1"/>
    <xf numFmtId="0" fontId="0" fillId="6" borderId="0" xfId="0" applyFill="1" applyAlignment="1">
      <alignment horizontal="center"/>
    </xf>
    <xf numFmtId="164" fontId="0" fillId="0" borderId="0" xfId="1" applyNumberFormat="1" applyFont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7" borderId="0" xfId="0" applyFont="1" applyFill="1"/>
    <xf numFmtId="164" fontId="0" fillId="8" borderId="0" xfId="1" applyNumberFormat="1" applyFont="1" applyFill="1"/>
    <xf numFmtId="3" fontId="0" fillId="8" borderId="0" xfId="0" applyNumberFormat="1" applyFill="1"/>
    <xf numFmtId="166" fontId="0" fillId="8" borderId="0" xfId="0" applyNumberFormat="1" applyFill="1"/>
    <xf numFmtId="165" fontId="0" fillId="8" borderId="0" xfId="1" applyNumberFormat="1" applyFont="1" applyFill="1"/>
    <xf numFmtId="0" fontId="4" fillId="0" borderId="0" xfId="0" applyFont="1"/>
    <xf numFmtId="0" fontId="3" fillId="0" borderId="0" xfId="0" applyFont="1"/>
    <xf numFmtId="0" fontId="0" fillId="2" borderId="0" xfId="0" applyFill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ECFF"/>
      <color rgb="FF99FFCC"/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174626</xdr:colOff>
      <xdr:row>7</xdr:row>
      <xdr:rowOff>121708</xdr:rowOff>
    </xdr:from>
    <xdr:ext cx="151341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9664C0-B1F1-453B-91DB-C0E74F9028C3}"/>
            </a:ext>
          </a:extLst>
        </xdr:cNvPr>
        <xdr:cNvSpPr txBox="1"/>
      </xdr:nvSpPr>
      <xdr:spPr>
        <a:xfrm>
          <a:off x="2106084" y="1418166"/>
          <a:ext cx="1513416" cy="264560"/>
        </a:xfrm>
        <a:prstGeom prst="rect">
          <a:avLst/>
        </a:prstGeom>
        <a:solidFill>
          <a:srgbClr val="CCEC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From the first car</a:t>
          </a:r>
          <a:r>
            <a:rPr lang="en-US" sz="1100" baseline="0"/>
            <a:t> type</a:t>
          </a:r>
          <a:endParaRPr lang="en-US" sz="1100"/>
        </a:p>
      </xdr:txBody>
    </xdr:sp>
    <xdr:clientData/>
  </xdr:oneCellAnchor>
  <xdr:twoCellAnchor>
    <xdr:from>
      <xdr:col>1</xdr:col>
      <xdr:colOff>619127</xdr:colOff>
      <xdr:row>6</xdr:row>
      <xdr:rowOff>31751</xdr:rowOff>
    </xdr:from>
    <xdr:to>
      <xdr:col>3</xdr:col>
      <xdr:colOff>164042</xdr:colOff>
      <xdr:row>8</xdr:row>
      <xdr:rowOff>37041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9D68EBC-0D37-498C-A70D-3EDEE4FDA5EC}"/>
            </a:ext>
          </a:extLst>
        </xdr:cNvPr>
        <xdr:cNvCxnSpPr/>
      </xdr:nvCxnSpPr>
      <xdr:spPr>
        <a:xfrm flipH="1" flipV="1">
          <a:off x="1127127" y="1143001"/>
          <a:ext cx="968373" cy="375707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6</xdr:row>
      <xdr:rowOff>31750</xdr:rowOff>
    </xdr:from>
    <xdr:to>
      <xdr:col>7</xdr:col>
      <xdr:colOff>322792</xdr:colOff>
      <xdr:row>8</xdr:row>
      <xdr:rowOff>58197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F4413E0-5772-4811-9C6D-49C23F01C79C}"/>
            </a:ext>
          </a:extLst>
        </xdr:cNvPr>
        <xdr:cNvCxnSpPr/>
      </xdr:nvCxnSpPr>
      <xdr:spPr>
        <a:xfrm flipV="1">
          <a:off x="3630083" y="1143000"/>
          <a:ext cx="963084" cy="396864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566208</xdr:colOff>
      <xdr:row>5</xdr:row>
      <xdr:rowOff>179917</xdr:rowOff>
    </xdr:from>
    <xdr:to>
      <xdr:col>4</xdr:col>
      <xdr:colOff>566208</xdr:colOff>
      <xdr:row>7</xdr:row>
      <xdr:rowOff>116417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5CE7B7AF-373F-44F0-8650-723B6D837218}"/>
            </a:ext>
          </a:extLst>
        </xdr:cNvPr>
        <xdr:cNvCxnSpPr/>
      </xdr:nvCxnSpPr>
      <xdr:spPr>
        <a:xfrm flipV="1">
          <a:off x="3032125" y="1105959"/>
          <a:ext cx="0" cy="306916"/>
        </a:xfrm>
        <a:prstGeom prst="straightConnector1">
          <a:avLst/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ara/Documents/UIC/Classes/IDS420%20Business%20Model%20Simulation/Lectures/Done/Lecture%209%20-%20Coorporate%20Financial%20Planning/Corporate%20Financial%20Planning%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blem Description "/>
      <sheetName val="Model 1-car Type1 "/>
      <sheetName val="Model 2-car Type1"/>
      <sheetName val="Model 3-car Type1"/>
      <sheetName val="compare"/>
    </sheetNames>
    <sheetDataSet>
      <sheetData sheetId="0"/>
      <sheetData sheetId="1">
        <row r="17">
          <cell r="B17">
            <v>0.1</v>
          </cell>
        </row>
      </sheetData>
      <sheetData sheetId="2"/>
      <sheetData sheetId="3">
        <row r="17">
          <cell r="G17">
            <v>1.05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6DA8-C204-384A-8CB4-E61EE409C96E}">
  <dimension ref="A1:A4"/>
  <sheetViews>
    <sheetView tabSelected="1" workbookViewId="0">
      <selection activeCell="A9" sqref="A9"/>
    </sheetView>
  </sheetViews>
  <sheetFormatPr baseColWidth="10" defaultRowHeight="15" x14ac:dyDescent="0.2"/>
  <cols>
    <col min="1" max="1" width="15" customWidth="1"/>
  </cols>
  <sheetData>
    <row r="1" spans="1:1" x14ac:dyDescent="0.2">
      <c r="A1" s="23" t="s">
        <v>42</v>
      </c>
    </row>
    <row r="2" spans="1:1" x14ac:dyDescent="0.2">
      <c r="A2" t="s">
        <v>43</v>
      </c>
    </row>
    <row r="3" spans="1:1" x14ac:dyDescent="0.2">
      <c r="A3" t="s">
        <v>44</v>
      </c>
    </row>
    <row r="4" spans="1:1" x14ac:dyDescent="0.2">
      <c r="A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DB7A-D07F-BE4D-B828-79C939B81E1A}">
  <dimension ref="A1:AK75"/>
  <sheetViews>
    <sheetView zoomScaleNormal="100" workbookViewId="0">
      <selection activeCell="M21" sqref="M21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3.83203125" bestFit="1" customWidth="1"/>
    <col min="8" max="12" width="9.33203125" bestFit="1" customWidth="1"/>
    <col min="24" max="24" width="11.6640625" bestFit="1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7" s="1" customFormat="1" x14ac:dyDescent="0.2">
      <c r="A1" s="29" t="s">
        <v>0</v>
      </c>
      <c r="B1" s="29"/>
      <c r="C1" s="30" t="s">
        <v>4</v>
      </c>
      <c r="D1" s="30"/>
      <c r="G1" s="24"/>
    </row>
    <row r="2" spans="1:7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  <c r="G2" s="23"/>
    </row>
    <row r="3" spans="1:7" x14ac:dyDescent="0.2">
      <c r="A3" s="3">
        <v>6000000000</v>
      </c>
      <c r="B3" s="1">
        <v>0.5</v>
      </c>
      <c r="C3" s="7">
        <v>4000000000</v>
      </c>
      <c r="D3" s="8">
        <v>0.25</v>
      </c>
      <c r="G3" s="23"/>
    </row>
    <row r="4" spans="1:7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7" x14ac:dyDescent="0.2">
      <c r="C5" s="7">
        <v>16000000000</v>
      </c>
      <c r="D5" s="8">
        <v>0.25</v>
      </c>
    </row>
    <row r="6" spans="1:7" x14ac:dyDescent="0.2">
      <c r="C6" s="8"/>
      <c r="D6" s="9"/>
    </row>
    <row r="7" spans="1:7" x14ac:dyDescent="0.2">
      <c r="A7" s="29" t="s">
        <v>3</v>
      </c>
      <c r="B7" s="29"/>
      <c r="C7" s="30" t="s">
        <v>5</v>
      </c>
      <c r="D7" s="30"/>
    </row>
    <row r="8" spans="1:7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7" x14ac:dyDescent="0.2">
      <c r="A9" s="3">
        <v>4600</v>
      </c>
      <c r="B9" s="1">
        <v>0.5</v>
      </c>
      <c r="C9" s="7">
        <v>2000</v>
      </c>
      <c r="D9" s="8">
        <v>0.5</v>
      </c>
    </row>
    <row r="10" spans="1:7" x14ac:dyDescent="0.2">
      <c r="A10" s="3">
        <v>5400</v>
      </c>
      <c r="B10" s="1">
        <v>0.5</v>
      </c>
      <c r="C10" s="7">
        <v>6000</v>
      </c>
      <c r="D10" s="8">
        <v>0.5</v>
      </c>
    </row>
    <row r="11" spans="1:7" x14ac:dyDescent="0.2">
      <c r="B11" s="3"/>
      <c r="C11" s="8"/>
      <c r="D11" s="7"/>
    </row>
    <row r="12" spans="1:7" x14ac:dyDescent="0.2">
      <c r="A12" s="29" t="s">
        <v>25</v>
      </c>
      <c r="B12" s="29"/>
      <c r="C12" s="30" t="s">
        <v>26</v>
      </c>
      <c r="D12" s="30"/>
    </row>
    <row r="13" spans="1:7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7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7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7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0</v>
      </c>
      <c r="B19" s="1" t="s">
        <v>3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6000000000</v>
      </c>
      <c r="B20">
        <v>4600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230000</v>
      </c>
      <c r="N20" s="11">
        <f>$M20+C20</f>
        <v>166751.55565142632</v>
      </c>
      <c r="O20" s="11">
        <f t="shared" ref="O20:W20" si="0">$M20+D20</f>
        <v>209592.80335635412</v>
      </c>
      <c r="P20" s="11">
        <f t="shared" si="0"/>
        <v>233046.37524095597</v>
      </c>
      <c r="Q20" s="11">
        <f t="shared" si="0"/>
        <v>252062.4770008726</v>
      </c>
      <c r="R20" s="11">
        <f t="shared" si="0"/>
        <v>218147.96526858117</v>
      </c>
      <c r="S20" s="11">
        <f t="shared" si="0"/>
        <v>255172.67603252549</v>
      </c>
      <c r="T20" s="11">
        <f t="shared" si="0"/>
        <v>240745.52073987434</v>
      </c>
      <c r="U20" s="11">
        <f t="shared" si="0"/>
        <v>254159.54440948553</v>
      </c>
      <c r="V20" s="11">
        <f t="shared" si="0"/>
        <v>259462.35326817259</v>
      </c>
      <c r="W20" s="11">
        <f t="shared" si="0"/>
        <v>228458.88396521332</v>
      </c>
      <c r="X20" s="11">
        <f>-A20</f>
        <v>-6000000000</v>
      </c>
      <c r="Y20" s="11">
        <f t="shared" ref="Y20:Y49" si="1">(price-$B20)*N20</f>
        <v>900458400.5177021</v>
      </c>
      <c r="Z20" s="11">
        <f t="shared" ref="Z20:Z49" si="2">(price-$B20)*O20</f>
        <v>1131801138.1243122</v>
      </c>
      <c r="AA20" s="11">
        <f t="shared" ref="AA20:AA49" si="3">(price-$B20)*P20</f>
        <v>1258450426.3011622</v>
      </c>
      <c r="AB20" s="11">
        <f t="shared" ref="AB20:AB49" si="4">(price-$B20)*Q20</f>
        <v>1361137375.8047121</v>
      </c>
      <c r="AC20" s="11">
        <f t="shared" ref="AC20:AC49" si="5">(price-$B20)*R20</f>
        <v>1177999012.4503384</v>
      </c>
      <c r="AD20" s="11">
        <f t="shared" ref="AD20:AD49" si="6">(price-$B20)*S20</f>
        <v>1377932450.5756376</v>
      </c>
      <c r="AE20" s="11">
        <f t="shared" ref="AE20:AE49" si="7">(price-$B20)*T20</f>
        <v>1300025811.9953215</v>
      </c>
      <c r="AF20" s="11">
        <f t="shared" ref="AF20:AF49" si="8">(price-$B20)*U20</f>
        <v>1372461539.8112218</v>
      </c>
      <c r="AG20" s="11">
        <f t="shared" ref="AG20:AG49" si="9">(price-$B20)*V20</f>
        <v>1401096707.6481321</v>
      </c>
      <c r="AH20" s="11">
        <f t="shared" ref="AH20:AH49" si="10">(price-$B20)*W20</f>
        <v>1233677973.4121518</v>
      </c>
      <c r="AI20" s="3">
        <f t="shared" ref="AI20:AI49" si="11">(X20+NPV(rate,Y20:AH20))/1000</f>
        <v>1515610.8897042179</v>
      </c>
    </row>
    <row r="21" spans="1:37" x14ac:dyDescent="0.2">
      <c r="A21">
        <v>6000000000</v>
      </c>
      <c r="B21">
        <v>4600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230000</v>
      </c>
      <c r="N21" s="11">
        <f t="shared" ref="N21:N49" si="12">$M21+C21</f>
        <v>222304.81080303434</v>
      </c>
      <c r="O21" s="11">
        <f t="shared" ref="O21:O49" si="13">$M21+D21</f>
        <v>261373.38353553787</v>
      </c>
      <c r="P21" s="11">
        <f t="shared" ref="P21:P49" si="14">$M21+E21</f>
        <v>203968.89739320613</v>
      </c>
      <c r="Q21" s="11">
        <f t="shared" ref="Q21:Q49" si="15">$M21+F21</f>
        <v>227850.75033287285</v>
      </c>
      <c r="R21" s="11">
        <f t="shared" ref="R21:R49" si="16">$M21+G21</f>
        <v>222086.00911515532</v>
      </c>
      <c r="S21" s="11">
        <f t="shared" ref="S21:S49" si="17">$M21+H21</f>
        <v>267621.61213671789</v>
      </c>
      <c r="T21" s="11">
        <f t="shared" ref="T21:T49" si="18">$M21+I21</f>
        <v>205986.47496488411</v>
      </c>
      <c r="U21" s="11">
        <f t="shared" ref="U21:U49" si="19">$M21+J21</f>
        <v>244764.9870996247</v>
      </c>
      <c r="V21" s="11">
        <f t="shared" ref="V21:V49" si="20">$M21+K21</f>
        <v>221836.10270847566</v>
      </c>
      <c r="W21" s="11">
        <f t="shared" ref="W21:W49" si="21">$M21+L21</f>
        <v>239590.84900387097</v>
      </c>
      <c r="X21" s="11">
        <f t="shared" ref="X21:X49" si="22">-A21</f>
        <v>-6000000000</v>
      </c>
      <c r="Y21" s="11">
        <f t="shared" si="1"/>
        <v>1200445978.3363855</v>
      </c>
      <c r="Z21" s="11">
        <f t="shared" si="2"/>
        <v>1411416271.0919044</v>
      </c>
      <c r="AA21" s="11">
        <f t="shared" si="3"/>
        <v>1101432045.9233131</v>
      </c>
      <c r="AB21" s="11">
        <f t="shared" si="4"/>
        <v>1230394051.7975135</v>
      </c>
      <c r="AC21" s="11">
        <f t="shared" si="5"/>
        <v>1199264449.2218387</v>
      </c>
      <c r="AD21" s="11">
        <f t="shared" si="6"/>
        <v>1445156705.5382767</v>
      </c>
      <c r="AE21" s="11">
        <f t="shared" si="7"/>
        <v>1112326964.8103743</v>
      </c>
      <c r="AF21" s="11">
        <f t="shared" si="8"/>
        <v>1321730930.3379734</v>
      </c>
      <c r="AG21" s="11">
        <f t="shared" si="9"/>
        <v>1197914954.6257687</v>
      </c>
      <c r="AH21" s="11">
        <f t="shared" si="10"/>
        <v>1293790584.6209033</v>
      </c>
      <c r="AI21" s="3">
        <f t="shared" si="11"/>
        <v>1680316.3015019875</v>
      </c>
    </row>
    <row r="22" spans="1:37" x14ac:dyDescent="0.2">
      <c r="A22">
        <v>8000000000</v>
      </c>
      <c r="B22">
        <v>5400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250000</v>
      </c>
      <c r="N22" s="11">
        <f t="shared" si="12"/>
        <v>263401.63180429954</v>
      </c>
      <c r="O22" s="11">
        <f t="shared" si="13"/>
        <v>259201.63074624725</v>
      </c>
      <c r="P22" s="11">
        <f t="shared" si="14"/>
        <v>275367.08052502945</v>
      </c>
      <c r="Q22" s="11">
        <f t="shared" si="15"/>
        <v>215803.54491015896</v>
      </c>
      <c r="R22" s="11">
        <f t="shared" si="16"/>
        <v>255935.93085795874</v>
      </c>
      <c r="S22" s="11">
        <f t="shared" si="17"/>
        <v>260080.47547657043</v>
      </c>
      <c r="T22" s="11">
        <f t="shared" si="18"/>
        <v>232915.41487560607</v>
      </c>
      <c r="U22" s="11">
        <f t="shared" si="19"/>
        <v>244512.38181791268</v>
      </c>
      <c r="V22" s="11">
        <f t="shared" si="20"/>
        <v>255063.61175212078</v>
      </c>
      <c r="W22" s="11">
        <f t="shared" si="21"/>
        <v>226405.97939607687</v>
      </c>
      <c r="X22" s="11">
        <f t="shared" si="22"/>
        <v>-8000000000</v>
      </c>
      <c r="Y22" s="11">
        <f t="shared" si="1"/>
        <v>1211647506.299778</v>
      </c>
      <c r="Z22" s="11">
        <f t="shared" si="2"/>
        <v>1192327501.4327374</v>
      </c>
      <c r="AA22" s="11">
        <f t="shared" si="3"/>
        <v>1266688570.4151354</v>
      </c>
      <c r="AB22" s="11">
        <f t="shared" si="4"/>
        <v>992696306.5867312</v>
      </c>
      <c r="AC22" s="11">
        <f t="shared" si="5"/>
        <v>1177305281.9466102</v>
      </c>
      <c r="AD22" s="11">
        <f t="shared" si="6"/>
        <v>1196370187.192224</v>
      </c>
      <c r="AE22" s="11">
        <f t="shared" si="7"/>
        <v>1071410908.4277879</v>
      </c>
      <c r="AF22" s="11">
        <f t="shared" si="8"/>
        <v>1124756956.3623984</v>
      </c>
      <c r="AG22" s="11">
        <f t="shared" si="9"/>
        <v>1173292614.0597556</v>
      </c>
      <c r="AH22" s="11">
        <f t="shared" si="10"/>
        <v>1041467505.2219536</v>
      </c>
      <c r="AI22" s="3">
        <f t="shared" si="11"/>
        <v>-903435.0596869021</v>
      </c>
    </row>
    <row r="23" spans="1:37" x14ac:dyDescent="0.2">
      <c r="A23">
        <v>8000000000</v>
      </c>
      <c r="B23">
        <v>5400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270000</v>
      </c>
      <c r="N23" s="11">
        <f t="shared" si="12"/>
        <v>232979.56386115402</v>
      </c>
      <c r="O23" s="11">
        <f t="shared" si="13"/>
        <v>254542.91016969364</v>
      </c>
      <c r="P23" s="11">
        <f t="shared" si="14"/>
        <v>256212.878866354</v>
      </c>
      <c r="Q23" s="11">
        <f t="shared" si="15"/>
        <v>283267.29943684768</v>
      </c>
      <c r="R23" s="11">
        <f t="shared" si="16"/>
        <v>275492.02923139092</v>
      </c>
      <c r="S23" s="11">
        <f t="shared" si="17"/>
        <v>288569.74449765403</v>
      </c>
      <c r="T23" s="11">
        <f t="shared" si="18"/>
        <v>257369.98350068461</v>
      </c>
      <c r="U23" s="11">
        <f t="shared" si="19"/>
        <v>277225.25328455959</v>
      </c>
      <c r="V23" s="11">
        <f t="shared" si="20"/>
        <v>244789.35256367549</v>
      </c>
      <c r="W23" s="11">
        <f t="shared" si="21"/>
        <v>271699.89107234869</v>
      </c>
      <c r="X23" s="11">
        <f t="shared" si="22"/>
        <v>-8000000000</v>
      </c>
      <c r="Y23" s="11">
        <f t="shared" si="1"/>
        <v>1071705993.7613084</v>
      </c>
      <c r="Z23" s="11">
        <f t="shared" si="2"/>
        <v>1170897386.7805908</v>
      </c>
      <c r="AA23" s="11">
        <f t="shared" si="3"/>
        <v>1178579242.7852285</v>
      </c>
      <c r="AB23" s="11">
        <f t="shared" si="4"/>
        <v>1303029577.4094994</v>
      </c>
      <c r="AC23" s="11">
        <f t="shared" si="5"/>
        <v>1267263334.4643981</v>
      </c>
      <c r="AD23" s="11">
        <f t="shared" si="6"/>
        <v>1327420824.6892085</v>
      </c>
      <c r="AE23" s="11">
        <f t="shared" si="7"/>
        <v>1183901924.1031492</v>
      </c>
      <c r="AF23" s="11">
        <f t="shared" si="8"/>
        <v>1275236165.108974</v>
      </c>
      <c r="AG23" s="11">
        <f t="shared" si="9"/>
        <v>1126031021.7929072</v>
      </c>
      <c r="AH23" s="11">
        <f t="shared" si="10"/>
        <v>1249819498.9328039</v>
      </c>
      <c r="AI23" s="3">
        <f t="shared" si="11"/>
        <v>-584559.43238498783</v>
      </c>
    </row>
    <row r="24" spans="1:37" x14ac:dyDescent="0.2">
      <c r="A24">
        <v>6000000000</v>
      </c>
      <c r="B24">
        <v>4600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250000</v>
      </c>
      <c r="N24" s="11">
        <f t="shared" si="12"/>
        <v>260712.34692062717</v>
      </c>
      <c r="O24" s="11">
        <f t="shared" si="13"/>
        <v>236825.03701274982</v>
      </c>
      <c r="P24" s="11">
        <f t="shared" si="14"/>
        <v>237503.31542396452</v>
      </c>
      <c r="Q24" s="11">
        <f t="shared" si="15"/>
        <v>241509.04841371812</v>
      </c>
      <c r="R24" s="11">
        <f t="shared" si="16"/>
        <v>229430.00380473677</v>
      </c>
      <c r="S24" s="11">
        <f t="shared" si="17"/>
        <v>237658.24784641154</v>
      </c>
      <c r="T24" s="11">
        <f t="shared" si="18"/>
        <v>230394.20461282134</v>
      </c>
      <c r="U24" s="11">
        <f t="shared" si="19"/>
        <v>248530.4384608753</v>
      </c>
      <c r="V24" s="11">
        <f t="shared" si="20"/>
        <v>237803.97163500311</v>
      </c>
      <c r="W24" s="11">
        <f t="shared" si="21"/>
        <v>257230.1872933167</v>
      </c>
      <c r="X24" s="11">
        <f t="shared" si="22"/>
        <v>-6000000000</v>
      </c>
      <c r="Y24" s="11">
        <f t="shared" si="1"/>
        <v>1407846673.3713868</v>
      </c>
      <c r="Z24" s="11">
        <f t="shared" si="2"/>
        <v>1278855199.868849</v>
      </c>
      <c r="AA24" s="11">
        <f t="shared" si="3"/>
        <v>1282517903.2894084</v>
      </c>
      <c r="AB24" s="11">
        <f t="shared" si="4"/>
        <v>1304148861.4340777</v>
      </c>
      <c r="AC24" s="11">
        <f t="shared" si="5"/>
        <v>1238922020.5455785</v>
      </c>
      <c r="AD24" s="11">
        <f t="shared" si="6"/>
        <v>1283354538.3706224</v>
      </c>
      <c r="AE24" s="11">
        <f t="shared" si="7"/>
        <v>1244128704.9092352</v>
      </c>
      <c r="AF24" s="11">
        <f t="shared" si="8"/>
        <v>1342064367.6887267</v>
      </c>
      <c r="AG24" s="11">
        <f t="shared" si="9"/>
        <v>1284141446.8290167</v>
      </c>
      <c r="AH24" s="11">
        <f t="shared" si="10"/>
        <v>1389043011.3839102</v>
      </c>
      <c r="AI24" s="3">
        <f t="shared" si="11"/>
        <v>2029440.1377391252</v>
      </c>
    </row>
    <row r="25" spans="1:37" x14ac:dyDescent="0.2">
      <c r="A25">
        <v>8000000000</v>
      </c>
      <c r="B25">
        <v>5400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270000</v>
      </c>
      <c r="N25" s="11">
        <f t="shared" si="12"/>
        <v>277678.22712077759</v>
      </c>
      <c r="O25" s="11">
        <f t="shared" si="13"/>
        <v>284986.97201895993</v>
      </c>
      <c r="P25" s="11">
        <f t="shared" si="14"/>
        <v>285271.73481008504</v>
      </c>
      <c r="Q25" s="11">
        <f t="shared" si="15"/>
        <v>269532.92899590451</v>
      </c>
      <c r="R25" s="11">
        <f t="shared" si="16"/>
        <v>299003.87698900886</v>
      </c>
      <c r="S25" s="11">
        <f t="shared" si="17"/>
        <v>277745.30235503335</v>
      </c>
      <c r="T25" s="11">
        <f t="shared" si="18"/>
        <v>277800.3722592257</v>
      </c>
      <c r="U25" s="11">
        <f t="shared" si="19"/>
        <v>284490.52433599718</v>
      </c>
      <c r="V25" s="11">
        <f t="shared" si="20"/>
        <v>298210.88855853304</v>
      </c>
      <c r="W25" s="11">
        <f t="shared" si="21"/>
        <v>238291.1038689781</v>
      </c>
      <c r="X25" s="11">
        <f t="shared" si="22"/>
        <v>-8000000000</v>
      </c>
      <c r="Y25" s="11">
        <f t="shared" si="1"/>
        <v>1277319844.7555768</v>
      </c>
      <c r="Z25" s="11">
        <f t="shared" si="2"/>
        <v>1310940071.2872157</v>
      </c>
      <c r="AA25" s="11">
        <f t="shared" si="3"/>
        <v>1312249980.1263912</v>
      </c>
      <c r="AB25" s="11">
        <f t="shared" si="4"/>
        <v>1239851473.3811607</v>
      </c>
      <c r="AC25" s="11">
        <f t="shared" si="5"/>
        <v>1375417834.1494408</v>
      </c>
      <c r="AD25" s="11">
        <f t="shared" si="6"/>
        <v>1277628390.8331535</v>
      </c>
      <c r="AE25" s="11">
        <f t="shared" si="7"/>
        <v>1277881712.3924382</v>
      </c>
      <c r="AF25" s="11">
        <f t="shared" si="8"/>
        <v>1308656411.9455869</v>
      </c>
      <c r="AG25" s="11">
        <f t="shared" si="9"/>
        <v>1371770087.369252</v>
      </c>
      <c r="AH25" s="11">
        <f t="shared" si="10"/>
        <v>1096139077.7972991</v>
      </c>
      <c r="AI25" s="3">
        <f t="shared" si="11"/>
        <v>-76789.600908253677</v>
      </c>
    </row>
    <row r="26" spans="1:37" x14ac:dyDescent="0.2">
      <c r="A26">
        <v>8000000000</v>
      </c>
      <c r="B26">
        <v>5400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250000</v>
      </c>
      <c r="N26" s="11">
        <f t="shared" si="12"/>
        <v>248258.68144398555</v>
      </c>
      <c r="O26" s="11">
        <f t="shared" si="13"/>
        <v>247602.4355419213</v>
      </c>
      <c r="P26" s="11">
        <f t="shared" si="14"/>
        <v>256594.51870888006</v>
      </c>
      <c r="Q26" s="11">
        <f t="shared" si="15"/>
        <v>276011.04824861977</v>
      </c>
      <c r="R26" s="11">
        <f t="shared" si="16"/>
        <v>258479.6738519799</v>
      </c>
      <c r="S26" s="11">
        <f t="shared" si="17"/>
        <v>244812.26495845476</v>
      </c>
      <c r="T26" s="11">
        <f t="shared" si="18"/>
        <v>255818.76520300284</v>
      </c>
      <c r="U26" s="11">
        <f t="shared" si="19"/>
        <v>220965.56398901157</v>
      </c>
      <c r="V26" s="11">
        <f t="shared" si="20"/>
        <v>265203.47723271698</v>
      </c>
      <c r="W26" s="11">
        <f t="shared" si="21"/>
        <v>243622.32756539015</v>
      </c>
      <c r="X26" s="11">
        <f t="shared" si="22"/>
        <v>-8000000000</v>
      </c>
      <c r="Y26" s="11">
        <f t="shared" si="1"/>
        <v>1141989934.6423335</v>
      </c>
      <c r="Z26" s="11">
        <f t="shared" si="2"/>
        <v>1138971203.4928379</v>
      </c>
      <c r="AA26" s="11">
        <f t="shared" si="3"/>
        <v>1180334786.0608482</v>
      </c>
      <c r="AB26" s="11">
        <f t="shared" si="4"/>
        <v>1269650821.943651</v>
      </c>
      <c r="AC26" s="11">
        <f t="shared" si="5"/>
        <v>1189006499.7191076</v>
      </c>
      <c r="AD26" s="11">
        <f t="shared" si="6"/>
        <v>1126136418.808892</v>
      </c>
      <c r="AE26" s="11">
        <f t="shared" si="7"/>
        <v>1176766319.9338131</v>
      </c>
      <c r="AF26" s="11">
        <f t="shared" si="8"/>
        <v>1016441594.3494532</v>
      </c>
      <c r="AG26" s="11">
        <f t="shared" si="9"/>
        <v>1219935995.270498</v>
      </c>
      <c r="AH26" s="11">
        <f t="shared" si="10"/>
        <v>1120662706.8007946</v>
      </c>
      <c r="AI26" s="3">
        <f t="shared" si="11"/>
        <v>-865102.45590464212</v>
      </c>
    </row>
    <row r="27" spans="1:37" x14ac:dyDescent="0.2">
      <c r="A27">
        <v>8000000000</v>
      </c>
      <c r="B27">
        <v>5400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270000</v>
      </c>
      <c r="N27" s="11">
        <f t="shared" si="12"/>
        <v>240589.48792982846</v>
      </c>
      <c r="O27" s="11">
        <f t="shared" si="13"/>
        <v>265665.66657449584</v>
      </c>
      <c r="P27" s="11">
        <f t="shared" si="14"/>
        <v>280961.50299417786</v>
      </c>
      <c r="Q27" s="11">
        <f t="shared" si="15"/>
        <v>263981.94177047117</v>
      </c>
      <c r="R27" s="11">
        <f t="shared" si="16"/>
        <v>309110.45496352017</v>
      </c>
      <c r="S27" s="11">
        <f t="shared" si="17"/>
        <v>267212.78527431423</v>
      </c>
      <c r="T27" s="11">
        <f t="shared" si="18"/>
        <v>244138.79100349732</v>
      </c>
      <c r="U27" s="11">
        <f t="shared" si="19"/>
        <v>222177.3133892566</v>
      </c>
      <c r="V27" s="11">
        <f t="shared" si="20"/>
        <v>249393.30569352023</v>
      </c>
      <c r="W27" s="11">
        <f t="shared" si="21"/>
        <v>229111.11909663305</v>
      </c>
      <c r="X27" s="11">
        <f t="shared" si="22"/>
        <v>-8000000000</v>
      </c>
      <c r="Y27" s="11">
        <f t="shared" si="1"/>
        <v>1106711644.477211</v>
      </c>
      <c r="Z27" s="11">
        <f t="shared" si="2"/>
        <v>1222062066.2426808</v>
      </c>
      <c r="AA27" s="11">
        <f t="shared" si="3"/>
        <v>1292422913.7732182</v>
      </c>
      <c r="AB27" s="11">
        <f t="shared" si="4"/>
        <v>1214316932.1441674</v>
      </c>
      <c r="AC27" s="11">
        <f t="shared" si="5"/>
        <v>1421908092.8321929</v>
      </c>
      <c r="AD27" s="11">
        <f t="shared" si="6"/>
        <v>1229178812.2618454</v>
      </c>
      <c r="AE27" s="11">
        <f t="shared" si="7"/>
        <v>1123038438.6160877</v>
      </c>
      <c r="AF27" s="11">
        <f t="shared" si="8"/>
        <v>1022015641.5905803</v>
      </c>
      <c r="AG27" s="11">
        <f t="shared" si="9"/>
        <v>1147209206.1901932</v>
      </c>
      <c r="AH27" s="11">
        <f t="shared" si="10"/>
        <v>1053911147.844512</v>
      </c>
      <c r="AI27" s="3">
        <f t="shared" si="11"/>
        <v>-660854.94401350408</v>
      </c>
    </row>
    <row r="28" spans="1:37" x14ac:dyDescent="0.2">
      <c r="A28">
        <v>8000000000</v>
      </c>
      <c r="B28">
        <v>5400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270000</v>
      </c>
      <c r="N28" s="11">
        <f t="shared" si="12"/>
        <v>285560.99959998392</v>
      </c>
      <c r="O28" s="11">
        <f t="shared" si="13"/>
        <v>271834.29165190319</v>
      </c>
      <c r="P28" s="11">
        <f t="shared" si="14"/>
        <v>274384.90133092273</v>
      </c>
      <c r="Q28" s="11">
        <f t="shared" si="15"/>
        <v>290348.98898273241</v>
      </c>
      <c r="R28" s="11">
        <f t="shared" si="16"/>
        <v>288669.56154117361</v>
      </c>
      <c r="S28" s="11">
        <f t="shared" si="17"/>
        <v>303769.90207470953</v>
      </c>
      <c r="T28" s="11">
        <f t="shared" si="18"/>
        <v>276238.51974523859</v>
      </c>
      <c r="U28" s="11">
        <f t="shared" si="19"/>
        <v>272069.1459212685</v>
      </c>
      <c r="V28" s="11">
        <f t="shared" si="20"/>
        <v>302106.34531569667</v>
      </c>
      <c r="W28" s="11">
        <f t="shared" si="21"/>
        <v>291358.39167749509</v>
      </c>
      <c r="X28" s="11">
        <f t="shared" si="22"/>
        <v>-8000000000</v>
      </c>
      <c r="Y28" s="11">
        <f t="shared" si="1"/>
        <v>1313580598.1599259</v>
      </c>
      <c r="Z28" s="11">
        <f t="shared" si="2"/>
        <v>1250437741.5987546</v>
      </c>
      <c r="AA28" s="11">
        <f t="shared" si="3"/>
        <v>1262170546.1222446</v>
      </c>
      <c r="AB28" s="11">
        <f t="shared" si="4"/>
        <v>1335605349.320569</v>
      </c>
      <c r="AC28" s="11">
        <f t="shared" si="5"/>
        <v>1327879983.0893986</v>
      </c>
      <c r="AD28" s="11">
        <f t="shared" si="6"/>
        <v>1397341549.543664</v>
      </c>
      <c r="AE28" s="11">
        <f t="shared" si="7"/>
        <v>1270697190.8280976</v>
      </c>
      <c r="AF28" s="11">
        <f t="shared" si="8"/>
        <v>1251518071.2378352</v>
      </c>
      <c r="AG28" s="11">
        <f t="shared" si="9"/>
        <v>1389689188.4522047</v>
      </c>
      <c r="AH28" s="11">
        <f t="shared" si="10"/>
        <v>1340248601.7164774</v>
      </c>
      <c r="AI28" s="3">
        <f t="shared" si="11"/>
        <v>43378.236214912416</v>
      </c>
    </row>
    <row r="29" spans="1:37" x14ac:dyDescent="0.2">
      <c r="A29">
        <v>6000000000</v>
      </c>
      <c r="B29">
        <v>4600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250000</v>
      </c>
      <c r="N29" s="11">
        <f t="shared" si="12"/>
        <v>240617.37980809994</v>
      </c>
      <c r="O29" s="11">
        <f t="shared" si="13"/>
        <v>256752.81626172364</v>
      </c>
      <c r="P29" s="11">
        <f t="shared" si="14"/>
        <v>224541.7881058529</v>
      </c>
      <c r="Q29" s="11">
        <f t="shared" si="15"/>
        <v>241056.25647644047</v>
      </c>
      <c r="R29" s="11">
        <f t="shared" si="16"/>
        <v>225613.26381401159</v>
      </c>
      <c r="S29" s="11">
        <f t="shared" si="17"/>
        <v>254971.54815093381</v>
      </c>
      <c r="T29" s="11">
        <f t="shared" si="18"/>
        <v>233737.77998494916</v>
      </c>
      <c r="U29" s="11">
        <f t="shared" si="19"/>
        <v>229362.38287365995</v>
      </c>
      <c r="V29" s="11">
        <f t="shared" si="20"/>
        <v>279775.58324346319</v>
      </c>
      <c r="W29" s="11">
        <f t="shared" si="21"/>
        <v>251981.53884412022</v>
      </c>
      <c r="X29" s="11">
        <f t="shared" si="22"/>
        <v>-6000000000</v>
      </c>
      <c r="Y29" s="11">
        <f t="shared" si="1"/>
        <v>1299333850.9637396</v>
      </c>
      <c r="Z29" s="11">
        <f t="shared" si="2"/>
        <v>1386465207.8133078</v>
      </c>
      <c r="AA29" s="11">
        <f t="shared" si="3"/>
        <v>1212525655.7716057</v>
      </c>
      <c r="AB29" s="11">
        <f t="shared" si="4"/>
        <v>1301703784.9727786</v>
      </c>
      <c r="AC29" s="11">
        <f t="shared" si="5"/>
        <v>1218311624.5956626</v>
      </c>
      <c r="AD29" s="11">
        <f t="shared" si="6"/>
        <v>1376846360.0150425</v>
      </c>
      <c r="AE29" s="11">
        <f t="shared" si="7"/>
        <v>1262184011.9187255</v>
      </c>
      <c r="AF29" s="11">
        <f t="shared" si="8"/>
        <v>1238556867.5177639</v>
      </c>
      <c r="AG29" s="11">
        <f t="shared" si="9"/>
        <v>1510788149.5147011</v>
      </c>
      <c r="AH29" s="11">
        <f t="shared" si="10"/>
        <v>1360700309.7582493</v>
      </c>
      <c r="AI29" s="3">
        <f t="shared" si="11"/>
        <v>2051617.2413074397</v>
      </c>
    </row>
    <row r="30" spans="1:37" x14ac:dyDescent="0.2">
      <c r="A30">
        <v>6000000000</v>
      </c>
      <c r="B30">
        <v>4600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250000</v>
      </c>
      <c r="N30" s="11">
        <f t="shared" si="12"/>
        <v>262280.3157864837</v>
      </c>
      <c r="O30" s="11">
        <f t="shared" si="13"/>
        <v>266249.25971555058</v>
      </c>
      <c r="P30" s="11">
        <f t="shared" si="14"/>
        <v>261730.41255242424</v>
      </c>
      <c r="Q30" s="11">
        <f t="shared" si="15"/>
        <v>269303.43387357425</v>
      </c>
      <c r="R30" s="11">
        <f t="shared" si="16"/>
        <v>243468.64569815807</v>
      </c>
      <c r="S30" s="11">
        <f t="shared" si="17"/>
        <v>230556.45846761763</v>
      </c>
      <c r="T30" s="11">
        <f t="shared" si="18"/>
        <v>235910.79020116013</v>
      </c>
      <c r="U30" s="11">
        <f t="shared" si="19"/>
        <v>239819.95759095298</v>
      </c>
      <c r="V30" s="11">
        <f t="shared" si="20"/>
        <v>247233.11248089885</v>
      </c>
      <c r="W30" s="11">
        <f t="shared" si="21"/>
        <v>270558.9003599016</v>
      </c>
      <c r="X30" s="11">
        <f t="shared" si="22"/>
        <v>-6000000000</v>
      </c>
      <c r="Y30" s="11">
        <f t="shared" si="1"/>
        <v>1416313705.2470119</v>
      </c>
      <c r="Z30" s="11">
        <f t="shared" si="2"/>
        <v>1437746002.463973</v>
      </c>
      <c r="AA30" s="11">
        <f t="shared" si="3"/>
        <v>1413344227.7830908</v>
      </c>
      <c r="AB30" s="11">
        <f t="shared" si="4"/>
        <v>1454238542.9173009</v>
      </c>
      <c r="AC30" s="11">
        <f t="shared" si="5"/>
        <v>1314730686.7700536</v>
      </c>
      <c r="AD30" s="11">
        <f t="shared" si="6"/>
        <v>1245004875.7251353</v>
      </c>
      <c r="AE30" s="11">
        <f t="shared" si="7"/>
        <v>1273918267.0862646</v>
      </c>
      <c r="AF30" s="11">
        <f t="shared" si="8"/>
        <v>1295027770.9911461</v>
      </c>
      <c r="AG30" s="11">
        <f t="shared" si="9"/>
        <v>1335058807.3968539</v>
      </c>
      <c r="AH30" s="11">
        <f t="shared" si="10"/>
        <v>1461018061.9434686</v>
      </c>
      <c r="AI30" s="3">
        <f t="shared" si="11"/>
        <v>2437368.2760491744</v>
      </c>
    </row>
    <row r="31" spans="1:37" x14ac:dyDescent="0.2">
      <c r="A31">
        <v>8000000000</v>
      </c>
      <c r="B31">
        <v>5400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270000</v>
      </c>
      <c r="N31" s="11">
        <f t="shared" si="12"/>
        <v>271811.05406227289</v>
      </c>
      <c r="O31" s="11">
        <f t="shared" si="13"/>
        <v>289025.31039377209</v>
      </c>
      <c r="P31" s="11">
        <f t="shared" si="14"/>
        <v>267909.93570059072</v>
      </c>
      <c r="Q31" s="11">
        <f t="shared" si="15"/>
        <v>241031.32045594975</v>
      </c>
      <c r="R31" s="11">
        <f t="shared" si="16"/>
        <v>269244.27811492933</v>
      </c>
      <c r="S31" s="11">
        <f t="shared" si="17"/>
        <v>253448.90173029853</v>
      </c>
      <c r="T31" s="11">
        <f t="shared" si="18"/>
        <v>309817.31424573809</v>
      </c>
      <c r="U31" s="11">
        <f t="shared" si="19"/>
        <v>258053.87804168276</v>
      </c>
      <c r="V31" s="11">
        <f t="shared" si="20"/>
        <v>268544.71752769314</v>
      </c>
      <c r="W31" s="11">
        <f t="shared" si="21"/>
        <v>235602.18278318644</v>
      </c>
      <c r="X31" s="11">
        <f t="shared" si="22"/>
        <v>-8000000000</v>
      </c>
      <c r="Y31" s="11">
        <f t="shared" si="1"/>
        <v>1250330848.6864552</v>
      </c>
      <c r="Z31" s="11">
        <f t="shared" si="2"/>
        <v>1329516427.8113515</v>
      </c>
      <c r="AA31" s="11">
        <f t="shared" si="3"/>
        <v>1232385704.2227173</v>
      </c>
      <c r="AB31" s="11">
        <f t="shared" si="4"/>
        <v>1108744074.097369</v>
      </c>
      <c r="AC31" s="11">
        <f t="shared" si="5"/>
        <v>1238523679.328675</v>
      </c>
      <c r="AD31" s="11">
        <f t="shared" si="6"/>
        <v>1165864947.9593732</v>
      </c>
      <c r="AE31" s="11">
        <f t="shared" si="7"/>
        <v>1425159645.5303953</v>
      </c>
      <c r="AF31" s="11">
        <f t="shared" si="8"/>
        <v>1187047838.9917407</v>
      </c>
      <c r="AG31" s="11">
        <f t="shared" si="9"/>
        <v>1235305700.6273885</v>
      </c>
      <c r="AH31" s="11">
        <f t="shared" si="10"/>
        <v>1083770040.8026576</v>
      </c>
      <c r="AI31" s="3">
        <f t="shared" si="11"/>
        <v>-427409.52141421603</v>
      </c>
    </row>
    <row r="32" spans="1:37" x14ac:dyDescent="0.2">
      <c r="A32">
        <v>6000000000</v>
      </c>
      <c r="B32">
        <v>4600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230000</v>
      </c>
      <c r="N32" s="11">
        <f t="shared" si="12"/>
        <v>204258.43503151555</v>
      </c>
      <c r="O32" s="11">
        <f t="shared" si="13"/>
        <v>227931.60441186046</v>
      </c>
      <c r="P32" s="11">
        <f t="shared" si="14"/>
        <v>219509.70621081069</v>
      </c>
      <c r="Q32" s="11">
        <f t="shared" si="15"/>
        <v>226438.21411154931</v>
      </c>
      <c r="R32" s="11">
        <f t="shared" si="16"/>
        <v>239782.82059804769</v>
      </c>
      <c r="S32" s="11">
        <f t="shared" si="17"/>
        <v>271920.0659962371</v>
      </c>
      <c r="T32" s="11">
        <f t="shared" si="18"/>
        <v>246109.69775356352</v>
      </c>
      <c r="U32" s="11">
        <f t="shared" si="19"/>
        <v>277378.85319627821</v>
      </c>
      <c r="V32" s="11">
        <f t="shared" si="20"/>
        <v>203134.43600432947</v>
      </c>
      <c r="W32" s="11">
        <f t="shared" si="21"/>
        <v>243739.69098494854</v>
      </c>
      <c r="X32" s="11">
        <f t="shared" si="22"/>
        <v>-6000000000</v>
      </c>
      <c r="Y32" s="11">
        <f t="shared" si="1"/>
        <v>1102995549.1701839</v>
      </c>
      <c r="Z32" s="11">
        <f t="shared" si="2"/>
        <v>1230830663.8240466</v>
      </c>
      <c r="AA32" s="11">
        <f t="shared" si="3"/>
        <v>1185352413.5383778</v>
      </c>
      <c r="AB32" s="11">
        <f t="shared" si="4"/>
        <v>1222766356.2023664</v>
      </c>
      <c r="AC32" s="11">
        <f t="shared" si="5"/>
        <v>1294827231.2294576</v>
      </c>
      <c r="AD32" s="11">
        <f t="shared" si="6"/>
        <v>1468368356.3796804</v>
      </c>
      <c r="AE32" s="11">
        <f t="shared" si="7"/>
        <v>1328992367.8692431</v>
      </c>
      <c r="AF32" s="11">
        <f t="shared" si="8"/>
        <v>1497845807.2599025</v>
      </c>
      <c r="AG32" s="11">
        <f t="shared" si="9"/>
        <v>1096925954.4233792</v>
      </c>
      <c r="AH32" s="11">
        <f t="shared" si="10"/>
        <v>1316194331.318722</v>
      </c>
      <c r="AI32" s="3">
        <f t="shared" si="11"/>
        <v>1731911.7552050515</v>
      </c>
    </row>
    <row r="33" spans="1:35" x14ac:dyDescent="0.2">
      <c r="A33">
        <v>6000000000</v>
      </c>
      <c r="B33">
        <v>4600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250000</v>
      </c>
      <c r="N33" s="11">
        <f t="shared" si="12"/>
        <v>260434.33712766273</v>
      </c>
      <c r="O33" s="11">
        <f t="shared" si="13"/>
        <v>233583.21136038285</v>
      </c>
      <c r="P33" s="11">
        <f t="shared" si="14"/>
        <v>213368.09999775141</v>
      </c>
      <c r="Q33" s="11">
        <f t="shared" si="15"/>
        <v>227903.82622042671</v>
      </c>
      <c r="R33" s="11">
        <f t="shared" si="16"/>
        <v>254113.14431403298</v>
      </c>
      <c r="S33" s="11">
        <f t="shared" si="17"/>
        <v>264944.31671744678</v>
      </c>
      <c r="T33" s="11">
        <f t="shared" si="18"/>
        <v>288896.90560754389</v>
      </c>
      <c r="U33" s="11">
        <f t="shared" si="19"/>
        <v>263698.24076391524</v>
      </c>
      <c r="V33" s="11">
        <f t="shared" si="20"/>
        <v>261577.45828095358</v>
      </c>
      <c r="W33" s="11">
        <f t="shared" si="21"/>
        <v>252896.01302938536</v>
      </c>
      <c r="X33" s="11">
        <f t="shared" si="22"/>
        <v>-6000000000</v>
      </c>
      <c r="Y33" s="11">
        <f t="shared" si="1"/>
        <v>1406345420.4893787</v>
      </c>
      <c r="Z33" s="11">
        <f t="shared" si="2"/>
        <v>1261349341.3460674</v>
      </c>
      <c r="AA33" s="11">
        <f t="shared" si="3"/>
        <v>1152187739.9878576</v>
      </c>
      <c r="AB33" s="11">
        <f t="shared" si="4"/>
        <v>1230680661.5903041</v>
      </c>
      <c r="AC33" s="11">
        <f t="shared" si="5"/>
        <v>1372210979.295778</v>
      </c>
      <c r="AD33" s="11">
        <f t="shared" si="6"/>
        <v>1430699310.2742126</v>
      </c>
      <c r="AE33" s="11">
        <f t="shared" si="7"/>
        <v>1560043290.2807369</v>
      </c>
      <c r="AF33" s="11">
        <f t="shared" si="8"/>
        <v>1423970500.1251423</v>
      </c>
      <c r="AG33" s="11">
        <f t="shared" si="9"/>
        <v>1412518274.7171493</v>
      </c>
      <c r="AH33" s="11">
        <f t="shared" si="10"/>
        <v>1365638470.358681</v>
      </c>
      <c r="AI33" s="3">
        <f t="shared" si="11"/>
        <v>2277187.9927226631</v>
      </c>
    </row>
    <row r="34" spans="1:35" x14ac:dyDescent="0.2">
      <c r="A34">
        <v>6000000000</v>
      </c>
      <c r="B34">
        <v>4600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250000</v>
      </c>
      <c r="N34" s="11">
        <f t="shared" si="12"/>
        <v>204095.98341211677</v>
      </c>
      <c r="O34" s="11">
        <f t="shared" si="13"/>
        <v>252053.1388145173</v>
      </c>
      <c r="P34" s="11">
        <f t="shared" si="14"/>
        <v>255827.31445319951</v>
      </c>
      <c r="Q34" s="11">
        <f t="shared" si="15"/>
        <v>267941.19270925876</v>
      </c>
      <c r="R34" s="11">
        <f t="shared" si="16"/>
        <v>241229.87901500892</v>
      </c>
      <c r="S34" s="11">
        <f t="shared" si="17"/>
        <v>273169.92322448641</v>
      </c>
      <c r="T34" s="11">
        <f t="shared" si="18"/>
        <v>231842.89324854035</v>
      </c>
      <c r="U34" s="11">
        <f t="shared" si="19"/>
        <v>249492.00173432473</v>
      </c>
      <c r="V34" s="11">
        <f t="shared" si="20"/>
        <v>234054.14771696087</v>
      </c>
      <c r="W34" s="11">
        <f t="shared" si="21"/>
        <v>270853.89496642165</v>
      </c>
      <c r="X34" s="11">
        <f t="shared" si="22"/>
        <v>-6000000000</v>
      </c>
      <c r="Y34" s="11">
        <f t="shared" si="1"/>
        <v>1102118310.4254305</v>
      </c>
      <c r="Z34" s="11">
        <f t="shared" si="2"/>
        <v>1361086949.5983934</v>
      </c>
      <c r="AA34" s="11">
        <f t="shared" si="3"/>
        <v>1381467498.0472775</v>
      </c>
      <c r="AB34" s="11">
        <f t="shared" si="4"/>
        <v>1446882440.6299973</v>
      </c>
      <c r="AC34" s="11">
        <f t="shared" si="5"/>
        <v>1302641346.6810482</v>
      </c>
      <c r="AD34" s="11">
        <f t="shared" si="6"/>
        <v>1475117585.4122267</v>
      </c>
      <c r="AE34" s="11">
        <f t="shared" si="7"/>
        <v>1251951623.5421178</v>
      </c>
      <c r="AF34" s="11">
        <f t="shared" si="8"/>
        <v>1347256809.3653536</v>
      </c>
      <c r="AG34" s="11">
        <f t="shared" si="9"/>
        <v>1263892397.6715887</v>
      </c>
      <c r="AH34" s="11">
        <f t="shared" si="10"/>
        <v>1462611032.8186769</v>
      </c>
      <c r="AI34" s="3">
        <f t="shared" si="11"/>
        <v>2165319.3554032859</v>
      </c>
    </row>
    <row r="35" spans="1:35" x14ac:dyDescent="0.2">
      <c r="A35">
        <v>8000000000</v>
      </c>
      <c r="B35">
        <v>5400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270000</v>
      </c>
      <c r="N35" s="11">
        <f t="shared" si="12"/>
        <v>265090.93413507799</v>
      </c>
      <c r="O35" s="11">
        <f t="shared" si="13"/>
        <v>245417.67697839532</v>
      </c>
      <c r="P35" s="11">
        <f t="shared" si="14"/>
        <v>275226.59320267849</v>
      </c>
      <c r="Q35" s="11">
        <f t="shared" si="15"/>
        <v>309448.60509363934</v>
      </c>
      <c r="R35" s="11">
        <f t="shared" si="16"/>
        <v>298786.05300793424</v>
      </c>
      <c r="S35" s="11">
        <f t="shared" si="17"/>
        <v>299063.99458879605</v>
      </c>
      <c r="T35" s="11">
        <f t="shared" si="18"/>
        <v>278865.45876710443</v>
      </c>
      <c r="U35" s="11">
        <f t="shared" si="19"/>
        <v>247029.34706467204</v>
      </c>
      <c r="V35" s="11">
        <f t="shared" si="20"/>
        <v>250388.61122040544</v>
      </c>
      <c r="W35" s="11">
        <f t="shared" si="21"/>
        <v>259929.61991461925</v>
      </c>
      <c r="X35" s="11">
        <f t="shared" si="22"/>
        <v>-8000000000</v>
      </c>
      <c r="Y35" s="11">
        <f t="shared" si="1"/>
        <v>1219418297.0213587</v>
      </c>
      <c r="Z35" s="11">
        <f t="shared" si="2"/>
        <v>1128921314.1006184</v>
      </c>
      <c r="AA35" s="11">
        <f t="shared" si="3"/>
        <v>1266042328.732321</v>
      </c>
      <c r="AB35" s="11">
        <f t="shared" si="4"/>
        <v>1423463583.4307411</v>
      </c>
      <c r="AC35" s="11">
        <f t="shared" si="5"/>
        <v>1374415843.8364975</v>
      </c>
      <c r="AD35" s="11">
        <f t="shared" si="6"/>
        <v>1375694375.1084619</v>
      </c>
      <c r="AE35" s="11">
        <f t="shared" si="7"/>
        <v>1282781110.3286803</v>
      </c>
      <c r="AF35" s="11">
        <f t="shared" si="8"/>
        <v>1136334996.4974914</v>
      </c>
      <c r="AG35" s="11">
        <f t="shared" si="9"/>
        <v>1151787611.6138649</v>
      </c>
      <c r="AH35" s="11">
        <f t="shared" si="10"/>
        <v>1195676251.6072485</v>
      </c>
      <c r="AI35" s="3">
        <f t="shared" si="11"/>
        <v>-267222.71369071963</v>
      </c>
    </row>
    <row r="36" spans="1:35" x14ac:dyDescent="0.2">
      <c r="A36">
        <v>6000000000</v>
      </c>
      <c r="B36">
        <v>4600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230000</v>
      </c>
      <c r="N36" s="11">
        <f t="shared" si="12"/>
        <v>245727.48260514345</v>
      </c>
      <c r="O36" s="11">
        <f t="shared" si="13"/>
        <v>237339.46308173472</v>
      </c>
      <c r="P36" s="11">
        <f t="shared" si="14"/>
        <v>259728.56236738153</v>
      </c>
      <c r="Q36" s="11">
        <f t="shared" si="15"/>
        <v>220926.60800670274</v>
      </c>
      <c r="R36" s="11">
        <f t="shared" si="16"/>
        <v>249686.19471881539</v>
      </c>
      <c r="S36" s="11">
        <f t="shared" si="17"/>
        <v>210706.20677026454</v>
      </c>
      <c r="T36" s="11">
        <f t="shared" si="18"/>
        <v>237692.46071286034</v>
      </c>
      <c r="U36" s="11">
        <f t="shared" si="19"/>
        <v>213317.36605905462</v>
      </c>
      <c r="V36" s="11">
        <f t="shared" si="20"/>
        <v>243406.70223726192</v>
      </c>
      <c r="W36" s="11">
        <f t="shared" si="21"/>
        <v>192760.5575369671</v>
      </c>
      <c r="X36" s="11">
        <f t="shared" si="22"/>
        <v>-6000000000</v>
      </c>
      <c r="Y36" s="11">
        <f t="shared" si="1"/>
        <v>1326928406.0677745</v>
      </c>
      <c r="Z36" s="11">
        <f t="shared" si="2"/>
        <v>1281633100.6413674</v>
      </c>
      <c r="AA36" s="11">
        <f t="shared" si="3"/>
        <v>1402534236.7838602</v>
      </c>
      <c r="AB36" s="11">
        <f t="shared" si="4"/>
        <v>1193003683.2361948</v>
      </c>
      <c r="AC36" s="11">
        <f t="shared" si="5"/>
        <v>1348305451.4816031</v>
      </c>
      <c r="AD36" s="11">
        <f t="shared" si="6"/>
        <v>1137813516.5594285</v>
      </c>
      <c r="AE36" s="11">
        <f t="shared" si="7"/>
        <v>1283539287.8494458</v>
      </c>
      <c r="AF36" s="11">
        <f t="shared" si="8"/>
        <v>1151913776.718895</v>
      </c>
      <c r="AG36" s="11">
        <f t="shared" si="9"/>
        <v>1314396192.0812144</v>
      </c>
      <c r="AH36" s="11">
        <f t="shared" si="10"/>
        <v>1040907010.6996224</v>
      </c>
      <c r="AI36" s="3">
        <f t="shared" si="11"/>
        <v>1768321.3229789601</v>
      </c>
    </row>
    <row r="37" spans="1:35" x14ac:dyDescent="0.2">
      <c r="A37">
        <v>8000000000</v>
      </c>
      <c r="B37">
        <v>5400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270000</v>
      </c>
      <c r="N37" s="11">
        <f t="shared" si="12"/>
        <v>246385.19744214136</v>
      </c>
      <c r="O37" s="11">
        <f t="shared" si="13"/>
        <v>273264.90408042446</v>
      </c>
      <c r="P37" s="11">
        <f t="shared" si="14"/>
        <v>254377.40487133851</v>
      </c>
      <c r="Q37" s="11">
        <f t="shared" si="15"/>
        <v>254546.36624956038</v>
      </c>
      <c r="R37" s="11">
        <f t="shared" si="16"/>
        <v>245077.20763678662</v>
      </c>
      <c r="S37" s="11">
        <f t="shared" si="17"/>
        <v>271701.68732438469</v>
      </c>
      <c r="T37" s="11">
        <f t="shared" si="18"/>
        <v>259840.55764594814</v>
      </c>
      <c r="U37" s="11">
        <f t="shared" si="19"/>
        <v>270548.35709306644</v>
      </c>
      <c r="V37" s="11">
        <f t="shared" si="20"/>
        <v>260383.29860923113</v>
      </c>
      <c r="W37" s="11">
        <f t="shared" si="21"/>
        <v>271542.00279212091</v>
      </c>
      <c r="X37" s="11">
        <f t="shared" si="22"/>
        <v>-8000000000</v>
      </c>
      <c r="Y37" s="11">
        <f t="shared" si="1"/>
        <v>1133371908.2338502</v>
      </c>
      <c r="Z37" s="11">
        <f t="shared" si="2"/>
        <v>1257018558.7699525</v>
      </c>
      <c r="AA37" s="11">
        <f t="shared" si="3"/>
        <v>1170136062.4081571</v>
      </c>
      <c r="AB37" s="11">
        <f t="shared" si="4"/>
        <v>1170913284.7479777</v>
      </c>
      <c r="AC37" s="11">
        <f t="shared" si="5"/>
        <v>1127355155.1292186</v>
      </c>
      <c r="AD37" s="11">
        <f t="shared" si="6"/>
        <v>1249827761.6921697</v>
      </c>
      <c r="AE37" s="11">
        <f t="shared" si="7"/>
        <v>1195266565.1713614</v>
      </c>
      <c r="AF37" s="11">
        <f t="shared" si="8"/>
        <v>1244522442.6281056</v>
      </c>
      <c r="AG37" s="11">
        <f t="shared" si="9"/>
        <v>1197763173.6024632</v>
      </c>
      <c r="AH37" s="11">
        <f t="shared" si="10"/>
        <v>1249093212.8437562</v>
      </c>
      <c r="AI37" s="3">
        <f t="shared" si="11"/>
        <v>-662931.81318193534</v>
      </c>
    </row>
    <row r="38" spans="1:35" x14ac:dyDescent="0.2">
      <c r="A38">
        <v>6000000000</v>
      </c>
      <c r="B38">
        <v>4600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250000</v>
      </c>
      <c r="N38" s="11">
        <f t="shared" si="12"/>
        <v>283374.63567731902</v>
      </c>
      <c r="O38" s="11">
        <f t="shared" si="13"/>
        <v>235224.16717605665</v>
      </c>
      <c r="P38" s="11">
        <f t="shared" si="14"/>
        <v>275011.87736925203</v>
      </c>
      <c r="Q38" s="11">
        <f t="shared" si="15"/>
        <v>230713.39177840855</v>
      </c>
      <c r="R38" s="11">
        <f t="shared" si="16"/>
        <v>230485.92715349514</v>
      </c>
      <c r="S38" s="11">
        <f t="shared" si="17"/>
        <v>251246.00774142891</v>
      </c>
      <c r="T38" s="11">
        <f t="shared" si="18"/>
        <v>284837.92170300148</v>
      </c>
      <c r="U38" s="11">
        <f t="shared" si="19"/>
        <v>274765.04050719086</v>
      </c>
      <c r="V38" s="11">
        <f t="shared" si="20"/>
        <v>205208.47733132541</v>
      </c>
      <c r="W38" s="11">
        <f t="shared" si="21"/>
        <v>222681.78049125709</v>
      </c>
      <c r="X38" s="11">
        <f t="shared" si="22"/>
        <v>-6000000000</v>
      </c>
      <c r="Y38" s="11">
        <f t="shared" si="1"/>
        <v>1530223032.6575227</v>
      </c>
      <c r="Z38" s="11">
        <f t="shared" si="2"/>
        <v>1270210502.750706</v>
      </c>
      <c r="AA38" s="11">
        <f t="shared" si="3"/>
        <v>1485064137.793961</v>
      </c>
      <c r="AB38" s="11">
        <f t="shared" si="4"/>
        <v>1245852315.6034062</v>
      </c>
      <c r="AC38" s="11">
        <f t="shared" si="5"/>
        <v>1244624006.6288738</v>
      </c>
      <c r="AD38" s="11">
        <f t="shared" si="6"/>
        <v>1356728441.8037162</v>
      </c>
      <c r="AE38" s="11">
        <f t="shared" si="7"/>
        <v>1538124777.196208</v>
      </c>
      <c r="AF38" s="11">
        <f t="shared" si="8"/>
        <v>1483731218.7388306</v>
      </c>
      <c r="AG38" s="11">
        <f t="shared" si="9"/>
        <v>1108125777.5891571</v>
      </c>
      <c r="AH38" s="11">
        <f t="shared" si="10"/>
        <v>1202481614.6527882</v>
      </c>
      <c r="AI38" s="3">
        <f t="shared" si="11"/>
        <v>2361243.5767646711</v>
      </c>
    </row>
    <row r="39" spans="1:35" x14ac:dyDescent="0.2">
      <c r="A39">
        <v>8000000000</v>
      </c>
      <c r="B39">
        <v>5400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250000</v>
      </c>
      <c r="N39" s="11">
        <f t="shared" si="12"/>
        <v>227112.38393094391</v>
      </c>
      <c r="O39" s="11">
        <f t="shared" si="13"/>
        <v>254838.85287394514</v>
      </c>
      <c r="P39" s="11">
        <f t="shared" si="14"/>
        <v>214840.02622310072</v>
      </c>
      <c r="Q39" s="11">
        <f t="shared" si="15"/>
        <v>263879.32115903823</v>
      </c>
      <c r="R39" s="11">
        <f t="shared" si="16"/>
        <v>254260.8462536009</v>
      </c>
      <c r="S39" s="11">
        <f t="shared" si="17"/>
        <v>234858.18650806323</v>
      </c>
      <c r="T39" s="11">
        <f t="shared" si="18"/>
        <v>228098.77640975174</v>
      </c>
      <c r="U39" s="11">
        <f t="shared" si="19"/>
        <v>237977.00300201541</v>
      </c>
      <c r="V39" s="11">
        <f t="shared" si="20"/>
        <v>279975.21733050235</v>
      </c>
      <c r="W39" s="11">
        <f t="shared" si="21"/>
        <v>248481.46217118483</v>
      </c>
      <c r="X39" s="11">
        <f t="shared" si="22"/>
        <v>-8000000000</v>
      </c>
      <c r="Y39" s="11">
        <f t="shared" si="1"/>
        <v>1044716966.0823419</v>
      </c>
      <c r="Z39" s="11">
        <f t="shared" si="2"/>
        <v>1172258723.2201476</v>
      </c>
      <c r="AA39" s="11">
        <f t="shared" si="3"/>
        <v>988264120.62626338</v>
      </c>
      <c r="AB39" s="11">
        <f t="shared" si="4"/>
        <v>1213844877.3315759</v>
      </c>
      <c r="AC39" s="11">
        <f t="shared" si="5"/>
        <v>1169599892.7665641</v>
      </c>
      <c r="AD39" s="11">
        <f t="shared" si="6"/>
        <v>1080347657.9370909</v>
      </c>
      <c r="AE39" s="11">
        <f t="shared" si="7"/>
        <v>1049254371.484858</v>
      </c>
      <c r="AF39" s="11">
        <f t="shared" si="8"/>
        <v>1094694213.8092709</v>
      </c>
      <c r="AG39" s="11">
        <f t="shared" si="9"/>
        <v>1287885999.7203107</v>
      </c>
      <c r="AH39" s="11">
        <f t="shared" si="10"/>
        <v>1143014725.9874501</v>
      </c>
      <c r="AI39" s="3">
        <f t="shared" si="11"/>
        <v>-1137833.6240878943</v>
      </c>
    </row>
    <row r="40" spans="1:35" x14ac:dyDescent="0.2">
      <c r="A40">
        <v>8000000000</v>
      </c>
      <c r="B40">
        <v>5400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250000</v>
      </c>
      <c r="N40" s="11">
        <f t="shared" si="12"/>
        <v>275415.01089581288</v>
      </c>
      <c r="O40" s="11">
        <f t="shared" si="13"/>
        <v>234601.02688113693</v>
      </c>
      <c r="P40" s="11">
        <f t="shared" si="14"/>
        <v>261334.53224611003</v>
      </c>
      <c r="Q40" s="11">
        <f t="shared" si="15"/>
        <v>247056.17028666893</v>
      </c>
      <c r="R40" s="11">
        <f t="shared" si="16"/>
        <v>227183.05166927166</v>
      </c>
      <c r="S40" s="11">
        <f t="shared" si="17"/>
        <v>279759.39423777163</v>
      </c>
      <c r="T40" s="11">
        <f t="shared" si="18"/>
        <v>263026.03322983487</v>
      </c>
      <c r="U40" s="11">
        <f t="shared" si="19"/>
        <v>247156.28291596659</v>
      </c>
      <c r="V40" s="11">
        <f t="shared" si="20"/>
        <v>241935.57869148208</v>
      </c>
      <c r="W40" s="11">
        <f t="shared" si="21"/>
        <v>245080.36125916988</v>
      </c>
      <c r="X40" s="11">
        <f t="shared" si="22"/>
        <v>-8000000000</v>
      </c>
      <c r="Y40" s="11">
        <f t="shared" si="1"/>
        <v>1266909050.1207392</v>
      </c>
      <c r="Z40" s="11">
        <f t="shared" si="2"/>
        <v>1079164723.65323</v>
      </c>
      <c r="AA40" s="11">
        <f t="shared" si="3"/>
        <v>1202138848.3321061</v>
      </c>
      <c r="AB40" s="11">
        <f t="shared" si="4"/>
        <v>1136458383.3186772</v>
      </c>
      <c r="AC40" s="11">
        <f t="shared" si="5"/>
        <v>1045042037.6786497</v>
      </c>
      <c r="AD40" s="11">
        <f t="shared" si="6"/>
        <v>1286893213.4937496</v>
      </c>
      <c r="AE40" s="11">
        <f t="shared" si="7"/>
        <v>1209919752.8572404</v>
      </c>
      <c r="AF40" s="11">
        <f t="shared" si="8"/>
        <v>1136918901.4134462</v>
      </c>
      <c r="AG40" s="11">
        <f t="shared" si="9"/>
        <v>1112903661.9808176</v>
      </c>
      <c r="AH40" s="11">
        <f t="shared" si="10"/>
        <v>1127369661.7921815</v>
      </c>
      <c r="AI40" s="3">
        <f t="shared" si="11"/>
        <v>-843794.39409136481</v>
      </c>
    </row>
    <row r="41" spans="1:35" x14ac:dyDescent="0.2">
      <c r="A41">
        <v>8000000000</v>
      </c>
      <c r="B41">
        <v>5400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250000</v>
      </c>
      <c r="N41" s="11">
        <f t="shared" si="12"/>
        <v>258890.26523509528</v>
      </c>
      <c r="O41" s="11">
        <f t="shared" si="13"/>
        <v>258062.48863227665</v>
      </c>
      <c r="P41" s="11">
        <f t="shared" si="14"/>
        <v>196728.34873199463</v>
      </c>
      <c r="Q41" s="11">
        <f t="shared" si="15"/>
        <v>289120.27750629932</v>
      </c>
      <c r="R41" s="11">
        <f t="shared" si="16"/>
        <v>278986.14184232429</v>
      </c>
      <c r="S41" s="11">
        <f t="shared" si="17"/>
        <v>253234.23137160717</v>
      </c>
      <c r="T41" s="11">
        <f t="shared" si="18"/>
        <v>220783.66504865699</v>
      </c>
      <c r="U41" s="11">
        <f t="shared" si="19"/>
        <v>257898.32483860664</v>
      </c>
      <c r="V41" s="11">
        <f t="shared" si="20"/>
        <v>231041.94673942402</v>
      </c>
      <c r="W41" s="11">
        <f t="shared" si="21"/>
        <v>276721.8638327904</v>
      </c>
      <c r="X41" s="11">
        <f t="shared" si="22"/>
        <v>-8000000000</v>
      </c>
      <c r="Y41" s="11">
        <f t="shared" si="1"/>
        <v>1190895220.0814383</v>
      </c>
      <c r="Z41" s="11">
        <f t="shared" si="2"/>
        <v>1187087447.7084727</v>
      </c>
      <c r="AA41" s="11">
        <f t="shared" si="3"/>
        <v>904950404.16717529</v>
      </c>
      <c r="AB41" s="11">
        <f t="shared" si="4"/>
        <v>1329953276.5289769</v>
      </c>
      <c r="AC41" s="11">
        <f t="shared" si="5"/>
        <v>1283336252.4746916</v>
      </c>
      <c r="AD41" s="11">
        <f t="shared" si="6"/>
        <v>1164877464.3093929</v>
      </c>
      <c r="AE41" s="11">
        <f t="shared" si="7"/>
        <v>1015604859.2238221</v>
      </c>
      <c r="AF41" s="11">
        <f t="shared" si="8"/>
        <v>1186332294.2575905</v>
      </c>
      <c r="AG41" s="11">
        <f t="shared" si="9"/>
        <v>1062792955.0013505</v>
      </c>
      <c r="AH41" s="11">
        <f t="shared" si="10"/>
        <v>1272920573.6308358</v>
      </c>
      <c r="AI41" s="3">
        <f t="shared" si="11"/>
        <v>-877538.9603816719</v>
      </c>
    </row>
    <row r="42" spans="1:35" x14ac:dyDescent="0.2">
      <c r="A42">
        <v>8000000000</v>
      </c>
      <c r="B42">
        <v>5400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270000</v>
      </c>
      <c r="N42" s="11">
        <f t="shared" si="12"/>
        <v>275228.18481840659</v>
      </c>
      <c r="O42" s="11">
        <f t="shared" si="13"/>
        <v>269936.85833032941</v>
      </c>
      <c r="P42" s="11">
        <f t="shared" si="14"/>
        <v>261327.10399862844</v>
      </c>
      <c r="Q42" s="11">
        <f t="shared" si="15"/>
        <v>270972.31804829789</v>
      </c>
      <c r="R42" s="11">
        <f t="shared" si="16"/>
        <v>261872.41428444395</v>
      </c>
      <c r="S42" s="11">
        <f t="shared" si="17"/>
        <v>294996.27953511663</v>
      </c>
      <c r="T42" s="11">
        <f t="shared" si="18"/>
        <v>284639.40861867741</v>
      </c>
      <c r="U42" s="11">
        <f t="shared" si="19"/>
        <v>253515.95422718674</v>
      </c>
      <c r="V42" s="11">
        <f t="shared" si="20"/>
        <v>304008.55348445475</v>
      </c>
      <c r="W42" s="11">
        <f t="shared" si="21"/>
        <v>278434.63112687459</v>
      </c>
      <c r="X42" s="11">
        <f t="shared" si="22"/>
        <v>-8000000000</v>
      </c>
      <c r="Y42" s="11">
        <f t="shared" si="1"/>
        <v>1266049650.1646702</v>
      </c>
      <c r="Z42" s="11">
        <f t="shared" si="2"/>
        <v>1241709548.3195152</v>
      </c>
      <c r="AA42" s="11">
        <f t="shared" si="3"/>
        <v>1202104678.3936908</v>
      </c>
      <c r="AB42" s="11">
        <f t="shared" si="4"/>
        <v>1246472663.0221703</v>
      </c>
      <c r="AC42" s="11">
        <f t="shared" si="5"/>
        <v>1204613105.7084422</v>
      </c>
      <c r="AD42" s="11">
        <f t="shared" si="6"/>
        <v>1356982885.8615365</v>
      </c>
      <c r="AE42" s="11">
        <f t="shared" si="7"/>
        <v>1309341279.645916</v>
      </c>
      <c r="AF42" s="11">
        <f t="shared" si="8"/>
        <v>1166173389.4450591</v>
      </c>
      <c r="AG42" s="11">
        <f t="shared" si="9"/>
        <v>1398439346.028492</v>
      </c>
      <c r="AH42" s="11">
        <f t="shared" si="10"/>
        <v>1280799303.1836231</v>
      </c>
      <c r="AI42" s="3">
        <f t="shared" si="11"/>
        <v>-251565.49812630843</v>
      </c>
    </row>
    <row r="43" spans="1:35" x14ac:dyDescent="0.2">
      <c r="A43">
        <v>6000000000</v>
      </c>
      <c r="B43">
        <v>4600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230000</v>
      </c>
      <c r="N43" s="11">
        <f t="shared" si="12"/>
        <v>234461.77637059009</v>
      </c>
      <c r="O43" s="11">
        <f t="shared" si="13"/>
        <v>172007.70743191242</v>
      </c>
      <c r="P43" s="11">
        <f t="shared" si="14"/>
        <v>224664.99502887018</v>
      </c>
      <c r="Q43" s="11">
        <f t="shared" si="15"/>
        <v>258034.35563691892</v>
      </c>
      <c r="R43" s="11">
        <f t="shared" si="16"/>
        <v>193695.24524197914</v>
      </c>
      <c r="S43" s="11">
        <f t="shared" si="17"/>
        <v>260480.71448574774</v>
      </c>
      <c r="T43" s="11">
        <f t="shared" si="18"/>
        <v>232674.91486738436</v>
      </c>
      <c r="U43" s="11">
        <f t="shared" si="19"/>
        <v>235188.30347573385</v>
      </c>
      <c r="V43" s="11">
        <f t="shared" si="20"/>
        <v>233692.63943866827</v>
      </c>
      <c r="W43" s="11">
        <f t="shared" si="21"/>
        <v>228290.69565748796</v>
      </c>
      <c r="X43" s="11">
        <f t="shared" si="22"/>
        <v>-6000000000</v>
      </c>
      <c r="Y43" s="11">
        <f t="shared" si="1"/>
        <v>1266093592.4011865</v>
      </c>
      <c r="Z43" s="11">
        <f t="shared" si="2"/>
        <v>928841620.13232708</v>
      </c>
      <c r="AA43" s="11">
        <f t="shared" si="3"/>
        <v>1213190973.155899</v>
      </c>
      <c r="AB43" s="11">
        <f t="shared" si="4"/>
        <v>1393385520.439362</v>
      </c>
      <c r="AC43" s="11">
        <f t="shared" si="5"/>
        <v>1045954324.3066874</v>
      </c>
      <c r="AD43" s="11">
        <f t="shared" si="6"/>
        <v>1406595858.2230377</v>
      </c>
      <c r="AE43" s="11">
        <f t="shared" si="7"/>
        <v>1256444540.2838755</v>
      </c>
      <c r="AF43" s="11">
        <f t="shared" si="8"/>
        <v>1270016838.7689629</v>
      </c>
      <c r="AG43" s="11">
        <f t="shared" si="9"/>
        <v>1261940252.9688087</v>
      </c>
      <c r="AH43" s="11">
        <f t="shared" si="10"/>
        <v>1232769756.5504351</v>
      </c>
      <c r="AI43" s="3">
        <f t="shared" si="11"/>
        <v>1472962.2130103207</v>
      </c>
    </row>
    <row r="44" spans="1:35" x14ac:dyDescent="0.2">
      <c r="A44">
        <v>8000000000</v>
      </c>
      <c r="B44">
        <v>5400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250000</v>
      </c>
      <c r="N44" s="11">
        <f t="shared" si="12"/>
        <v>229306.63084844127</v>
      </c>
      <c r="O44" s="11">
        <f t="shared" si="13"/>
        <v>288395.22833004594</v>
      </c>
      <c r="P44" s="11">
        <f t="shared" si="14"/>
        <v>263690.48732158262</v>
      </c>
      <c r="Q44" s="11">
        <f t="shared" si="15"/>
        <v>258522.5110524334</v>
      </c>
      <c r="R44" s="11">
        <f t="shared" si="16"/>
        <v>250792.60189522756</v>
      </c>
      <c r="S44" s="11">
        <f t="shared" si="17"/>
        <v>229433.27798566315</v>
      </c>
      <c r="T44" s="11">
        <f t="shared" si="18"/>
        <v>277021.63328649476</v>
      </c>
      <c r="U44" s="11">
        <f t="shared" si="19"/>
        <v>242854.75951182889</v>
      </c>
      <c r="V44" s="11">
        <f t="shared" si="20"/>
        <v>216873.29257838428</v>
      </c>
      <c r="W44" s="11">
        <f t="shared" si="21"/>
        <v>256904.47450324427</v>
      </c>
      <c r="X44" s="11">
        <f t="shared" si="22"/>
        <v>-8000000000</v>
      </c>
      <c r="Y44" s="11">
        <f t="shared" si="1"/>
        <v>1054810501.9028299</v>
      </c>
      <c r="Z44" s="11">
        <f t="shared" si="2"/>
        <v>1326618050.3182113</v>
      </c>
      <c r="AA44" s="11">
        <f t="shared" si="3"/>
        <v>1212976241.67928</v>
      </c>
      <c r="AB44" s="11">
        <f t="shared" si="4"/>
        <v>1189203550.8411937</v>
      </c>
      <c r="AC44" s="11">
        <f t="shared" si="5"/>
        <v>1153645968.7180469</v>
      </c>
      <c r="AD44" s="11">
        <f t="shared" si="6"/>
        <v>1055393078.7340505</v>
      </c>
      <c r="AE44" s="11">
        <f t="shared" si="7"/>
        <v>1274299513.1178758</v>
      </c>
      <c r="AF44" s="11">
        <f t="shared" si="8"/>
        <v>1117131893.7544129</v>
      </c>
      <c r="AG44" s="11">
        <f t="shared" si="9"/>
        <v>997617145.86056769</v>
      </c>
      <c r="AH44" s="11">
        <f t="shared" si="10"/>
        <v>1181760582.7149236</v>
      </c>
      <c r="AI44" s="3">
        <f t="shared" si="11"/>
        <v>-855294.18657054612</v>
      </c>
    </row>
    <row r="45" spans="1:35" x14ac:dyDescent="0.2">
      <c r="A45">
        <v>8000000000</v>
      </c>
      <c r="B45">
        <v>5400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250000</v>
      </c>
      <c r="N45" s="11">
        <f t="shared" si="12"/>
        <v>218821.06643170118</v>
      </c>
      <c r="O45" s="11">
        <f t="shared" si="13"/>
        <v>222923.97893033922</v>
      </c>
      <c r="P45" s="11">
        <f t="shared" si="14"/>
        <v>241488.1072982098</v>
      </c>
      <c r="Q45" s="11">
        <f t="shared" si="15"/>
        <v>262468.58118975069</v>
      </c>
      <c r="R45" s="11">
        <f t="shared" si="16"/>
        <v>277803.07113425806</v>
      </c>
      <c r="S45" s="11">
        <f t="shared" si="17"/>
        <v>264933.58467996586</v>
      </c>
      <c r="T45" s="11">
        <f t="shared" si="18"/>
        <v>236473.90384576283</v>
      </c>
      <c r="U45" s="11">
        <f t="shared" si="19"/>
        <v>218249.72186004743</v>
      </c>
      <c r="V45" s="11">
        <f t="shared" si="20"/>
        <v>251313.81057144608</v>
      </c>
      <c r="W45" s="11">
        <f t="shared" si="21"/>
        <v>257275.54834156763</v>
      </c>
      <c r="X45" s="11">
        <f t="shared" si="22"/>
        <v>-8000000000</v>
      </c>
      <c r="Y45" s="11">
        <f t="shared" si="1"/>
        <v>1006576905.5858254</v>
      </c>
      <c r="Z45" s="11">
        <f t="shared" si="2"/>
        <v>1025450303.0795604</v>
      </c>
      <c r="AA45" s="11">
        <f t="shared" si="3"/>
        <v>1110845293.5717652</v>
      </c>
      <c r="AB45" s="11">
        <f t="shared" si="4"/>
        <v>1207355473.4728532</v>
      </c>
      <c r="AC45" s="11">
        <f t="shared" si="5"/>
        <v>1277894127.217587</v>
      </c>
      <c r="AD45" s="11">
        <f t="shared" si="6"/>
        <v>1218694489.527843</v>
      </c>
      <c r="AE45" s="11">
        <f t="shared" si="7"/>
        <v>1087779957.6905091</v>
      </c>
      <c r="AF45" s="11">
        <f t="shared" si="8"/>
        <v>1003948720.5562181</v>
      </c>
      <c r="AG45" s="11">
        <f t="shared" si="9"/>
        <v>1156043528.6286521</v>
      </c>
      <c r="AH45" s="11">
        <f t="shared" si="10"/>
        <v>1183467522.3712111</v>
      </c>
      <c r="AI45" s="3">
        <f t="shared" si="11"/>
        <v>-1123717.0995425549</v>
      </c>
    </row>
    <row r="46" spans="1:35" x14ac:dyDescent="0.2">
      <c r="A46">
        <v>6000000000</v>
      </c>
      <c r="B46">
        <v>4600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230000</v>
      </c>
      <c r="N46" s="11">
        <f t="shared" si="12"/>
        <v>254751.261662459</v>
      </c>
      <c r="O46" s="11">
        <f t="shared" si="13"/>
        <v>252603.17160107661</v>
      </c>
      <c r="P46" s="11">
        <f t="shared" si="14"/>
        <v>227733.1981426687</v>
      </c>
      <c r="Q46" s="11">
        <f t="shared" si="15"/>
        <v>211211.88582445029</v>
      </c>
      <c r="R46" s="11">
        <f t="shared" si="16"/>
        <v>224958.17064598668</v>
      </c>
      <c r="S46" s="11">
        <f t="shared" si="17"/>
        <v>264377.99023231491</v>
      </c>
      <c r="T46" s="11">
        <f t="shared" si="18"/>
        <v>224163.88618556084</v>
      </c>
      <c r="U46" s="11">
        <f t="shared" si="19"/>
        <v>222545.6904747989</v>
      </c>
      <c r="V46" s="11">
        <f t="shared" si="20"/>
        <v>205047.01241268776</v>
      </c>
      <c r="W46" s="11">
        <f t="shared" si="21"/>
        <v>253733.67351538036</v>
      </c>
      <c r="X46" s="11">
        <f t="shared" si="22"/>
        <v>-6000000000</v>
      </c>
      <c r="Y46" s="11">
        <f t="shared" si="1"/>
        <v>1375656812.9772787</v>
      </c>
      <c r="Z46" s="11">
        <f t="shared" si="2"/>
        <v>1364057126.6458137</v>
      </c>
      <c r="AA46" s="11">
        <f t="shared" si="3"/>
        <v>1229759269.9704111</v>
      </c>
      <c r="AB46" s="11">
        <f t="shared" si="4"/>
        <v>1140544183.4520316</v>
      </c>
      <c r="AC46" s="11">
        <f t="shared" si="5"/>
        <v>1214774121.488328</v>
      </c>
      <c r="AD46" s="11">
        <f t="shared" si="6"/>
        <v>1427641147.2545006</v>
      </c>
      <c r="AE46" s="11">
        <f t="shared" si="7"/>
        <v>1210484985.4020286</v>
      </c>
      <c r="AF46" s="11">
        <f t="shared" si="8"/>
        <v>1201746728.5639141</v>
      </c>
      <c r="AG46" s="11">
        <f t="shared" si="9"/>
        <v>1107253867.0285139</v>
      </c>
      <c r="AH46" s="11">
        <f t="shared" si="10"/>
        <v>1370161836.9830539</v>
      </c>
      <c r="AI46" s="3">
        <f t="shared" si="11"/>
        <v>1820640.1156190729</v>
      </c>
    </row>
    <row r="47" spans="1:35" x14ac:dyDescent="0.2">
      <c r="A47">
        <v>6000000000</v>
      </c>
      <c r="B47">
        <v>4600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250000</v>
      </c>
      <c r="N47" s="11">
        <f t="shared" si="12"/>
        <v>234282.24898816552</v>
      </c>
      <c r="O47" s="11">
        <f t="shared" si="13"/>
        <v>263774.77474306943</v>
      </c>
      <c r="P47" s="11">
        <f t="shared" si="14"/>
        <v>293593.17244961858</v>
      </c>
      <c r="Q47" s="11">
        <f t="shared" si="15"/>
        <v>278301.15590768401</v>
      </c>
      <c r="R47" s="11">
        <f t="shared" si="16"/>
        <v>234345.73171834927</v>
      </c>
      <c r="S47" s="11">
        <f t="shared" si="17"/>
        <v>245114.23993681092</v>
      </c>
      <c r="T47" s="11">
        <f t="shared" si="18"/>
        <v>259723.7261798</v>
      </c>
      <c r="U47" s="11">
        <f t="shared" si="19"/>
        <v>244231.98460135609</v>
      </c>
      <c r="V47" s="11">
        <f t="shared" si="20"/>
        <v>236256.21628889348</v>
      </c>
      <c r="W47" s="11">
        <f t="shared" si="21"/>
        <v>234256.41933863517</v>
      </c>
      <c r="X47" s="11">
        <f t="shared" si="22"/>
        <v>-6000000000</v>
      </c>
      <c r="Y47" s="11">
        <f t="shared" si="1"/>
        <v>1265124144.5360937</v>
      </c>
      <c r="Z47" s="11">
        <f t="shared" si="2"/>
        <v>1424383783.6125748</v>
      </c>
      <c r="AA47" s="11">
        <f t="shared" si="3"/>
        <v>1585403131.2279403</v>
      </c>
      <c r="AB47" s="11">
        <f t="shared" si="4"/>
        <v>1502826241.9014935</v>
      </c>
      <c r="AC47" s="11">
        <f t="shared" si="5"/>
        <v>1265466951.2790861</v>
      </c>
      <c r="AD47" s="11">
        <f t="shared" si="6"/>
        <v>1323616895.6587789</v>
      </c>
      <c r="AE47" s="11">
        <f t="shared" si="7"/>
        <v>1402508121.3709199</v>
      </c>
      <c r="AF47" s="11">
        <f t="shared" si="8"/>
        <v>1318852716.8473229</v>
      </c>
      <c r="AG47" s="11">
        <f t="shared" si="9"/>
        <v>1275783567.9600248</v>
      </c>
      <c r="AH47" s="11">
        <f t="shared" si="10"/>
        <v>1264984664.4286299</v>
      </c>
      <c r="AI47" s="3">
        <f t="shared" si="11"/>
        <v>2441505.6416936014</v>
      </c>
    </row>
    <row r="48" spans="1:35" x14ac:dyDescent="0.2">
      <c r="A48">
        <v>8000000000</v>
      </c>
      <c r="B48">
        <v>5400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250000</v>
      </c>
      <c r="N48" s="11">
        <f t="shared" si="12"/>
        <v>244764.49374924414</v>
      </c>
      <c r="O48" s="11">
        <f t="shared" si="13"/>
        <v>227624.92967012804</v>
      </c>
      <c r="P48" s="11">
        <f t="shared" si="14"/>
        <v>231873.63416946027</v>
      </c>
      <c r="Q48" s="11">
        <f t="shared" si="15"/>
        <v>240845.75392771512</v>
      </c>
      <c r="R48" s="11">
        <f t="shared" si="16"/>
        <v>245213.37485930417</v>
      </c>
      <c r="S48" s="11">
        <f t="shared" si="17"/>
        <v>288412.14493149891</v>
      </c>
      <c r="T48" s="11">
        <f t="shared" si="18"/>
        <v>257463.65458326181</v>
      </c>
      <c r="U48" s="11">
        <f t="shared" si="19"/>
        <v>267882.25745258387</v>
      </c>
      <c r="V48" s="11">
        <f t="shared" si="20"/>
        <v>224483.7168691447</v>
      </c>
      <c r="W48" s="11">
        <f t="shared" si="21"/>
        <v>259805.85355137009</v>
      </c>
      <c r="X48" s="11">
        <f t="shared" si="22"/>
        <v>-8000000000</v>
      </c>
      <c r="Y48" s="11">
        <f t="shared" si="1"/>
        <v>1125916671.2465231</v>
      </c>
      <c r="Z48" s="11">
        <f t="shared" si="2"/>
        <v>1047074676.482589</v>
      </c>
      <c r="AA48" s="11">
        <f t="shared" si="3"/>
        <v>1066618717.1795173</v>
      </c>
      <c r="AB48" s="11">
        <f t="shared" si="4"/>
        <v>1107890468.0674896</v>
      </c>
      <c r="AC48" s="11">
        <f t="shared" si="5"/>
        <v>1127981524.3527992</v>
      </c>
      <c r="AD48" s="11">
        <f t="shared" si="6"/>
        <v>1326695866.684895</v>
      </c>
      <c r="AE48" s="11">
        <f t="shared" si="7"/>
        <v>1184332811.0830042</v>
      </c>
      <c r="AF48" s="11">
        <f t="shared" si="8"/>
        <v>1232258384.2818859</v>
      </c>
      <c r="AG48" s="11">
        <f t="shared" si="9"/>
        <v>1032625097.5980656</v>
      </c>
      <c r="AH48" s="11">
        <f t="shared" si="10"/>
        <v>1195106926.3363025</v>
      </c>
      <c r="AI48" s="3">
        <f t="shared" si="11"/>
        <v>-1022437.9537888879</v>
      </c>
    </row>
    <row r="49" spans="1:35" x14ac:dyDescent="0.2">
      <c r="A49">
        <v>6000000000</v>
      </c>
      <c r="B49">
        <v>4600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230000</v>
      </c>
      <c r="N49" s="11">
        <f t="shared" si="12"/>
        <v>249520.302885212</v>
      </c>
      <c r="O49" s="11">
        <f t="shared" si="13"/>
        <v>244983.08392910985</v>
      </c>
      <c r="P49" s="11">
        <f t="shared" si="14"/>
        <v>246386.5479407832</v>
      </c>
      <c r="Q49" s="11">
        <f t="shared" si="15"/>
        <v>241471.09287558123</v>
      </c>
      <c r="R49" s="11">
        <f t="shared" si="16"/>
        <v>222826.49696397129</v>
      </c>
      <c r="S49" s="11">
        <f t="shared" si="17"/>
        <v>210415.75963725336</v>
      </c>
      <c r="T49" s="11">
        <f t="shared" si="18"/>
        <v>261275.43095615692</v>
      </c>
      <c r="U49" s="11">
        <f t="shared" si="19"/>
        <v>228582.27965887636</v>
      </c>
      <c r="V49" s="11">
        <f t="shared" si="20"/>
        <v>235104.766387376</v>
      </c>
      <c r="W49" s="11">
        <f t="shared" si="21"/>
        <v>228845.37373873172</v>
      </c>
      <c r="X49" s="11">
        <f t="shared" si="22"/>
        <v>-6000000000</v>
      </c>
      <c r="Y49" s="11">
        <f t="shared" si="1"/>
        <v>1347409635.5801449</v>
      </c>
      <c r="Z49" s="11">
        <f t="shared" si="2"/>
        <v>1322908653.2171931</v>
      </c>
      <c r="AA49" s="11">
        <f t="shared" si="3"/>
        <v>1330487358.8802292</v>
      </c>
      <c r="AB49" s="11">
        <f t="shared" si="4"/>
        <v>1303943901.5281386</v>
      </c>
      <c r="AC49" s="11">
        <f t="shared" si="5"/>
        <v>1203263083.6054449</v>
      </c>
      <c r="AD49" s="11">
        <f t="shared" si="6"/>
        <v>1136245102.0411682</v>
      </c>
      <c r="AE49" s="11">
        <f t="shared" si="7"/>
        <v>1410887327.1632473</v>
      </c>
      <c r="AF49" s="11">
        <f t="shared" si="8"/>
        <v>1234344310.1579323</v>
      </c>
      <c r="AG49" s="11">
        <f t="shared" si="9"/>
        <v>1269565738.4918303</v>
      </c>
      <c r="AH49" s="11">
        <f t="shared" si="10"/>
        <v>1235765018.1891513</v>
      </c>
      <c r="AI49" s="3">
        <f t="shared" si="11"/>
        <v>1911669.0384962044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571600.16122120991</v>
      </c>
    </row>
    <row r="72" spans="1:35" x14ac:dyDescent="0.2">
      <c r="AH72" s="2" t="s">
        <v>22</v>
      </c>
      <c r="AI72" s="20">
        <f>_xlfn.STDEV.S(AI20:AI49)</f>
        <v>1379495.4434997973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157326.90325296047</v>
      </c>
    </row>
    <row r="75" spans="1:35" x14ac:dyDescent="0.2">
      <c r="AH75" s="2" t="s">
        <v>24</v>
      </c>
      <c r="AI75" s="22">
        <f>AI71+(AI73*AI72)/SQRT(30)</f>
        <v>985873.41918945941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FD3-5B9B-3C4F-9CCD-89ACD418AC1E}">
  <dimension ref="A1:AK75"/>
  <sheetViews>
    <sheetView topLeftCell="A11" zoomScaleNormal="100" workbookViewId="0">
      <selection activeCell="F9" sqref="F9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1" customWidth="1"/>
    <col min="8" max="12" width="9.33203125" bestFit="1" customWidth="1"/>
    <col min="24" max="24" width="14.6640625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4" s="1" customFormat="1" x14ac:dyDescent="0.2">
      <c r="A1" s="29" t="s">
        <v>0</v>
      </c>
      <c r="B1" s="29"/>
      <c r="C1" s="30" t="s">
        <v>4</v>
      </c>
      <c r="D1" s="30"/>
    </row>
    <row r="2" spans="1:4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</row>
    <row r="3" spans="1:4" x14ac:dyDescent="0.2">
      <c r="A3" s="3">
        <v>6000000000</v>
      </c>
      <c r="B3" s="1">
        <v>0.5</v>
      </c>
      <c r="C3" s="7">
        <v>4000000000</v>
      </c>
      <c r="D3" s="8">
        <v>0.25</v>
      </c>
    </row>
    <row r="4" spans="1:4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4" x14ac:dyDescent="0.2">
      <c r="C5" s="7">
        <v>16000000000</v>
      </c>
      <c r="D5" s="8">
        <v>0.25</v>
      </c>
    </row>
    <row r="6" spans="1:4" x14ac:dyDescent="0.2">
      <c r="C6" s="8"/>
      <c r="D6" s="9"/>
    </row>
    <row r="7" spans="1:4" x14ac:dyDescent="0.2">
      <c r="A7" s="29" t="s">
        <v>3</v>
      </c>
      <c r="B7" s="29"/>
      <c r="C7" s="30" t="s">
        <v>5</v>
      </c>
      <c r="D7" s="30"/>
    </row>
    <row r="8" spans="1:4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4" x14ac:dyDescent="0.2">
      <c r="A9" s="3">
        <v>4600</v>
      </c>
      <c r="B9" s="1">
        <v>0.5</v>
      </c>
      <c r="C9" s="7">
        <v>2000</v>
      </c>
      <c r="D9" s="8">
        <v>0.5</v>
      </c>
    </row>
    <row r="10" spans="1:4" x14ac:dyDescent="0.2">
      <c r="A10" s="3">
        <v>5400</v>
      </c>
      <c r="B10" s="1">
        <v>0.5</v>
      </c>
      <c r="C10" s="7">
        <v>6000</v>
      </c>
      <c r="D10" s="8">
        <v>0.5</v>
      </c>
    </row>
    <row r="11" spans="1:4" x14ac:dyDescent="0.2">
      <c r="B11" s="3"/>
      <c r="C11" s="8"/>
      <c r="D11" s="7"/>
    </row>
    <row r="12" spans="1:4" x14ac:dyDescent="0.2">
      <c r="A12" s="29" t="s">
        <v>25</v>
      </c>
      <c r="B12" s="29"/>
      <c r="C12" s="30" t="s">
        <v>26</v>
      </c>
      <c r="D12" s="30"/>
    </row>
    <row r="13" spans="1:4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4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4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4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4</v>
      </c>
      <c r="B19" s="1" t="s">
        <v>5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4000000000</v>
      </c>
      <c r="B20">
        <v>2000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80000</v>
      </c>
      <c r="N20" s="11">
        <f>$M20+C20</f>
        <v>16751.555651426315</v>
      </c>
      <c r="O20" s="11">
        <f t="shared" ref="O20:W35" si="0">$M20+D20</f>
        <v>59592.803356354125</v>
      </c>
      <c r="P20" s="11">
        <f t="shared" si="0"/>
        <v>83046.375240955967</v>
      </c>
      <c r="Q20" s="11">
        <f t="shared" si="0"/>
        <v>102062.4770008726</v>
      </c>
      <c r="R20" s="11">
        <f t="shared" si="0"/>
        <v>68147.965268581174</v>
      </c>
      <c r="S20" s="11">
        <f t="shared" si="0"/>
        <v>105172.67603252549</v>
      </c>
      <c r="T20" s="11">
        <f t="shared" si="0"/>
        <v>90745.520739874337</v>
      </c>
      <c r="U20" s="11">
        <f t="shared" si="0"/>
        <v>104159.54440948553</v>
      </c>
      <c r="V20" s="11">
        <f t="shared" si="0"/>
        <v>109462.35326817259</v>
      </c>
      <c r="W20" s="11">
        <f t="shared" si="0"/>
        <v>78458.883965213317</v>
      </c>
      <c r="X20" s="11">
        <f>-A20</f>
        <v>-4000000000</v>
      </c>
      <c r="Y20" s="11">
        <f t="shared" ref="Y20:Y49" si="1">(price-$B20)*N20</f>
        <v>134012445.21141052</v>
      </c>
      <c r="Z20" s="11">
        <f t="shared" ref="Z20:Z49" si="2">(price-$B20)*O20</f>
        <v>476742426.850833</v>
      </c>
      <c r="AA20" s="11">
        <f t="shared" ref="AA20:AA49" si="3">(price-$B20)*P20</f>
        <v>664371001.92764771</v>
      </c>
      <c r="AB20" s="11">
        <f t="shared" ref="AB20:AB49" si="4">(price-$B20)*Q20</f>
        <v>816499816.0069809</v>
      </c>
      <c r="AC20" s="11">
        <f t="shared" ref="AC20:AC49" si="5">(price-$B20)*R20</f>
        <v>545183722.14864945</v>
      </c>
      <c r="AD20" s="11">
        <f t="shared" ref="AD20:AD49" si="6">(price-$B20)*S20</f>
        <v>841381408.26020384</v>
      </c>
      <c r="AE20" s="11">
        <f t="shared" ref="AE20:AE49" si="7">(price-$B20)*T20</f>
        <v>725964165.91899467</v>
      </c>
      <c r="AF20" s="11">
        <f t="shared" ref="AF20:AF49" si="8">(price-$B20)*U20</f>
        <v>833276355.27588427</v>
      </c>
      <c r="AG20" s="11">
        <f t="shared" ref="AG20:AG49" si="9">(price-$B20)*V20</f>
        <v>875698826.14538074</v>
      </c>
      <c r="AH20" s="11">
        <f t="shared" ref="AH20:AH49" si="10">(price-$B20)*W20</f>
        <v>627671071.72170651</v>
      </c>
      <c r="AI20" s="3">
        <f t="shared" ref="AI20:AI49" si="11">(X20+NPV(rate,Y20:AH20))/1000</f>
        <v>-239242.17172825479</v>
      </c>
    </row>
    <row r="21" spans="1:37" x14ac:dyDescent="0.2">
      <c r="A21">
        <v>4000000000</v>
      </c>
      <c r="B21">
        <v>2000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80000</v>
      </c>
      <c r="N21" s="11">
        <f t="shared" ref="N21:W49" si="12">$M21+C21</f>
        <v>72304.810803034343</v>
      </c>
      <c r="O21" s="11">
        <f t="shared" si="0"/>
        <v>111373.38353553787</v>
      </c>
      <c r="P21" s="11">
        <f t="shared" si="0"/>
        <v>53968.897393206134</v>
      </c>
      <c r="Q21" s="11">
        <f t="shared" si="0"/>
        <v>77850.750332872849</v>
      </c>
      <c r="R21" s="11">
        <f t="shared" si="0"/>
        <v>72086.009115155321</v>
      </c>
      <c r="S21" s="11">
        <f t="shared" si="0"/>
        <v>117621.61213671789</v>
      </c>
      <c r="T21" s="11">
        <f t="shared" si="0"/>
        <v>55986.47496488411</v>
      </c>
      <c r="U21" s="11">
        <f t="shared" si="0"/>
        <v>94764.987099624705</v>
      </c>
      <c r="V21" s="11">
        <f t="shared" si="0"/>
        <v>71836.102708475664</v>
      </c>
      <c r="W21" s="11">
        <f t="shared" si="0"/>
        <v>89590.849003870972</v>
      </c>
      <c r="X21" s="11">
        <f t="shared" ref="X21:X49" si="13">-A21</f>
        <v>-4000000000</v>
      </c>
      <c r="Y21" s="11">
        <f t="shared" si="1"/>
        <v>578438486.42427468</v>
      </c>
      <c r="Z21" s="11">
        <f t="shared" si="2"/>
        <v>890987068.28430295</v>
      </c>
      <c r="AA21" s="11">
        <f t="shared" si="3"/>
        <v>431751179.14564908</v>
      </c>
      <c r="AB21" s="11">
        <f t="shared" si="4"/>
        <v>622806002.66298282</v>
      </c>
      <c r="AC21" s="11">
        <f t="shared" si="5"/>
        <v>576688072.92124259</v>
      </c>
      <c r="AD21" s="11">
        <f t="shared" si="6"/>
        <v>940972897.09374309</v>
      </c>
      <c r="AE21" s="11">
        <f t="shared" si="7"/>
        <v>447891799.71907288</v>
      </c>
      <c r="AF21" s="11">
        <f t="shared" si="8"/>
        <v>758119896.79699767</v>
      </c>
      <c r="AG21" s="11">
        <f t="shared" si="9"/>
        <v>574688821.66780531</v>
      </c>
      <c r="AH21" s="11">
        <f t="shared" si="10"/>
        <v>716726792.03096771</v>
      </c>
      <c r="AI21" s="3">
        <f t="shared" si="11"/>
        <v>4765.8457499213218</v>
      </c>
    </row>
    <row r="22" spans="1:37" x14ac:dyDescent="0.2">
      <c r="A22">
        <v>5000000000</v>
      </c>
      <c r="B22">
        <v>6000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220000</v>
      </c>
      <c r="N22" s="11">
        <f t="shared" si="12"/>
        <v>233401.63180429954</v>
      </c>
      <c r="O22" s="11">
        <f t="shared" si="0"/>
        <v>229201.63074624725</v>
      </c>
      <c r="P22" s="11">
        <f t="shared" si="0"/>
        <v>245367.08052502945</v>
      </c>
      <c r="Q22" s="11">
        <f t="shared" si="0"/>
        <v>185803.54491015896</v>
      </c>
      <c r="R22" s="11">
        <f t="shared" si="0"/>
        <v>225935.93085795874</v>
      </c>
      <c r="S22" s="11">
        <f t="shared" si="0"/>
        <v>230080.47547657043</v>
      </c>
      <c r="T22" s="11">
        <f t="shared" si="0"/>
        <v>202915.41487560607</v>
      </c>
      <c r="U22" s="11">
        <f t="shared" si="0"/>
        <v>214512.38181791268</v>
      </c>
      <c r="V22" s="11">
        <f t="shared" si="0"/>
        <v>225063.61175212078</v>
      </c>
      <c r="W22" s="11">
        <f t="shared" si="0"/>
        <v>196405.97939607687</v>
      </c>
      <c r="X22" s="11">
        <f t="shared" si="13"/>
        <v>-5000000000</v>
      </c>
      <c r="Y22" s="11">
        <f t="shared" si="1"/>
        <v>933606527.21719813</v>
      </c>
      <c r="Z22" s="11">
        <f t="shared" si="2"/>
        <v>916806522.98498893</v>
      </c>
      <c r="AA22" s="11">
        <f t="shared" si="3"/>
        <v>981468322.1001178</v>
      </c>
      <c r="AB22" s="11">
        <f t="shared" si="4"/>
        <v>743214179.64063585</v>
      </c>
      <c r="AC22" s="11">
        <f t="shared" si="5"/>
        <v>903743723.43183494</v>
      </c>
      <c r="AD22" s="11">
        <f t="shared" si="6"/>
        <v>920321901.90628171</v>
      </c>
      <c r="AE22" s="11">
        <f t="shared" si="7"/>
        <v>811661659.50242424</v>
      </c>
      <c r="AF22" s="11">
        <f t="shared" si="8"/>
        <v>858049527.27165079</v>
      </c>
      <c r="AG22" s="11">
        <f t="shared" si="9"/>
        <v>900254447.00848317</v>
      </c>
      <c r="AH22" s="11">
        <f t="shared" si="10"/>
        <v>785623917.58430743</v>
      </c>
      <c r="AI22" s="3">
        <f t="shared" si="11"/>
        <v>433577.98237030604</v>
      </c>
    </row>
    <row r="23" spans="1:37" x14ac:dyDescent="0.2">
      <c r="A23">
        <v>16000000000</v>
      </c>
      <c r="B23">
        <v>6000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390000</v>
      </c>
      <c r="N23" s="11">
        <f t="shared" si="12"/>
        <v>352979.56386115402</v>
      </c>
      <c r="O23" s="11">
        <f t="shared" si="0"/>
        <v>374542.91016969364</v>
      </c>
      <c r="P23" s="11">
        <f t="shared" si="0"/>
        <v>376212.878866354</v>
      </c>
      <c r="Q23" s="11">
        <f t="shared" si="0"/>
        <v>403267.29943684768</v>
      </c>
      <c r="R23" s="11">
        <f t="shared" si="0"/>
        <v>395492.02923139092</v>
      </c>
      <c r="S23" s="11">
        <f t="shared" si="0"/>
        <v>408569.74449765403</v>
      </c>
      <c r="T23" s="11">
        <f t="shared" si="0"/>
        <v>377369.98350068461</v>
      </c>
      <c r="U23" s="11">
        <f t="shared" si="0"/>
        <v>397225.25328455959</v>
      </c>
      <c r="V23" s="11">
        <f t="shared" si="0"/>
        <v>364789.35256367549</v>
      </c>
      <c r="W23" s="11">
        <f t="shared" si="0"/>
        <v>391699.89107234869</v>
      </c>
      <c r="X23" s="11">
        <f t="shared" si="13"/>
        <v>-16000000000</v>
      </c>
      <c r="Y23" s="11">
        <f t="shared" si="1"/>
        <v>1411918255.4446161</v>
      </c>
      <c r="Z23" s="11">
        <f t="shared" si="2"/>
        <v>1498171640.6787746</v>
      </c>
      <c r="AA23" s="11">
        <f t="shared" si="3"/>
        <v>1504851515.465416</v>
      </c>
      <c r="AB23" s="11">
        <f t="shared" si="4"/>
        <v>1613069197.7473907</v>
      </c>
      <c r="AC23" s="11">
        <f t="shared" si="5"/>
        <v>1581968116.9255636</v>
      </c>
      <c r="AD23" s="11">
        <f t="shared" si="6"/>
        <v>1634278977.9906161</v>
      </c>
      <c r="AE23" s="11">
        <f t="shared" si="7"/>
        <v>1509479934.0027385</v>
      </c>
      <c r="AF23" s="11">
        <f t="shared" si="8"/>
        <v>1588901013.1382384</v>
      </c>
      <c r="AG23" s="11">
        <f t="shared" si="9"/>
        <v>1459157410.2547021</v>
      </c>
      <c r="AH23" s="11">
        <f t="shared" si="10"/>
        <v>1566799564.2893949</v>
      </c>
      <c r="AI23" s="3">
        <f t="shared" si="11"/>
        <v>-6602398.6000313088</v>
      </c>
    </row>
    <row r="24" spans="1:37" x14ac:dyDescent="0.2">
      <c r="A24">
        <v>5000000000</v>
      </c>
      <c r="B24">
        <v>2000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220000</v>
      </c>
      <c r="N24" s="11">
        <f t="shared" si="12"/>
        <v>230712.34692062717</v>
      </c>
      <c r="O24" s="11">
        <f t="shared" si="0"/>
        <v>206825.03701274982</v>
      </c>
      <c r="P24" s="11">
        <f t="shared" si="0"/>
        <v>207503.31542396452</v>
      </c>
      <c r="Q24" s="11">
        <f t="shared" si="0"/>
        <v>211509.04841371812</v>
      </c>
      <c r="R24" s="11">
        <f t="shared" si="0"/>
        <v>199430.00380473677</v>
      </c>
      <c r="S24" s="11">
        <f t="shared" si="0"/>
        <v>207658.24784641154</v>
      </c>
      <c r="T24" s="11">
        <f t="shared" si="0"/>
        <v>200394.20461282134</v>
      </c>
      <c r="U24" s="11">
        <f t="shared" si="0"/>
        <v>218530.4384608753</v>
      </c>
      <c r="V24" s="11">
        <f t="shared" si="0"/>
        <v>207803.97163500311</v>
      </c>
      <c r="W24" s="11">
        <f t="shared" si="0"/>
        <v>227230.1872933167</v>
      </c>
      <c r="X24" s="11">
        <f t="shared" si="13"/>
        <v>-5000000000</v>
      </c>
      <c r="Y24" s="11">
        <f t="shared" si="1"/>
        <v>1845698775.3650174</v>
      </c>
      <c r="Z24" s="11">
        <f t="shared" si="2"/>
        <v>1654600296.1019986</v>
      </c>
      <c r="AA24" s="11">
        <f t="shared" si="3"/>
        <v>1660026523.3917162</v>
      </c>
      <c r="AB24" s="11">
        <f t="shared" si="4"/>
        <v>1692072387.3097448</v>
      </c>
      <c r="AC24" s="11">
        <f t="shared" si="5"/>
        <v>1595440030.4378941</v>
      </c>
      <c r="AD24" s="11">
        <f t="shared" si="6"/>
        <v>1661265982.7712922</v>
      </c>
      <c r="AE24" s="11">
        <f t="shared" si="7"/>
        <v>1603153636.9025707</v>
      </c>
      <c r="AF24" s="11">
        <f t="shared" si="8"/>
        <v>1748243507.6870024</v>
      </c>
      <c r="AG24" s="11">
        <f t="shared" si="9"/>
        <v>1662431773.080025</v>
      </c>
      <c r="AH24" s="11">
        <f t="shared" si="10"/>
        <v>1817841498.3465335</v>
      </c>
      <c r="AI24" s="3">
        <f t="shared" si="11"/>
        <v>5420770.7653555088</v>
      </c>
    </row>
    <row r="25" spans="1:37" x14ac:dyDescent="0.2">
      <c r="A25">
        <v>16000000000</v>
      </c>
      <c r="B25">
        <v>6000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390000</v>
      </c>
      <c r="N25" s="11">
        <f t="shared" si="12"/>
        <v>397678.22712077759</v>
      </c>
      <c r="O25" s="11">
        <f t="shared" si="0"/>
        <v>404986.97201895993</v>
      </c>
      <c r="P25" s="11">
        <f t="shared" si="0"/>
        <v>405271.73481008504</v>
      </c>
      <c r="Q25" s="11">
        <f t="shared" si="0"/>
        <v>389532.92899590451</v>
      </c>
      <c r="R25" s="11">
        <f t="shared" si="0"/>
        <v>419003.87698900886</v>
      </c>
      <c r="S25" s="11">
        <f t="shared" si="0"/>
        <v>397745.30235503335</v>
      </c>
      <c r="T25" s="11">
        <f t="shared" si="0"/>
        <v>397800.3722592257</v>
      </c>
      <c r="U25" s="11">
        <f t="shared" si="0"/>
        <v>404490.52433599718</v>
      </c>
      <c r="V25" s="11">
        <f t="shared" si="0"/>
        <v>418210.88855853304</v>
      </c>
      <c r="W25" s="11">
        <f t="shared" si="0"/>
        <v>358291.1038689781</v>
      </c>
      <c r="X25" s="11">
        <f t="shared" si="13"/>
        <v>-16000000000</v>
      </c>
      <c r="Y25" s="11">
        <f t="shared" si="1"/>
        <v>1590712908.4831104</v>
      </c>
      <c r="Z25" s="11">
        <f t="shared" si="2"/>
        <v>1619947888.0758398</v>
      </c>
      <c r="AA25" s="11">
        <f t="shared" si="3"/>
        <v>1621086939.2403402</v>
      </c>
      <c r="AB25" s="11">
        <f t="shared" si="4"/>
        <v>1558131715.983618</v>
      </c>
      <c r="AC25" s="11">
        <f t="shared" si="5"/>
        <v>1676015507.9560354</v>
      </c>
      <c r="AD25" s="11">
        <f t="shared" si="6"/>
        <v>1590981209.4201334</v>
      </c>
      <c r="AE25" s="11">
        <f t="shared" si="7"/>
        <v>1591201489.0369029</v>
      </c>
      <c r="AF25" s="11">
        <f t="shared" si="8"/>
        <v>1617962097.3439887</v>
      </c>
      <c r="AG25" s="11">
        <f t="shared" si="9"/>
        <v>1672843554.2341323</v>
      </c>
      <c r="AH25" s="11">
        <f t="shared" si="10"/>
        <v>1433164415.4759123</v>
      </c>
      <c r="AI25" s="3">
        <f t="shared" si="11"/>
        <v>-6160859.6161384964</v>
      </c>
    </row>
    <row r="26" spans="1:37" x14ac:dyDescent="0.2">
      <c r="A26">
        <v>5000000000</v>
      </c>
      <c r="B26">
        <v>6000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220000</v>
      </c>
      <c r="N26" s="11">
        <f t="shared" si="12"/>
        <v>218258.68144398555</v>
      </c>
      <c r="O26" s="11">
        <f t="shared" si="0"/>
        <v>217602.4355419213</v>
      </c>
      <c r="P26" s="11">
        <f t="shared" si="0"/>
        <v>226594.51870888006</v>
      </c>
      <c r="Q26" s="11">
        <f t="shared" si="0"/>
        <v>246011.04824861977</v>
      </c>
      <c r="R26" s="11">
        <f t="shared" si="0"/>
        <v>228479.6738519799</v>
      </c>
      <c r="S26" s="11">
        <f t="shared" si="0"/>
        <v>214812.26495845476</v>
      </c>
      <c r="T26" s="11">
        <f t="shared" si="0"/>
        <v>225818.76520300284</v>
      </c>
      <c r="U26" s="11">
        <f t="shared" si="0"/>
        <v>190965.56398901157</v>
      </c>
      <c r="V26" s="11">
        <f t="shared" si="0"/>
        <v>235203.47723271698</v>
      </c>
      <c r="W26" s="11">
        <f t="shared" si="0"/>
        <v>213622.32756539015</v>
      </c>
      <c r="X26" s="11">
        <f t="shared" si="13"/>
        <v>-5000000000</v>
      </c>
      <c r="Y26" s="11">
        <f t="shared" si="1"/>
        <v>873034725.77594221</v>
      </c>
      <c r="Z26" s="11">
        <f t="shared" si="2"/>
        <v>870409742.16768515</v>
      </c>
      <c r="AA26" s="11">
        <f t="shared" si="3"/>
        <v>906378074.83552027</v>
      </c>
      <c r="AB26" s="11">
        <f t="shared" si="4"/>
        <v>984044192.99447906</v>
      </c>
      <c r="AC26" s="11">
        <f t="shared" si="5"/>
        <v>913918695.40791965</v>
      </c>
      <c r="AD26" s="11">
        <f t="shared" si="6"/>
        <v>859249059.83381903</v>
      </c>
      <c r="AE26" s="11">
        <f t="shared" si="7"/>
        <v>903275060.81201136</v>
      </c>
      <c r="AF26" s="11">
        <f t="shared" si="8"/>
        <v>763862255.95604634</v>
      </c>
      <c r="AG26" s="11">
        <f t="shared" si="9"/>
        <v>940813908.93086791</v>
      </c>
      <c r="AH26" s="11">
        <f t="shared" si="10"/>
        <v>854489310.26156056</v>
      </c>
      <c r="AI26" s="3">
        <f t="shared" si="11"/>
        <v>466910.68131140043</v>
      </c>
    </row>
    <row r="27" spans="1:37" x14ac:dyDescent="0.2">
      <c r="A27">
        <v>16000000000</v>
      </c>
      <c r="B27">
        <v>6000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390000</v>
      </c>
      <c r="N27" s="11">
        <f t="shared" si="12"/>
        <v>360589.48792982846</v>
      </c>
      <c r="O27" s="11">
        <f t="shared" si="0"/>
        <v>385665.66657449584</v>
      </c>
      <c r="P27" s="11">
        <f t="shared" si="0"/>
        <v>400961.50299417786</v>
      </c>
      <c r="Q27" s="11">
        <f t="shared" si="0"/>
        <v>383981.94177047117</v>
      </c>
      <c r="R27" s="11">
        <f t="shared" si="0"/>
        <v>429110.45496352017</v>
      </c>
      <c r="S27" s="11">
        <f t="shared" si="0"/>
        <v>387212.78527431423</v>
      </c>
      <c r="T27" s="11">
        <f t="shared" si="0"/>
        <v>364138.79100349732</v>
      </c>
      <c r="U27" s="11">
        <f t="shared" si="0"/>
        <v>342177.3133892566</v>
      </c>
      <c r="V27" s="11">
        <f t="shared" si="0"/>
        <v>369393.30569352023</v>
      </c>
      <c r="W27" s="11">
        <f t="shared" si="0"/>
        <v>349111.11909663305</v>
      </c>
      <c r="X27" s="11">
        <f t="shared" si="13"/>
        <v>-16000000000</v>
      </c>
      <c r="Y27" s="11">
        <f t="shared" si="1"/>
        <v>1442357951.7193139</v>
      </c>
      <c r="Z27" s="11">
        <f t="shared" si="2"/>
        <v>1542662666.2979834</v>
      </c>
      <c r="AA27" s="11">
        <f t="shared" si="3"/>
        <v>1603846011.9767115</v>
      </c>
      <c r="AB27" s="11">
        <f t="shared" si="4"/>
        <v>1535927767.0818846</v>
      </c>
      <c r="AC27" s="11">
        <f t="shared" si="5"/>
        <v>1716441819.8540807</v>
      </c>
      <c r="AD27" s="11">
        <f t="shared" si="6"/>
        <v>1548851141.0972569</v>
      </c>
      <c r="AE27" s="11">
        <f t="shared" si="7"/>
        <v>1456555164.0139892</v>
      </c>
      <c r="AF27" s="11">
        <f t="shared" si="8"/>
        <v>1368709253.5570264</v>
      </c>
      <c r="AG27" s="11">
        <f t="shared" si="9"/>
        <v>1477573222.774081</v>
      </c>
      <c r="AH27" s="11">
        <f t="shared" si="10"/>
        <v>1396444476.3865323</v>
      </c>
      <c r="AI27" s="3">
        <f t="shared" si="11"/>
        <v>-6668742.5231865402</v>
      </c>
    </row>
    <row r="28" spans="1:37" x14ac:dyDescent="0.2">
      <c r="A28">
        <v>16000000000</v>
      </c>
      <c r="B28">
        <v>6000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390000</v>
      </c>
      <c r="N28" s="11">
        <f t="shared" si="12"/>
        <v>405560.99959998392</v>
      </c>
      <c r="O28" s="11">
        <f t="shared" si="0"/>
        <v>391834.29165190319</v>
      </c>
      <c r="P28" s="11">
        <f t="shared" si="0"/>
        <v>394384.90133092273</v>
      </c>
      <c r="Q28" s="11">
        <f t="shared" si="0"/>
        <v>410348.98898273241</v>
      </c>
      <c r="R28" s="11">
        <f t="shared" si="0"/>
        <v>408669.56154117361</v>
      </c>
      <c r="S28" s="11">
        <f t="shared" si="0"/>
        <v>423769.90207470953</v>
      </c>
      <c r="T28" s="11">
        <f t="shared" si="0"/>
        <v>396238.51974523859</v>
      </c>
      <c r="U28" s="11">
        <f t="shared" si="0"/>
        <v>392069.1459212685</v>
      </c>
      <c r="V28" s="11">
        <f t="shared" si="0"/>
        <v>422106.34531569667</v>
      </c>
      <c r="W28" s="11">
        <f t="shared" si="0"/>
        <v>411358.39167749509</v>
      </c>
      <c r="X28" s="11">
        <f t="shared" si="13"/>
        <v>-16000000000</v>
      </c>
      <c r="Y28" s="11">
        <f t="shared" si="1"/>
        <v>1622243998.3999357</v>
      </c>
      <c r="Z28" s="11">
        <f t="shared" si="2"/>
        <v>1567337166.6076128</v>
      </c>
      <c r="AA28" s="11">
        <f t="shared" si="3"/>
        <v>1577539605.3236909</v>
      </c>
      <c r="AB28" s="11">
        <f t="shared" si="4"/>
        <v>1641395955.9309297</v>
      </c>
      <c r="AC28" s="11">
        <f t="shared" si="5"/>
        <v>1634678246.1646943</v>
      </c>
      <c r="AD28" s="11">
        <f t="shared" si="6"/>
        <v>1695079608.2988381</v>
      </c>
      <c r="AE28" s="11">
        <f t="shared" si="7"/>
        <v>1584954078.9809544</v>
      </c>
      <c r="AF28" s="11">
        <f t="shared" si="8"/>
        <v>1568276583.6850741</v>
      </c>
      <c r="AG28" s="11">
        <f t="shared" si="9"/>
        <v>1688425381.2627866</v>
      </c>
      <c r="AH28" s="11">
        <f t="shared" si="10"/>
        <v>1645433566.7099805</v>
      </c>
      <c r="AI28" s="3">
        <f t="shared" si="11"/>
        <v>-6056365.8447270431</v>
      </c>
    </row>
    <row r="29" spans="1:37" x14ac:dyDescent="0.2">
      <c r="A29">
        <v>5000000000</v>
      </c>
      <c r="B29">
        <v>2000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220000</v>
      </c>
      <c r="N29" s="11">
        <f t="shared" si="12"/>
        <v>210617.37980809994</v>
      </c>
      <c r="O29" s="11">
        <f t="shared" si="0"/>
        <v>226752.81626172364</v>
      </c>
      <c r="P29" s="11">
        <f t="shared" si="0"/>
        <v>194541.7881058529</v>
      </c>
      <c r="Q29" s="11">
        <f t="shared" si="0"/>
        <v>211056.25647644047</v>
      </c>
      <c r="R29" s="11">
        <f t="shared" si="0"/>
        <v>195613.26381401159</v>
      </c>
      <c r="S29" s="11">
        <f t="shared" si="0"/>
        <v>224971.54815093381</v>
      </c>
      <c r="T29" s="11">
        <f t="shared" si="0"/>
        <v>203737.77998494916</v>
      </c>
      <c r="U29" s="11">
        <f t="shared" si="0"/>
        <v>199362.38287365995</v>
      </c>
      <c r="V29" s="11">
        <f t="shared" si="0"/>
        <v>249775.58324346319</v>
      </c>
      <c r="W29" s="11">
        <f t="shared" si="0"/>
        <v>221981.53884412022</v>
      </c>
      <c r="X29" s="11">
        <f t="shared" si="13"/>
        <v>-5000000000</v>
      </c>
      <c r="Y29" s="11">
        <f t="shared" si="1"/>
        <v>1684939038.4647994</v>
      </c>
      <c r="Z29" s="11">
        <f t="shared" si="2"/>
        <v>1814022530.0937891</v>
      </c>
      <c r="AA29" s="11">
        <f t="shared" si="3"/>
        <v>1556334304.8468232</v>
      </c>
      <c r="AB29" s="11">
        <f t="shared" si="4"/>
        <v>1688450051.8115237</v>
      </c>
      <c r="AC29" s="11">
        <f t="shared" si="5"/>
        <v>1564906110.5120926</v>
      </c>
      <c r="AD29" s="11">
        <f t="shared" si="6"/>
        <v>1799772385.2074704</v>
      </c>
      <c r="AE29" s="11">
        <f t="shared" si="7"/>
        <v>1629902239.8795934</v>
      </c>
      <c r="AF29" s="11">
        <f t="shared" si="8"/>
        <v>1594899062.9892797</v>
      </c>
      <c r="AG29" s="11">
        <f t="shared" si="9"/>
        <v>1998204665.9477055</v>
      </c>
      <c r="AH29" s="11">
        <f t="shared" si="10"/>
        <v>1775852310.7529619</v>
      </c>
      <c r="AI29" s="3">
        <f t="shared" si="11"/>
        <v>5453625.7336048624</v>
      </c>
    </row>
    <row r="30" spans="1:37" x14ac:dyDescent="0.2">
      <c r="A30">
        <v>5000000000</v>
      </c>
      <c r="B30">
        <v>2000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220000</v>
      </c>
      <c r="N30" s="11">
        <f t="shared" si="12"/>
        <v>232280.3157864837</v>
      </c>
      <c r="O30" s="11">
        <f t="shared" si="0"/>
        <v>236249.25971555058</v>
      </c>
      <c r="P30" s="11">
        <f t="shared" si="0"/>
        <v>231730.41255242424</v>
      </c>
      <c r="Q30" s="11">
        <f t="shared" si="0"/>
        <v>239303.43387357425</v>
      </c>
      <c r="R30" s="11">
        <f t="shared" si="0"/>
        <v>213468.64569815807</v>
      </c>
      <c r="S30" s="11">
        <f t="shared" si="0"/>
        <v>200556.45846761763</v>
      </c>
      <c r="T30" s="11">
        <f t="shared" si="0"/>
        <v>205910.79020116013</v>
      </c>
      <c r="U30" s="11">
        <f t="shared" si="0"/>
        <v>209819.95759095298</v>
      </c>
      <c r="V30" s="11">
        <f t="shared" si="0"/>
        <v>217233.11248089885</v>
      </c>
      <c r="W30" s="11">
        <f t="shared" si="0"/>
        <v>240558.9003599016</v>
      </c>
      <c r="X30" s="11">
        <f t="shared" si="13"/>
        <v>-5000000000</v>
      </c>
      <c r="Y30" s="11">
        <f t="shared" si="1"/>
        <v>1858242526.2918696</v>
      </c>
      <c r="Z30" s="11">
        <f t="shared" si="2"/>
        <v>1889994077.7244046</v>
      </c>
      <c r="AA30" s="11">
        <f t="shared" si="3"/>
        <v>1853843300.419394</v>
      </c>
      <c r="AB30" s="11">
        <f t="shared" si="4"/>
        <v>1914427470.9885941</v>
      </c>
      <c r="AC30" s="11">
        <f t="shared" si="5"/>
        <v>1707749165.5852647</v>
      </c>
      <c r="AD30" s="11">
        <f t="shared" si="6"/>
        <v>1604451667.740941</v>
      </c>
      <c r="AE30" s="11">
        <f t="shared" si="7"/>
        <v>1647286321.6092811</v>
      </c>
      <c r="AF30" s="11">
        <f t="shared" si="8"/>
        <v>1678559660.7276239</v>
      </c>
      <c r="AG30" s="11">
        <f t="shared" si="9"/>
        <v>1737864899.8471909</v>
      </c>
      <c r="AH30" s="11">
        <f t="shared" si="10"/>
        <v>1924471202.8792129</v>
      </c>
      <c r="AI30" s="3">
        <f t="shared" si="11"/>
        <v>6025108.7480370654</v>
      </c>
    </row>
    <row r="31" spans="1:37" x14ac:dyDescent="0.2">
      <c r="A31">
        <v>16000000000</v>
      </c>
      <c r="B31">
        <v>6000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390000</v>
      </c>
      <c r="N31" s="11">
        <f t="shared" si="12"/>
        <v>391811.05406227289</v>
      </c>
      <c r="O31" s="11">
        <f t="shared" si="0"/>
        <v>409025.31039377209</v>
      </c>
      <c r="P31" s="11">
        <f t="shared" si="0"/>
        <v>387909.93570059072</v>
      </c>
      <c r="Q31" s="11">
        <f t="shared" si="0"/>
        <v>361031.32045594975</v>
      </c>
      <c r="R31" s="11">
        <f t="shared" si="0"/>
        <v>389244.27811492933</v>
      </c>
      <c r="S31" s="11">
        <f t="shared" si="0"/>
        <v>373448.90173029853</v>
      </c>
      <c r="T31" s="11">
        <f t="shared" si="0"/>
        <v>429817.31424573809</v>
      </c>
      <c r="U31" s="11">
        <f t="shared" si="0"/>
        <v>378053.87804168276</v>
      </c>
      <c r="V31" s="11">
        <f t="shared" si="0"/>
        <v>388544.71752769314</v>
      </c>
      <c r="W31" s="11">
        <f t="shared" si="0"/>
        <v>355602.18278318644</v>
      </c>
      <c r="X31" s="11">
        <f t="shared" si="13"/>
        <v>-16000000000</v>
      </c>
      <c r="Y31" s="11">
        <f t="shared" si="1"/>
        <v>1567244216.2490916</v>
      </c>
      <c r="Z31" s="11">
        <f t="shared" si="2"/>
        <v>1636101241.5750883</v>
      </c>
      <c r="AA31" s="11">
        <f t="shared" si="3"/>
        <v>1551639742.8023629</v>
      </c>
      <c r="AB31" s="11">
        <f t="shared" si="4"/>
        <v>1444125281.8237991</v>
      </c>
      <c r="AC31" s="11">
        <f t="shared" si="5"/>
        <v>1556977112.4597173</v>
      </c>
      <c r="AD31" s="11">
        <f t="shared" si="6"/>
        <v>1493795606.9211941</v>
      </c>
      <c r="AE31" s="11">
        <f t="shared" si="7"/>
        <v>1719269256.9829524</v>
      </c>
      <c r="AF31" s="11">
        <f t="shared" si="8"/>
        <v>1512215512.1667311</v>
      </c>
      <c r="AG31" s="11">
        <f t="shared" si="9"/>
        <v>1554178870.1107726</v>
      </c>
      <c r="AH31" s="11">
        <f t="shared" si="10"/>
        <v>1422408731.1327457</v>
      </c>
      <c r="AI31" s="3">
        <f t="shared" si="11"/>
        <v>-6465746.5035349848</v>
      </c>
    </row>
    <row r="32" spans="1:37" x14ac:dyDescent="0.2">
      <c r="A32">
        <v>4000000000</v>
      </c>
      <c r="B32">
        <v>2000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80000</v>
      </c>
      <c r="N32" s="11">
        <f t="shared" si="12"/>
        <v>54258.435031515546</v>
      </c>
      <c r="O32" s="11">
        <f t="shared" si="0"/>
        <v>77931.604411860462</v>
      </c>
      <c r="P32" s="11">
        <f t="shared" si="0"/>
        <v>69509.706210810691</v>
      </c>
      <c r="Q32" s="11">
        <f t="shared" si="0"/>
        <v>76438.214111549314</v>
      </c>
      <c r="R32" s="11">
        <f t="shared" si="0"/>
        <v>89782.820598047692</v>
      </c>
      <c r="S32" s="11">
        <f t="shared" si="0"/>
        <v>121920.0659962371</v>
      </c>
      <c r="T32" s="11">
        <f t="shared" si="0"/>
        <v>96109.697753563523</v>
      </c>
      <c r="U32" s="11">
        <f t="shared" si="0"/>
        <v>127378.85319627821</v>
      </c>
      <c r="V32" s="11">
        <f t="shared" si="0"/>
        <v>53134.436004329473</v>
      </c>
      <c r="W32" s="11">
        <f t="shared" si="0"/>
        <v>93739.690984948538</v>
      </c>
      <c r="X32" s="11">
        <f t="shared" si="13"/>
        <v>-4000000000</v>
      </c>
      <c r="Y32" s="11">
        <f t="shared" si="1"/>
        <v>434067480.25212437</v>
      </c>
      <c r="Z32" s="11">
        <f t="shared" si="2"/>
        <v>623452835.29488373</v>
      </c>
      <c r="AA32" s="11">
        <f t="shared" si="3"/>
        <v>556077649.68648553</v>
      </c>
      <c r="AB32" s="11">
        <f t="shared" si="4"/>
        <v>611505712.89239454</v>
      </c>
      <c r="AC32" s="11">
        <f t="shared" si="5"/>
        <v>718262564.78438151</v>
      </c>
      <c r="AD32" s="11">
        <f t="shared" si="6"/>
        <v>975360527.96989679</v>
      </c>
      <c r="AE32" s="11">
        <f t="shared" si="7"/>
        <v>768877582.02850819</v>
      </c>
      <c r="AF32" s="11">
        <f t="shared" si="8"/>
        <v>1019030825.5702257</v>
      </c>
      <c r="AG32" s="11">
        <f t="shared" si="9"/>
        <v>425075488.03463578</v>
      </c>
      <c r="AH32" s="11">
        <f t="shared" si="10"/>
        <v>749917527.87958837</v>
      </c>
      <c r="AI32" s="3">
        <f t="shared" si="11"/>
        <v>81203.554939643378</v>
      </c>
    </row>
    <row r="33" spans="1:35" x14ac:dyDescent="0.2">
      <c r="A33">
        <v>5000000000</v>
      </c>
      <c r="B33">
        <v>2000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220000</v>
      </c>
      <c r="N33" s="11">
        <f t="shared" si="12"/>
        <v>230434.33712766273</v>
      </c>
      <c r="O33" s="11">
        <f t="shared" si="0"/>
        <v>203583.21136038285</v>
      </c>
      <c r="P33" s="11">
        <f t="shared" si="0"/>
        <v>183368.09999775141</v>
      </c>
      <c r="Q33" s="11">
        <f t="shared" si="0"/>
        <v>197903.82622042671</v>
      </c>
      <c r="R33" s="11">
        <f t="shared" si="0"/>
        <v>224113.14431403298</v>
      </c>
      <c r="S33" s="11">
        <f t="shared" si="0"/>
        <v>234944.31671744678</v>
      </c>
      <c r="T33" s="11">
        <f t="shared" si="0"/>
        <v>258896.90560754389</v>
      </c>
      <c r="U33" s="11">
        <f t="shared" si="0"/>
        <v>233698.24076391524</v>
      </c>
      <c r="V33" s="11">
        <f t="shared" si="0"/>
        <v>231577.45828095358</v>
      </c>
      <c r="W33" s="11">
        <f t="shared" si="0"/>
        <v>222896.01302938536</v>
      </c>
      <c r="X33" s="11">
        <f t="shared" si="13"/>
        <v>-5000000000</v>
      </c>
      <c r="Y33" s="11">
        <f t="shared" si="1"/>
        <v>1843474697.0213017</v>
      </c>
      <c r="Z33" s="11">
        <f t="shared" si="2"/>
        <v>1628665690.8830628</v>
      </c>
      <c r="AA33" s="11">
        <f t="shared" si="3"/>
        <v>1466944799.9820113</v>
      </c>
      <c r="AB33" s="11">
        <f t="shared" si="4"/>
        <v>1583230609.7634137</v>
      </c>
      <c r="AC33" s="11">
        <f t="shared" si="5"/>
        <v>1792905154.5122638</v>
      </c>
      <c r="AD33" s="11">
        <f t="shared" si="6"/>
        <v>1879554533.7395742</v>
      </c>
      <c r="AE33" s="11">
        <f t="shared" si="7"/>
        <v>2071175244.8603511</v>
      </c>
      <c r="AF33" s="11">
        <f t="shared" si="8"/>
        <v>1869585926.1113219</v>
      </c>
      <c r="AG33" s="11">
        <f t="shared" si="9"/>
        <v>1852619666.2476287</v>
      </c>
      <c r="AH33" s="11">
        <f t="shared" si="10"/>
        <v>1783168104.2350829</v>
      </c>
      <c r="AI33" s="3">
        <f t="shared" si="11"/>
        <v>5787804.6245903801</v>
      </c>
    </row>
    <row r="34" spans="1:35" x14ac:dyDescent="0.2">
      <c r="A34">
        <v>5000000000</v>
      </c>
      <c r="B34">
        <v>2000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220000</v>
      </c>
      <c r="N34" s="11">
        <f t="shared" si="12"/>
        <v>174095.98341211677</v>
      </c>
      <c r="O34" s="11">
        <f t="shared" si="0"/>
        <v>222053.1388145173</v>
      </c>
      <c r="P34" s="11">
        <f t="shared" si="0"/>
        <v>225827.31445319951</v>
      </c>
      <c r="Q34" s="11">
        <f t="shared" si="0"/>
        <v>237941.19270925876</v>
      </c>
      <c r="R34" s="11">
        <f t="shared" si="0"/>
        <v>211229.87901500892</v>
      </c>
      <c r="S34" s="11">
        <f t="shared" si="0"/>
        <v>243169.92322448641</v>
      </c>
      <c r="T34" s="11">
        <f t="shared" si="0"/>
        <v>201842.89324854035</v>
      </c>
      <c r="U34" s="11">
        <f t="shared" si="0"/>
        <v>219492.00173432473</v>
      </c>
      <c r="V34" s="11">
        <f t="shared" si="0"/>
        <v>204054.14771696087</v>
      </c>
      <c r="W34" s="11">
        <f t="shared" si="0"/>
        <v>240853.89496642165</v>
      </c>
      <c r="X34" s="11">
        <f t="shared" si="13"/>
        <v>-5000000000</v>
      </c>
      <c r="Y34" s="11">
        <f t="shared" si="1"/>
        <v>1392767867.2969341</v>
      </c>
      <c r="Z34" s="11">
        <f t="shared" si="2"/>
        <v>1776425110.5161383</v>
      </c>
      <c r="AA34" s="11">
        <f t="shared" si="3"/>
        <v>1806618515.625596</v>
      </c>
      <c r="AB34" s="11">
        <f t="shared" si="4"/>
        <v>1903529541.6740701</v>
      </c>
      <c r="AC34" s="11">
        <f t="shared" si="5"/>
        <v>1689839032.1200714</v>
      </c>
      <c r="AD34" s="11">
        <f t="shared" si="6"/>
        <v>1945359385.7958913</v>
      </c>
      <c r="AE34" s="11">
        <f t="shared" si="7"/>
        <v>1614743145.9883227</v>
      </c>
      <c r="AF34" s="11">
        <f t="shared" si="8"/>
        <v>1755936013.8745978</v>
      </c>
      <c r="AG34" s="11">
        <f t="shared" si="9"/>
        <v>1632433181.735687</v>
      </c>
      <c r="AH34" s="11">
        <f t="shared" si="10"/>
        <v>1926831159.7313733</v>
      </c>
      <c r="AI34" s="3">
        <f t="shared" si="11"/>
        <v>5622073.3100431515</v>
      </c>
    </row>
    <row r="35" spans="1:35" x14ac:dyDescent="0.2">
      <c r="A35">
        <v>16000000000</v>
      </c>
      <c r="B35">
        <v>6000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390000</v>
      </c>
      <c r="N35" s="11">
        <f t="shared" si="12"/>
        <v>385090.93413507799</v>
      </c>
      <c r="O35" s="11">
        <f t="shared" si="0"/>
        <v>365417.67697839532</v>
      </c>
      <c r="P35" s="11">
        <f t="shared" si="0"/>
        <v>395226.59320267849</v>
      </c>
      <c r="Q35" s="11">
        <f t="shared" si="0"/>
        <v>429448.60509363934</v>
      </c>
      <c r="R35" s="11">
        <f t="shared" si="0"/>
        <v>418786.05300793424</v>
      </c>
      <c r="S35" s="11">
        <f t="shared" si="0"/>
        <v>419063.99458879605</v>
      </c>
      <c r="T35" s="11">
        <f t="shared" si="0"/>
        <v>398865.45876710443</v>
      </c>
      <c r="U35" s="11">
        <f t="shared" si="0"/>
        <v>367029.34706467204</v>
      </c>
      <c r="V35" s="11">
        <f t="shared" si="0"/>
        <v>370388.61122040544</v>
      </c>
      <c r="W35" s="11">
        <f t="shared" si="0"/>
        <v>379929.61991461925</v>
      </c>
      <c r="X35" s="11">
        <f t="shared" si="13"/>
        <v>-16000000000</v>
      </c>
      <c r="Y35" s="11">
        <f t="shared" si="1"/>
        <v>1540363736.5403121</v>
      </c>
      <c r="Z35" s="11">
        <f t="shared" si="2"/>
        <v>1461670707.9135814</v>
      </c>
      <c r="AA35" s="11">
        <f t="shared" si="3"/>
        <v>1580906372.810714</v>
      </c>
      <c r="AB35" s="11">
        <f t="shared" si="4"/>
        <v>1717794420.3745575</v>
      </c>
      <c r="AC35" s="11">
        <f t="shared" si="5"/>
        <v>1675144212.0317369</v>
      </c>
      <c r="AD35" s="11">
        <f t="shared" si="6"/>
        <v>1676255978.3551841</v>
      </c>
      <c r="AE35" s="11">
        <f t="shared" si="7"/>
        <v>1595461835.0684178</v>
      </c>
      <c r="AF35" s="11">
        <f t="shared" si="8"/>
        <v>1468117388.2586882</v>
      </c>
      <c r="AG35" s="11">
        <f t="shared" si="9"/>
        <v>1481554444.8816218</v>
      </c>
      <c r="AH35" s="11">
        <f t="shared" si="10"/>
        <v>1519718479.6584771</v>
      </c>
      <c r="AI35" s="3">
        <f t="shared" si="11"/>
        <v>-6326453.6272536851</v>
      </c>
    </row>
    <row r="36" spans="1:35" x14ac:dyDescent="0.2">
      <c r="A36">
        <v>4000000000</v>
      </c>
      <c r="B36">
        <v>2000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80000</v>
      </c>
      <c r="N36" s="11">
        <f t="shared" si="12"/>
        <v>95727.48260514345</v>
      </c>
      <c r="O36" s="11">
        <f t="shared" si="12"/>
        <v>87339.463081734721</v>
      </c>
      <c r="P36" s="11">
        <f t="shared" si="12"/>
        <v>109728.56236738153</v>
      </c>
      <c r="Q36" s="11">
        <f t="shared" si="12"/>
        <v>70926.608006702736</v>
      </c>
      <c r="R36" s="11">
        <f t="shared" si="12"/>
        <v>99686.194718815386</v>
      </c>
      <c r="S36" s="11">
        <f t="shared" si="12"/>
        <v>60706.206770264544</v>
      </c>
      <c r="T36" s="11">
        <f t="shared" si="12"/>
        <v>87692.460712860338</v>
      </c>
      <c r="U36" s="11">
        <f t="shared" si="12"/>
        <v>63317.366059054621</v>
      </c>
      <c r="V36" s="11">
        <f t="shared" si="12"/>
        <v>93406.702237261925</v>
      </c>
      <c r="W36" s="11">
        <f t="shared" si="12"/>
        <v>42760.557536967099</v>
      </c>
      <c r="X36" s="11">
        <f t="shared" si="13"/>
        <v>-4000000000</v>
      </c>
      <c r="Y36" s="11">
        <f t="shared" si="1"/>
        <v>765819860.84114766</v>
      </c>
      <c r="Z36" s="11">
        <f t="shared" si="2"/>
        <v>698715704.65387774</v>
      </c>
      <c r="AA36" s="11">
        <f t="shared" si="3"/>
        <v>877828498.93905222</v>
      </c>
      <c r="AB36" s="11">
        <f t="shared" si="4"/>
        <v>567412864.05362189</v>
      </c>
      <c r="AC36" s="11">
        <f t="shared" si="5"/>
        <v>797489557.75052309</v>
      </c>
      <c r="AD36" s="11">
        <f t="shared" si="6"/>
        <v>485649654.16211635</v>
      </c>
      <c r="AE36" s="11">
        <f t="shared" si="7"/>
        <v>701539685.70288277</v>
      </c>
      <c r="AF36" s="11">
        <f t="shared" si="8"/>
        <v>506538928.47243696</v>
      </c>
      <c r="AG36" s="11">
        <f t="shared" si="9"/>
        <v>747253617.89809537</v>
      </c>
      <c r="AH36" s="11">
        <f t="shared" si="10"/>
        <v>342084460.29573679</v>
      </c>
      <c r="AI36" s="3">
        <f t="shared" si="11"/>
        <v>135143.65534543514</v>
      </c>
    </row>
    <row r="37" spans="1:35" x14ac:dyDescent="0.2">
      <c r="A37">
        <v>16000000000</v>
      </c>
      <c r="B37">
        <v>6000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390000</v>
      </c>
      <c r="N37" s="11">
        <f t="shared" si="12"/>
        <v>366385.19744214136</v>
      </c>
      <c r="O37" s="11">
        <f t="shared" si="12"/>
        <v>393264.90408042446</v>
      </c>
      <c r="P37" s="11">
        <f t="shared" si="12"/>
        <v>374377.40487133851</v>
      </c>
      <c r="Q37" s="11">
        <f t="shared" si="12"/>
        <v>374546.36624956038</v>
      </c>
      <c r="R37" s="11">
        <f t="shared" si="12"/>
        <v>365077.20763678662</v>
      </c>
      <c r="S37" s="11">
        <f t="shared" si="12"/>
        <v>391701.68732438469</v>
      </c>
      <c r="T37" s="11">
        <f t="shared" si="12"/>
        <v>379840.55764594814</v>
      </c>
      <c r="U37" s="11">
        <f t="shared" si="12"/>
        <v>390548.35709306644</v>
      </c>
      <c r="V37" s="11">
        <f t="shared" si="12"/>
        <v>380383.29860923113</v>
      </c>
      <c r="W37" s="11">
        <f t="shared" si="12"/>
        <v>391542.00279212091</v>
      </c>
      <c r="X37" s="11">
        <f t="shared" si="13"/>
        <v>-16000000000</v>
      </c>
      <c r="Y37" s="11">
        <f t="shared" si="1"/>
        <v>1465540789.7685654</v>
      </c>
      <c r="Z37" s="11">
        <f t="shared" si="2"/>
        <v>1573059616.3216977</v>
      </c>
      <c r="AA37" s="11">
        <f t="shared" si="3"/>
        <v>1497509619.4853539</v>
      </c>
      <c r="AB37" s="11">
        <f t="shared" si="4"/>
        <v>1498185464.9982414</v>
      </c>
      <c r="AC37" s="11">
        <f t="shared" si="5"/>
        <v>1460308830.5471466</v>
      </c>
      <c r="AD37" s="11">
        <f t="shared" si="6"/>
        <v>1566806749.2975388</v>
      </c>
      <c r="AE37" s="11">
        <f t="shared" si="7"/>
        <v>1519362230.5837924</v>
      </c>
      <c r="AF37" s="11">
        <f t="shared" si="8"/>
        <v>1562193428.3722658</v>
      </c>
      <c r="AG37" s="11">
        <f t="shared" si="9"/>
        <v>1521533194.4369245</v>
      </c>
      <c r="AH37" s="11">
        <f t="shared" si="10"/>
        <v>1566168011.1684837</v>
      </c>
      <c r="AI37" s="3">
        <f t="shared" si="11"/>
        <v>-6670548.49637648</v>
      </c>
    </row>
    <row r="38" spans="1:35" x14ac:dyDescent="0.2">
      <c r="A38">
        <v>5000000000</v>
      </c>
      <c r="B38">
        <v>2000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220000</v>
      </c>
      <c r="N38" s="11">
        <f t="shared" si="12"/>
        <v>253374.63567731902</v>
      </c>
      <c r="O38" s="11">
        <f t="shared" si="12"/>
        <v>205224.16717605665</v>
      </c>
      <c r="P38" s="11">
        <f t="shared" si="12"/>
        <v>245011.87736925203</v>
      </c>
      <c r="Q38" s="11">
        <f t="shared" si="12"/>
        <v>200713.39177840855</v>
      </c>
      <c r="R38" s="11">
        <f t="shared" si="12"/>
        <v>200485.92715349514</v>
      </c>
      <c r="S38" s="11">
        <f t="shared" si="12"/>
        <v>221246.00774142891</v>
      </c>
      <c r="T38" s="11">
        <f t="shared" si="12"/>
        <v>254837.92170300148</v>
      </c>
      <c r="U38" s="11">
        <f t="shared" si="12"/>
        <v>244765.04050719086</v>
      </c>
      <c r="V38" s="11">
        <f t="shared" si="12"/>
        <v>175208.47733132541</v>
      </c>
      <c r="W38" s="11">
        <f t="shared" si="12"/>
        <v>192681.78049125709</v>
      </c>
      <c r="X38" s="11">
        <f t="shared" si="13"/>
        <v>-5000000000</v>
      </c>
      <c r="Y38" s="11">
        <f t="shared" si="1"/>
        <v>2026997085.4185522</v>
      </c>
      <c r="Z38" s="11">
        <f t="shared" si="2"/>
        <v>1641793337.4084532</v>
      </c>
      <c r="AA38" s="11">
        <f t="shared" si="3"/>
        <v>1960095018.9540162</v>
      </c>
      <c r="AB38" s="11">
        <f t="shared" si="4"/>
        <v>1605707134.2272685</v>
      </c>
      <c r="AC38" s="11">
        <f t="shared" si="5"/>
        <v>1603887417.2279611</v>
      </c>
      <c r="AD38" s="11">
        <f t="shared" si="6"/>
        <v>1769968061.9314313</v>
      </c>
      <c r="AE38" s="11">
        <f t="shared" si="7"/>
        <v>2038703373.624012</v>
      </c>
      <c r="AF38" s="11">
        <f t="shared" si="8"/>
        <v>1958120324.0575268</v>
      </c>
      <c r="AG38" s="11">
        <f t="shared" si="9"/>
        <v>1401667818.6506033</v>
      </c>
      <c r="AH38" s="11">
        <f t="shared" si="10"/>
        <v>1541454243.9300566</v>
      </c>
      <c r="AI38" s="3">
        <f t="shared" si="11"/>
        <v>5912331.4157637237</v>
      </c>
    </row>
    <row r="39" spans="1:35" x14ac:dyDescent="0.2">
      <c r="A39">
        <v>5000000000</v>
      </c>
      <c r="B39">
        <v>6000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220000</v>
      </c>
      <c r="N39" s="11">
        <f t="shared" si="12"/>
        <v>197112.38393094391</v>
      </c>
      <c r="O39" s="11">
        <f t="shared" si="12"/>
        <v>224838.85287394514</v>
      </c>
      <c r="P39" s="11">
        <f t="shared" si="12"/>
        <v>184840.02622310072</v>
      </c>
      <c r="Q39" s="11">
        <f t="shared" si="12"/>
        <v>233879.32115903823</v>
      </c>
      <c r="R39" s="11">
        <f t="shared" si="12"/>
        <v>224260.8462536009</v>
      </c>
      <c r="S39" s="11">
        <f t="shared" si="12"/>
        <v>204858.18650806323</v>
      </c>
      <c r="T39" s="11">
        <f t="shared" si="12"/>
        <v>198098.77640975174</v>
      </c>
      <c r="U39" s="11">
        <f t="shared" si="12"/>
        <v>207977.00300201541</v>
      </c>
      <c r="V39" s="11">
        <f t="shared" si="12"/>
        <v>249975.21733050235</v>
      </c>
      <c r="W39" s="11">
        <f t="shared" si="12"/>
        <v>218481.46217118483</v>
      </c>
      <c r="X39" s="11">
        <f t="shared" si="13"/>
        <v>-5000000000</v>
      </c>
      <c r="Y39" s="11">
        <f t="shared" si="1"/>
        <v>788449535.72377563</v>
      </c>
      <c r="Z39" s="11">
        <f t="shared" si="2"/>
        <v>899355411.49578059</v>
      </c>
      <c r="AA39" s="11">
        <f t="shared" si="3"/>
        <v>739360104.89240289</v>
      </c>
      <c r="AB39" s="11">
        <f t="shared" si="4"/>
        <v>935517284.63615286</v>
      </c>
      <c r="AC39" s="11">
        <f t="shared" si="5"/>
        <v>897043385.01440358</v>
      </c>
      <c r="AD39" s="11">
        <f t="shared" si="6"/>
        <v>819432746.03225291</v>
      </c>
      <c r="AE39" s="11">
        <f t="shared" si="7"/>
        <v>792395105.63900697</v>
      </c>
      <c r="AF39" s="11">
        <f t="shared" si="8"/>
        <v>831908012.00806165</v>
      </c>
      <c r="AG39" s="11">
        <f t="shared" si="9"/>
        <v>999900869.32200933</v>
      </c>
      <c r="AH39" s="11">
        <f t="shared" si="10"/>
        <v>873925848.68473935</v>
      </c>
      <c r="AI39" s="3">
        <f t="shared" si="11"/>
        <v>229753.14376074696</v>
      </c>
    </row>
    <row r="40" spans="1:35" x14ac:dyDescent="0.2">
      <c r="A40">
        <v>5000000000</v>
      </c>
      <c r="B40">
        <v>6000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220000</v>
      </c>
      <c r="N40" s="11">
        <f t="shared" si="12"/>
        <v>245415.01089581288</v>
      </c>
      <c r="O40" s="11">
        <f t="shared" si="12"/>
        <v>204601.02688113693</v>
      </c>
      <c r="P40" s="11">
        <f t="shared" si="12"/>
        <v>231334.53224611003</v>
      </c>
      <c r="Q40" s="11">
        <f t="shared" si="12"/>
        <v>217056.17028666893</v>
      </c>
      <c r="R40" s="11">
        <f t="shared" si="12"/>
        <v>197183.05166927166</v>
      </c>
      <c r="S40" s="11">
        <f t="shared" si="12"/>
        <v>249759.39423777163</v>
      </c>
      <c r="T40" s="11">
        <f t="shared" si="12"/>
        <v>233026.03322983487</v>
      </c>
      <c r="U40" s="11">
        <f t="shared" si="12"/>
        <v>217156.28291596659</v>
      </c>
      <c r="V40" s="11">
        <f t="shared" si="12"/>
        <v>211935.57869148208</v>
      </c>
      <c r="W40" s="11">
        <f t="shared" si="12"/>
        <v>215080.36125916988</v>
      </c>
      <c r="X40" s="11">
        <f t="shared" si="13"/>
        <v>-5000000000</v>
      </c>
      <c r="Y40" s="11">
        <f t="shared" si="1"/>
        <v>981660043.58325148</v>
      </c>
      <c r="Z40" s="11">
        <f t="shared" si="2"/>
        <v>818404107.5245477</v>
      </c>
      <c r="AA40" s="11">
        <f t="shared" si="3"/>
        <v>925338128.98444009</v>
      </c>
      <c r="AB40" s="11">
        <f t="shared" si="4"/>
        <v>868224681.14667571</v>
      </c>
      <c r="AC40" s="11">
        <f t="shared" si="5"/>
        <v>788732206.67708659</v>
      </c>
      <c r="AD40" s="11">
        <f t="shared" si="6"/>
        <v>999037576.95108652</v>
      </c>
      <c r="AE40" s="11">
        <f t="shared" si="7"/>
        <v>932104132.91933942</v>
      </c>
      <c r="AF40" s="11">
        <f t="shared" si="8"/>
        <v>868625131.66386628</v>
      </c>
      <c r="AG40" s="11">
        <f t="shared" si="9"/>
        <v>847742314.76592827</v>
      </c>
      <c r="AH40" s="11">
        <f t="shared" si="10"/>
        <v>860321445.03667951</v>
      </c>
      <c r="AI40" s="3">
        <f t="shared" si="11"/>
        <v>485439.43071425246</v>
      </c>
    </row>
    <row r="41" spans="1:35" x14ac:dyDescent="0.2">
      <c r="A41">
        <v>5000000000</v>
      </c>
      <c r="B41">
        <v>6000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220000</v>
      </c>
      <c r="N41" s="11">
        <f t="shared" si="12"/>
        <v>228890.26523509528</v>
      </c>
      <c r="O41" s="11">
        <f t="shared" si="12"/>
        <v>228062.48863227665</v>
      </c>
      <c r="P41" s="11">
        <f t="shared" si="12"/>
        <v>166728.34873199463</v>
      </c>
      <c r="Q41" s="11">
        <f t="shared" si="12"/>
        <v>259120.27750629932</v>
      </c>
      <c r="R41" s="11">
        <f t="shared" si="12"/>
        <v>248986.14184232429</v>
      </c>
      <c r="S41" s="11">
        <f t="shared" si="12"/>
        <v>223234.23137160717</v>
      </c>
      <c r="T41" s="11">
        <f t="shared" si="12"/>
        <v>190783.66504865699</v>
      </c>
      <c r="U41" s="11">
        <f t="shared" si="12"/>
        <v>227898.32483860664</v>
      </c>
      <c r="V41" s="11">
        <f t="shared" si="12"/>
        <v>201041.94673942402</v>
      </c>
      <c r="W41" s="11">
        <f t="shared" si="12"/>
        <v>246721.8638327904</v>
      </c>
      <c r="X41" s="11">
        <f t="shared" si="13"/>
        <v>-5000000000</v>
      </c>
      <c r="Y41" s="11">
        <f t="shared" si="1"/>
        <v>915561060.94038117</v>
      </c>
      <c r="Z41" s="11">
        <f t="shared" si="2"/>
        <v>912249954.52910662</v>
      </c>
      <c r="AA41" s="11">
        <f t="shared" si="3"/>
        <v>666913394.92797852</v>
      </c>
      <c r="AB41" s="11">
        <f t="shared" si="4"/>
        <v>1036481110.0251973</v>
      </c>
      <c r="AC41" s="11">
        <f t="shared" si="5"/>
        <v>995944567.36929715</v>
      </c>
      <c r="AD41" s="11">
        <f t="shared" si="6"/>
        <v>892936925.48642862</v>
      </c>
      <c r="AE41" s="11">
        <f t="shared" si="7"/>
        <v>763134660.194628</v>
      </c>
      <c r="AF41" s="11">
        <f t="shared" si="8"/>
        <v>911593299.35442662</v>
      </c>
      <c r="AG41" s="11">
        <f t="shared" si="9"/>
        <v>804167786.95769608</v>
      </c>
      <c r="AH41" s="11">
        <f t="shared" si="10"/>
        <v>986887455.33116162</v>
      </c>
      <c r="AI41" s="3">
        <f t="shared" si="11"/>
        <v>456096.32959224511</v>
      </c>
    </row>
    <row r="42" spans="1:35" x14ac:dyDescent="0.2">
      <c r="A42">
        <v>16000000000</v>
      </c>
      <c r="B42">
        <v>6000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390000</v>
      </c>
      <c r="N42" s="11">
        <f t="shared" si="12"/>
        <v>395228.18481840659</v>
      </c>
      <c r="O42" s="11">
        <f t="shared" si="12"/>
        <v>389936.85833032941</v>
      </c>
      <c r="P42" s="11">
        <f t="shared" si="12"/>
        <v>381327.10399862844</v>
      </c>
      <c r="Q42" s="11">
        <f t="shared" si="12"/>
        <v>390972.31804829789</v>
      </c>
      <c r="R42" s="11">
        <f t="shared" si="12"/>
        <v>381872.41428444395</v>
      </c>
      <c r="S42" s="11">
        <f t="shared" si="12"/>
        <v>414996.27953511663</v>
      </c>
      <c r="T42" s="11">
        <f t="shared" si="12"/>
        <v>404639.40861867741</v>
      </c>
      <c r="U42" s="11">
        <f t="shared" si="12"/>
        <v>373515.95422718674</v>
      </c>
      <c r="V42" s="11">
        <f t="shared" si="12"/>
        <v>424008.55348445475</v>
      </c>
      <c r="W42" s="11">
        <f t="shared" si="12"/>
        <v>398434.63112687459</v>
      </c>
      <c r="X42" s="11">
        <f t="shared" si="13"/>
        <v>-16000000000</v>
      </c>
      <c r="Y42" s="11">
        <f t="shared" si="1"/>
        <v>1580912739.2736263</v>
      </c>
      <c r="Z42" s="11">
        <f t="shared" si="2"/>
        <v>1559747433.3213177</v>
      </c>
      <c r="AA42" s="11">
        <f t="shared" si="3"/>
        <v>1525308415.9945138</v>
      </c>
      <c r="AB42" s="11">
        <f t="shared" si="4"/>
        <v>1563889272.1931915</v>
      </c>
      <c r="AC42" s="11">
        <f t="shared" si="5"/>
        <v>1527489657.1377759</v>
      </c>
      <c r="AD42" s="11">
        <f t="shared" si="6"/>
        <v>1659985118.1404665</v>
      </c>
      <c r="AE42" s="11">
        <f t="shared" si="7"/>
        <v>1618557634.4747095</v>
      </c>
      <c r="AF42" s="11">
        <f t="shared" si="8"/>
        <v>1494063816.908747</v>
      </c>
      <c r="AG42" s="11">
        <f t="shared" si="9"/>
        <v>1696034213.937819</v>
      </c>
      <c r="AH42" s="11">
        <f t="shared" si="10"/>
        <v>1593738524.5074983</v>
      </c>
      <c r="AI42" s="3">
        <f t="shared" si="11"/>
        <v>-6312838.6571976757</v>
      </c>
    </row>
    <row r="43" spans="1:35" x14ac:dyDescent="0.2">
      <c r="A43">
        <v>4000000000</v>
      </c>
      <c r="B43">
        <v>2000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80000</v>
      </c>
      <c r="N43" s="11">
        <f t="shared" si="12"/>
        <v>84461.776370590087</v>
      </c>
      <c r="O43" s="11">
        <f t="shared" si="12"/>
        <v>22007.707431912422</v>
      </c>
      <c r="P43" s="11">
        <f t="shared" si="12"/>
        <v>74664.99502887018</v>
      </c>
      <c r="Q43" s="11">
        <f t="shared" si="12"/>
        <v>108034.35563691892</v>
      </c>
      <c r="R43" s="11">
        <f t="shared" si="12"/>
        <v>43695.245241979137</v>
      </c>
      <c r="S43" s="11">
        <f t="shared" si="12"/>
        <v>110480.71448574774</v>
      </c>
      <c r="T43" s="11">
        <f t="shared" si="12"/>
        <v>82674.914867384359</v>
      </c>
      <c r="U43" s="11">
        <f t="shared" si="12"/>
        <v>85188.303475733846</v>
      </c>
      <c r="V43" s="11">
        <f t="shared" si="12"/>
        <v>83692.639438668266</v>
      </c>
      <c r="W43" s="11">
        <f t="shared" si="12"/>
        <v>78290.695657487959</v>
      </c>
      <c r="X43" s="11">
        <f t="shared" si="13"/>
        <v>-4000000000</v>
      </c>
      <c r="Y43" s="11">
        <f t="shared" si="1"/>
        <v>675694210.96472073</v>
      </c>
      <c r="Z43" s="11">
        <f t="shared" si="2"/>
        <v>176061659.45529938</v>
      </c>
      <c r="AA43" s="11">
        <f t="shared" si="3"/>
        <v>597319960.23096144</v>
      </c>
      <c r="AB43" s="11">
        <f t="shared" si="4"/>
        <v>864274845.09535134</v>
      </c>
      <c r="AC43" s="11">
        <f t="shared" si="5"/>
        <v>349561961.9358331</v>
      </c>
      <c r="AD43" s="11">
        <f t="shared" si="6"/>
        <v>883845715.88598192</v>
      </c>
      <c r="AE43" s="11">
        <f t="shared" si="7"/>
        <v>661399318.93907487</v>
      </c>
      <c r="AF43" s="11">
        <f t="shared" si="8"/>
        <v>681506427.80587077</v>
      </c>
      <c r="AG43" s="11">
        <f t="shared" si="9"/>
        <v>669541115.50934613</v>
      </c>
      <c r="AH43" s="11">
        <f t="shared" si="10"/>
        <v>626325565.25990367</v>
      </c>
      <c r="AI43" s="3">
        <f t="shared" si="11"/>
        <v>-302425.39645995566</v>
      </c>
    </row>
    <row r="44" spans="1:35" x14ac:dyDescent="0.2">
      <c r="A44">
        <v>5000000000</v>
      </c>
      <c r="B44">
        <v>6000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220000</v>
      </c>
      <c r="N44" s="11">
        <f t="shared" si="12"/>
        <v>199306.63084844127</v>
      </c>
      <c r="O44" s="11">
        <f t="shared" si="12"/>
        <v>258395.22833004594</v>
      </c>
      <c r="P44" s="11">
        <f t="shared" si="12"/>
        <v>233690.48732158262</v>
      </c>
      <c r="Q44" s="11">
        <f t="shared" si="12"/>
        <v>228522.5110524334</v>
      </c>
      <c r="R44" s="11">
        <f t="shared" si="12"/>
        <v>220792.60189522756</v>
      </c>
      <c r="S44" s="11">
        <f t="shared" si="12"/>
        <v>199433.27798566315</v>
      </c>
      <c r="T44" s="11">
        <f t="shared" si="12"/>
        <v>247021.63328649476</v>
      </c>
      <c r="U44" s="11">
        <f t="shared" si="12"/>
        <v>212854.75951182889</v>
      </c>
      <c r="V44" s="11">
        <f t="shared" si="12"/>
        <v>186873.29257838428</v>
      </c>
      <c r="W44" s="11">
        <f t="shared" si="12"/>
        <v>226904.47450324427</v>
      </c>
      <c r="X44" s="11">
        <f t="shared" si="13"/>
        <v>-5000000000</v>
      </c>
      <c r="Y44" s="11">
        <f t="shared" si="1"/>
        <v>797226523.39376509</v>
      </c>
      <c r="Z44" s="11">
        <f t="shared" si="2"/>
        <v>1033580913.3201838</v>
      </c>
      <c r="AA44" s="11">
        <f t="shared" si="3"/>
        <v>934761949.28633046</v>
      </c>
      <c r="AB44" s="11">
        <f t="shared" si="4"/>
        <v>914090044.20973361</v>
      </c>
      <c r="AC44" s="11">
        <f t="shared" si="5"/>
        <v>883170407.58091021</v>
      </c>
      <c r="AD44" s="11">
        <f t="shared" si="6"/>
        <v>797733111.94265258</v>
      </c>
      <c r="AE44" s="11">
        <f t="shared" si="7"/>
        <v>988086533.14597905</v>
      </c>
      <c r="AF44" s="11">
        <f t="shared" si="8"/>
        <v>851419038.0473156</v>
      </c>
      <c r="AG44" s="11">
        <f t="shared" si="9"/>
        <v>747493170.31353712</v>
      </c>
      <c r="AH44" s="11">
        <f t="shared" si="10"/>
        <v>907617898.01297712</v>
      </c>
      <c r="AI44" s="3">
        <f t="shared" si="11"/>
        <v>475439.61116713716</v>
      </c>
    </row>
    <row r="45" spans="1:35" x14ac:dyDescent="0.2">
      <c r="A45">
        <v>5000000000</v>
      </c>
      <c r="B45">
        <v>6000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220000</v>
      </c>
      <c r="N45" s="11">
        <f t="shared" si="12"/>
        <v>188821.06643170118</v>
      </c>
      <c r="O45" s="11">
        <f t="shared" si="12"/>
        <v>192923.97893033922</v>
      </c>
      <c r="P45" s="11">
        <f t="shared" si="12"/>
        <v>211488.1072982098</v>
      </c>
      <c r="Q45" s="11">
        <f t="shared" si="12"/>
        <v>232468.58118975069</v>
      </c>
      <c r="R45" s="11">
        <f t="shared" si="12"/>
        <v>247803.07113425806</v>
      </c>
      <c r="S45" s="11">
        <f t="shared" si="12"/>
        <v>234933.58467996586</v>
      </c>
      <c r="T45" s="11">
        <f t="shared" si="12"/>
        <v>206473.90384576283</v>
      </c>
      <c r="U45" s="11">
        <f t="shared" si="12"/>
        <v>188249.72186004743</v>
      </c>
      <c r="V45" s="11">
        <f t="shared" si="12"/>
        <v>221313.81057144608</v>
      </c>
      <c r="W45" s="11">
        <f t="shared" si="12"/>
        <v>227275.54834156763</v>
      </c>
      <c r="X45" s="11">
        <f t="shared" si="13"/>
        <v>-5000000000</v>
      </c>
      <c r="Y45" s="11">
        <f t="shared" si="1"/>
        <v>755284265.72680473</v>
      </c>
      <c r="Z45" s="11">
        <f t="shared" si="2"/>
        <v>771695915.72135687</v>
      </c>
      <c r="AA45" s="11">
        <f t="shared" si="3"/>
        <v>845952429.19283915</v>
      </c>
      <c r="AB45" s="11">
        <f t="shared" si="4"/>
        <v>929874324.7590028</v>
      </c>
      <c r="AC45" s="11">
        <f t="shared" si="5"/>
        <v>991212284.53703225</v>
      </c>
      <c r="AD45" s="11">
        <f t="shared" si="6"/>
        <v>939734338.71986341</v>
      </c>
      <c r="AE45" s="11">
        <f t="shared" si="7"/>
        <v>825895615.3830514</v>
      </c>
      <c r="AF45" s="11">
        <f t="shared" si="8"/>
        <v>752998887.44018972</v>
      </c>
      <c r="AG45" s="11">
        <f t="shared" si="9"/>
        <v>885255242.28578436</v>
      </c>
      <c r="AH45" s="11">
        <f t="shared" si="10"/>
        <v>909102193.36627054</v>
      </c>
      <c r="AI45" s="3">
        <f t="shared" si="11"/>
        <v>242028.38249582576</v>
      </c>
    </row>
    <row r="46" spans="1:35" x14ac:dyDescent="0.2">
      <c r="A46">
        <v>4000000000</v>
      </c>
      <c r="B46">
        <v>2000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80000</v>
      </c>
      <c r="N46" s="11">
        <f t="shared" si="12"/>
        <v>104751.261662459</v>
      </c>
      <c r="O46" s="11">
        <f t="shared" si="12"/>
        <v>102603.17160107661</v>
      </c>
      <c r="P46" s="11">
        <f t="shared" si="12"/>
        <v>77733.198142668698</v>
      </c>
      <c r="Q46" s="11">
        <f t="shared" si="12"/>
        <v>61211.885824450292</v>
      </c>
      <c r="R46" s="11">
        <f t="shared" si="12"/>
        <v>74958.170645986684</v>
      </c>
      <c r="S46" s="11">
        <f t="shared" si="12"/>
        <v>114377.99023231491</v>
      </c>
      <c r="T46" s="11">
        <f t="shared" si="12"/>
        <v>74163.886185560841</v>
      </c>
      <c r="U46" s="11">
        <f t="shared" si="12"/>
        <v>72545.690474798903</v>
      </c>
      <c r="V46" s="11">
        <f t="shared" si="12"/>
        <v>55047.012412687764</v>
      </c>
      <c r="W46" s="11">
        <f t="shared" si="12"/>
        <v>103733.67351538036</v>
      </c>
      <c r="X46" s="11">
        <f t="shared" si="13"/>
        <v>-4000000000</v>
      </c>
      <c r="Y46" s="11">
        <f t="shared" si="1"/>
        <v>838010093.29967201</v>
      </c>
      <c r="Z46" s="11">
        <f t="shared" si="2"/>
        <v>820825372.80861282</v>
      </c>
      <c r="AA46" s="11">
        <f t="shared" si="3"/>
        <v>621865585.14134955</v>
      </c>
      <c r="AB46" s="11">
        <f t="shared" si="4"/>
        <v>489695086.59560233</v>
      </c>
      <c r="AC46" s="11">
        <f t="shared" si="5"/>
        <v>599665365.16789341</v>
      </c>
      <c r="AD46" s="11">
        <f t="shared" si="6"/>
        <v>915023921.85851932</v>
      </c>
      <c r="AE46" s="11">
        <f t="shared" si="7"/>
        <v>593311089.4844867</v>
      </c>
      <c r="AF46" s="11">
        <f t="shared" si="8"/>
        <v>580365523.79839122</v>
      </c>
      <c r="AG46" s="11">
        <f t="shared" si="9"/>
        <v>440376099.30150211</v>
      </c>
      <c r="AH46" s="11">
        <f t="shared" si="10"/>
        <v>829869388.12304282</v>
      </c>
      <c r="AI46" s="3">
        <f t="shared" si="11"/>
        <v>212652.97777523185</v>
      </c>
    </row>
    <row r="47" spans="1:35" x14ac:dyDescent="0.2">
      <c r="A47">
        <v>5000000000</v>
      </c>
      <c r="B47">
        <v>2000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220000</v>
      </c>
      <c r="N47" s="11">
        <f t="shared" si="12"/>
        <v>204282.24898816552</v>
      </c>
      <c r="O47" s="11">
        <f t="shared" si="12"/>
        <v>233774.77474306943</v>
      </c>
      <c r="P47" s="11">
        <f t="shared" si="12"/>
        <v>263593.17244961858</v>
      </c>
      <c r="Q47" s="11">
        <f t="shared" si="12"/>
        <v>248301.15590768401</v>
      </c>
      <c r="R47" s="11">
        <f t="shared" si="12"/>
        <v>204345.73171834927</v>
      </c>
      <c r="S47" s="11">
        <f t="shared" si="12"/>
        <v>215114.23993681092</v>
      </c>
      <c r="T47" s="11">
        <f t="shared" si="12"/>
        <v>229723.7261798</v>
      </c>
      <c r="U47" s="11">
        <f t="shared" si="12"/>
        <v>214231.98460135609</v>
      </c>
      <c r="V47" s="11">
        <f t="shared" si="12"/>
        <v>206256.21628889348</v>
      </c>
      <c r="W47" s="11">
        <f t="shared" si="12"/>
        <v>204256.41933863517</v>
      </c>
      <c r="X47" s="11">
        <f t="shared" si="13"/>
        <v>-5000000000</v>
      </c>
      <c r="Y47" s="11">
        <f t="shared" si="1"/>
        <v>1634257991.9053242</v>
      </c>
      <c r="Z47" s="11">
        <f t="shared" si="2"/>
        <v>1870198197.9445555</v>
      </c>
      <c r="AA47" s="11">
        <f t="shared" si="3"/>
        <v>2108745379.5969486</v>
      </c>
      <c r="AB47" s="11">
        <f t="shared" si="4"/>
        <v>1986409247.261472</v>
      </c>
      <c r="AC47" s="11">
        <f t="shared" si="5"/>
        <v>1634765853.7467942</v>
      </c>
      <c r="AD47" s="11">
        <f t="shared" si="6"/>
        <v>1720913919.4944873</v>
      </c>
      <c r="AE47" s="11">
        <f t="shared" si="7"/>
        <v>1837789809.4384</v>
      </c>
      <c r="AF47" s="11">
        <f t="shared" si="8"/>
        <v>1713855876.8108487</v>
      </c>
      <c r="AG47" s="11">
        <f t="shared" si="9"/>
        <v>1650049730.3111479</v>
      </c>
      <c r="AH47" s="11">
        <f t="shared" si="10"/>
        <v>1634051354.7090814</v>
      </c>
      <c r="AI47" s="3">
        <f t="shared" si="11"/>
        <v>6031238.1786214029</v>
      </c>
    </row>
    <row r="48" spans="1:35" x14ac:dyDescent="0.2">
      <c r="A48">
        <v>5000000000</v>
      </c>
      <c r="B48">
        <v>6000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220000</v>
      </c>
      <c r="N48" s="11">
        <f t="shared" si="12"/>
        <v>214764.49374924414</v>
      </c>
      <c r="O48" s="11">
        <f t="shared" si="12"/>
        <v>197624.92967012804</v>
      </c>
      <c r="P48" s="11">
        <f t="shared" si="12"/>
        <v>201873.63416946027</v>
      </c>
      <c r="Q48" s="11">
        <f t="shared" si="12"/>
        <v>210845.75392771512</v>
      </c>
      <c r="R48" s="11">
        <f t="shared" si="12"/>
        <v>215213.37485930417</v>
      </c>
      <c r="S48" s="11">
        <f t="shared" si="12"/>
        <v>258412.14493149891</v>
      </c>
      <c r="T48" s="11">
        <f t="shared" si="12"/>
        <v>227463.65458326181</v>
      </c>
      <c r="U48" s="11">
        <f t="shared" si="12"/>
        <v>237882.25745258387</v>
      </c>
      <c r="V48" s="11">
        <f t="shared" si="12"/>
        <v>194483.7168691447</v>
      </c>
      <c r="W48" s="11">
        <f t="shared" si="12"/>
        <v>229805.85355137009</v>
      </c>
      <c r="X48" s="11">
        <f t="shared" si="13"/>
        <v>-5000000000</v>
      </c>
      <c r="Y48" s="11">
        <f t="shared" si="1"/>
        <v>859057974.99697661</v>
      </c>
      <c r="Z48" s="11">
        <f t="shared" si="2"/>
        <v>790499718.68051219</v>
      </c>
      <c r="AA48" s="11">
        <f t="shared" si="3"/>
        <v>807494536.67784107</v>
      </c>
      <c r="AB48" s="11">
        <f t="shared" si="4"/>
        <v>843383015.71086049</v>
      </c>
      <c r="AC48" s="11">
        <f t="shared" si="5"/>
        <v>860853499.43721664</v>
      </c>
      <c r="AD48" s="11">
        <f t="shared" si="6"/>
        <v>1033648579.7259957</v>
      </c>
      <c r="AE48" s="11">
        <f t="shared" si="7"/>
        <v>909854618.33304727</v>
      </c>
      <c r="AF48" s="11">
        <f t="shared" si="8"/>
        <v>951529029.81033552</v>
      </c>
      <c r="AG48" s="11">
        <f t="shared" si="9"/>
        <v>777934867.47657883</v>
      </c>
      <c r="AH48" s="11">
        <f t="shared" si="10"/>
        <v>919223414.20548034</v>
      </c>
      <c r="AI48" s="3">
        <f t="shared" si="11"/>
        <v>330097.20489031792</v>
      </c>
    </row>
    <row r="49" spans="1:35" x14ac:dyDescent="0.2">
      <c r="A49">
        <v>4000000000</v>
      </c>
      <c r="B49">
        <v>2000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80000</v>
      </c>
      <c r="N49" s="11">
        <f t="shared" si="12"/>
        <v>99520.302885212004</v>
      </c>
      <c r="O49" s="11">
        <f t="shared" si="12"/>
        <v>94983.083929109853</v>
      </c>
      <c r="P49" s="11">
        <f t="shared" si="12"/>
        <v>96386.547940783203</v>
      </c>
      <c r="Q49" s="11">
        <f t="shared" si="12"/>
        <v>91471.092875581235</v>
      </c>
      <c r="R49" s="11">
        <f t="shared" si="12"/>
        <v>72826.496963971294</v>
      </c>
      <c r="S49" s="11">
        <f t="shared" si="12"/>
        <v>60415.759637253359</v>
      </c>
      <c r="T49" s="11">
        <f t="shared" si="12"/>
        <v>111275.43095615692</v>
      </c>
      <c r="U49" s="11">
        <f t="shared" si="12"/>
        <v>78582.279658876359</v>
      </c>
      <c r="V49" s="11">
        <f t="shared" si="12"/>
        <v>85104.766387376003</v>
      </c>
      <c r="W49" s="11">
        <f t="shared" si="12"/>
        <v>78845.373738731723</v>
      </c>
      <c r="X49" s="11">
        <f t="shared" si="13"/>
        <v>-4000000000</v>
      </c>
      <c r="Y49" s="11">
        <f t="shared" si="1"/>
        <v>796162423.08169603</v>
      </c>
      <c r="Z49" s="11">
        <f t="shared" si="2"/>
        <v>759864671.43287885</v>
      </c>
      <c r="AA49" s="11">
        <f t="shared" si="3"/>
        <v>771092383.52626562</v>
      </c>
      <c r="AB49" s="11">
        <f t="shared" si="4"/>
        <v>731768743.00464988</v>
      </c>
      <c r="AC49" s="11">
        <f t="shared" si="5"/>
        <v>582611975.7117703</v>
      </c>
      <c r="AD49" s="11">
        <f t="shared" si="6"/>
        <v>483326077.09802687</v>
      </c>
      <c r="AE49" s="11">
        <f t="shared" si="7"/>
        <v>890203447.64925539</v>
      </c>
      <c r="AF49" s="11">
        <f t="shared" si="8"/>
        <v>628658237.27101088</v>
      </c>
      <c r="AG49" s="11">
        <f t="shared" si="9"/>
        <v>680838131.09900808</v>
      </c>
      <c r="AH49" s="11">
        <f t="shared" si="10"/>
        <v>630762989.90985382</v>
      </c>
      <c r="AI49" s="3">
        <f t="shared" si="11"/>
        <v>347510.64129690838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-255068.30730696529</v>
      </c>
    </row>
    <row r="72" spans="1:35" x14ac:dyDescent="0.2">
      <c r="AH72" s="2" t="s">
        <v>22</v>
      </c>
      <c r="AI72" s="20">
        <f>_xlfn.STDEV.S(AI20:AI49)</f>
        <v>4396032.7624070123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-1575231.2866041015</v>
      </c>
    </row>
    <row r="75" spans="1:35" x14ac:dyDescent="0.2">
      <c r="AH75" s="2" t="s">
        <v>24</v>
      </c>
      <c r="AI75" s="22">
        <f>AI71+(AI73*AI72)/SQRT(30)</f>
        <v>1065094.6719901708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B4C6-7BF2-7841-B2FE-767113998004}">
  <dimension ref="A1:AK75"/>
  <sheetViews>
    <sheetView topLeftCell="S15" zoomScale="75" zoomScaleNormal="100" workbookViewId="0">
      <selection activeCell="N15" sqref="N15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1" customWidth="1"/>
    <col min="8" max="12" width="9.33203125" bestFit="1" customWidth="1"/>
    <col min="24" max="24" width="11.6640625" bestFit="1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4" s="1" customFormat="1" x14ac:dyDescent="0.2">
      <c r="A1" s="29" t="s">
        <v>0</v>
      </c>
      <c r="B1" s="29"/>
      <c r="C1" s="30" t="s">
        <v>4</v>
      </c>
      <c r="D1" s="30"/>
    </row>
    <row r="2" spans="1:4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</row>
    <row r="3" spans="1:4" x14ac:dyDescent="0.2">
      <c r="A3" s="3">
        <v>6000000000</v>
      </c>
      <c r="B3" s="1">
        <v>0.5</v>
      </c>
      <c r="C3" s="7">
        <v>4000000000</v>
      </c>
      <c r="D3" s="8">
        <v>0.25</v>
      </c>
    </row>
    <row r="4" spans="1:4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4" x14ac:dyDescent="0.2">
      <c r="C5" s="7">
        <v>16000000000</v>
      </c>
      <c r="D5" s="8">
        <v>0.25</v>
      </c>
    </row>
    <row r="6" spans="1:4" x14ac:dyDescent="0.2">
      <c r="C6" s="8"/>
      <c r="D6" s="9"/>
    </row>
    <row r="7" spans="1:4" x14ac:dyDescent="0.2">
      <c r="A7" s="29" t="s">
        <v>3</v>
      </c>
      <c r="B7" s="29"/>
      <c r="C7" s="30" t="s">
        <v>5</v>
      </c>
      <c r="D7" s="30"/>
    </row>
    <row r="8" spans="1:4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4" x14ac:dyDescent="0.2">
      <c r="A9" s="3">
        <v>4600</v>
      </c>
      <c r="B9" s="1">
        <v>0.5</v>
      </c>
      <c r="C9" s="7">
        <v>2000</v>
      </c>
      <c r="D9" s="8">
        <v>0.5</v>
      </c>
    </row>
    <row r="10" spans="1:4" x14ac:dyDescent="0.2">
      <c r="A10" s="3">
        <v>5400</v>
      </c>
      <c r="B10" s="1">
        <v>0.5</v>
      </c>
      <c r="C10" s="7">
        <v>6000</v>
      </c>
      <c r="D10" s="8">
        <v>0.5</v>
      </c>
    </row>
    <row r="11" spans="1:4" x14ac:dyDescent="0.2">
      <c r="B11" s="3"/>
      <c r="C11" s="8"/>
      <c r="D11" s="7"/>
    </row>
    <row r="12" spans="1:4" x14ac:dyDescent="0.2">
      <c r="A12" s="29" t="s">
        <v>25</v>
      </c>
      <c r="B12" s="29"/>
      <c r="C12" s="30" t="s">
        <v>26</v>
      </c>
      <c r="D12" s="30"/>
    </row>
    <row r="13" spans="1:4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4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4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4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  <c r="AA17" t="s">
        <v>38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0</v>
      </c>
      <c r="B19" s="1" t="s">
        <v>3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6000000000</v>
      </c>
      <c r="B20">
        <v>4600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230000</v>
      </c>
      <c r="N20" s="11">
        <f>M20+C20</f>
        <v>166751.55565142632</v>
      </c>
      <c r="O20" s="11">
        <f t="shared" ref="O20:W35" si="0">N20+D20</f>
        <v>146344.35900778044</v>
      </c>
      <c r="P20" s="11">
        <f t="shared" si="0"/>
        <v>149390.73424873641</v>
      </c>
      <c r="Q20" s="11">
        <f t="shared" si="0"/>
        <v>171453.21124960901</v>
      </c>
      <c r="R20" s="11">
        <f t="shared" si="0"/>
        <v>159601.17651819019</v>
      </c>
      <c r="S20" s="11">
        <f t="shared" si="0"/>
        <v>184773.85255071567</v>
      </c>
      <c r="T20" s="11">
        <f t="shared" si="0"/>
        <v>195519.37329059001</v>
      </c>
      <c r="U20" s="11">
        <f t="shared" si="0"/>
        <v>219678.91770007554</v>
      </c>
      <c r="V20" s="11">
        <f t="shared" si="0"/>
        <v>249141.27096824814</v>
      </c>
      <c r="W20" s="11">
        <f t="shared" si="0"/>
        <v>247600.15493346145</v>
      </c>
      <c r="X20" s="11">
        <f>-A20</f>
        <v>-6000000000</v>
      </c>
      <c r="Y20" s="11">
        <f t="shared" ref="Y20:Y49" si="1">(price-$B20)*N20</f>
        <v>900458400.5177021</v>
      </c>
      <c r="Z20" s="11">
        <f t="shared" ref="Z20:Z49" si="2">(price-$B20)*O20</f>
        <v>790259538.64201438</v>
      </c>
      <c r="AA20" s="11">
        <f t="shared" ref="AA20:AA49" si="3">(price-$B20)*P20</f>
        <v>806709964.94317663</v>
      </c>
      <c r="AB20" s="11">
        <f t="shared" ref="AB20:AB49" si="4">(price-$B20)*Q20</f>
        <v>925847340.74788868</v>
      </c>
      <c r="AC20" s="11">
        <f t="shared" ref="AC20:AC49" si="5">(price-$B20)*R20</f>
        <v>861846353.19822705</v>
      </c>
      <c r="AD20" s="11">
        <f t="shared" ref="AD20:AD49" si="6">(price-$B20)*S20</f>
        <v>997778803.77386463</v>
      </c>
      <c r="AE20" s="11">
        <f t="shared" ref="AE20:AE49" si="7">(price-$B20)*T20</f>
        <v>1055804615.769186</v>
      </c>
      <c r="AF20" s="11">
        <f t="shared" ref="AF20:AF49" si="8">(price-$B20)*U20</f>
        <v>1186266155.5804079</v>
      </c>
      <c r="AG20" s="11">
        <f t="shared" ref="AG20:AG49" si="9">(price-$B20)*V20</f>
        <v>1345362863.2285399</v>
      </c>
      <c r="AH20" s="11">
        <f t="shared" ref="AH20:AH49" si="10">(price-$B20)*W20</f>
        <v>1337040836.6406918</v>
      </c>
      <c r="AI20" s="3">
        <f t="shared" ref="AI20:AI49" si="11">(X20+NPV(rate,Y20:AH20))/1000</f>
        <v>-10227.233991586685</v>
      </c>
    </row>
    <row r="21" spans="1:37" x14ac:dyDescent="0.2">
      <c r="A21">
        <v>6000000000</v>
      </c>
      <c r="B21">
        <v>4600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230000</v>
      </c>
      <c r="N21" s="11">
        <f t="shared" ref="N21:N49" si="12">M21+C21</f>
        <v>222304.81080303434</v>
      </c>
      <c r="O21" s="11">
        <f t="shared" si="0"/>
        <v>253678.19433857221</v>
      </c>
      <c r="P21" s="11">
        <f t="shared" si="0"/>
        <v>227647.09173177835</v>
      </c>
      <c r="Q21" s="11">
        <f t="shared" si="0"/>
        <v>225497.84206465119</v>
      </c>
      <c r="R21" s="11">
        <f t="shared" si="0"/>
        <v>217583.85117980652</v>
      </c>
      <c r="S21" s="11">
        <f t="shared" si="0"/>
        <v>255205.4633165244</v>
      </c>
      <c r="T21" s="11">
        <f t="shared" si="0"/>
        <v>231191.93828140851</v>
      </c>
      <c r="U21" s="11">
        <f t="shared" si="0"/>
        <v>245956.92538103322</v>
      </c>
      <c r="V21" s="11">
        <f t="shared" si="0"/>
        <v>237793.02808950888</v>
      </c>
      <c r="W21" s="11">
        <f t="shared" si="0"/>
        <v>247383.87709337985</v>
      </c>
      <c r="X21" s="11">
        <f t="shared" ref="X21:X49" si="13">-A21</f>
        <v>-6000000000</v>
      </c>
      <c r="Y21" s="11">
        <f t="shared" si="1"/>
        <v>1200445978.3363855</v>
      </c>
      <c r="Z21" s="11">
        <f t="shared" si="2"/>
        <v>1369862249.4282899</v>
      </c>
      <c r="AA21" s="11">
        <f t="shared" si="3"/>
        <v>1229294295.351603</v>
      </c>
      <c r="AB21" s="11">
        <f t="shared" si="4"/>
        <v>1217688347.1491165</v>
      </c>
      <c r="AC21" s="11">
        <f t="shared" si="5"/>
        <v>1174952796.3709552</v>
      </c>
      <c r="AD21" s="11">
        <f t="shared" si="6"/>
        <v>1378109501.9092317</v>
      </c>
      <c r="AE21" s="11">
        <f t="shared" si="7"/>
        <v>1248436466.7196059</v>
      </c>
      <c r="AF21" s="11">
        <f t="shared" si="8"/>
        <v>1328167397.0575793</v>
      </c>
      <c r="AG21" s="11">
        <f t="shared" si="9"/>
        <v>1284082351.6833479</v>
      </c>
      <c r="AH21" s="11">
        <f t="shared" si="10"/>
        <v>1335872936.3042512</v>
      </c>
      <c r="AI21" s="3">
        <f t="shared" si="11"/>
        <v>1806035.057158245</v>
      </c>
    </row>
    <row r="22" spans="1:37" x14ac:dyDescent="0.2">
      <c r="A22">
        <v>8000000000</v>
      </c>
      <c r="B22">
        <v>5400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250000</v>
      </c>
      <c r="N22" s="11">
        <f t="shared" si="12"/>
        <v>263401.63180429954</v>
      </c>
      <c r="O22" s="11">
        <f t="shared" si="0"/>
        <v>272603.26255054679</v>
      </c>
      <c r="P22" s="11">
        <f t="shared" si="0"/>
        <v>297970.34307557624</v>
      </c>
      <c r="Q22" s="11">
        <f t="shared" si="0"/>
        <v>263773.8879857352</v>
      </c>
      <c r="R22" s="11">
        <f t="shared" si="0"/>
        <v>269709.81884369394</v>
      </c>
      <c r="S22" s="11">
        <f t="shared" si="0"/>
        <v>279790.29432026437</v>
      </c>
      <c r="T22" s="11">
        <f t="shared" si="0"/>
        <v>262705.70919587044</v>
      </c>
      <c r="U22" s="11">
        <f t="shared" si="0"/>
        <v>257218.09101378312</v>
      </c>
      <c r="V22" s="11">
        <f t="shared" si="0"/>
        <v>262281.7027659039</v>
      </c>
      <c r="W22" s="11">
        <f t="shared" si="0"/>
        <v>238687.68216198077</v>
      </c>
      <c r="X22" s="11">
        <f t="shared" si="13"/>
        <v>-8000000000</v>
      </c>
      <c r="Y22" s="11">
        <f t="shared" si="1"/>
        <v>1211647506.299778</v>
      </c>
      <c r="Z22" s="11">
        <f t="shared" si="2"/>
        <v>1253975007.7325153</v>
      </c>
      <c r="AA22" s="11">
        <f t="shared" si="3"/>
        <v>1370663578.1476507</v>
      </c>
      <c r="AB22" s="11">
        <f t="shared" si="4"/>
        <v>1213359884.7343819</v>
      </c>
      <c r="AC22" s="11">
        <f t="shared" si="5"/>
        <v>1240665166.6809921</v>
      </c>
      <c r="AD22" s="11">
        <f t="shared" si="6"/>
        <v>1287035353.8732162</v>
      </c>
      <c r="AE22" s="11">
        <f t="shared" si="7"/>
        <v>1208446262.3010039</v>
      </c>
      <c r="AF22" s="11">
        <f t="shared" si="8"/>
        <v>1183203218.6634023</v>
      </c>
      <c r="AG22" s="11">
        <f t="shared" si="9"/>
        <v>1206495832.7231579</v>
      </c>
      <c r="AH22" s="11">
        <f t="shared" si="10"/>
        <v>1097963337.9451115</v>
      </c>
      <c r="AI22" s="3">
        <f t="shared" si="11"/>
        <v>-399683.51356399915</v>
      </c>
    </row>
    <row r="23" spans="1:37" x14ac:dyDescent="0.2">
      <c r="A23">
        <v>8000000000</v>
      </c>
      <c r="B23">
        <v>5400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270000</v>
      </c>
      <c r="N23" s="11">
        <f t="shared" si="12"/>
        <v>232979.56386115402</v>
      </c>
      <c r="O23" s="11">
        <f t="shared" si="0"/>
        <v>217522.47403084766</v>
      </c>
      <c r="P23" s="11">
        <f t="shared" si="0"/>
        <v>203735.35289720166</v>
      </c>
      <c r="Q23" s="11">
        <f t="shared" si="0"/>
        <v>217002.65233404934</v>
      </c>
      <c r="R23" s="11">
        <f t="shared" si="0"/>
        <v>222494.68156544026</v>
      </c>
      <c r="S23" s="11">
        <f t="shared" si="0"/>
        <v>241064.42606309429</v>
      </c>
      <c r="T23" s="11">
        <f t="shared" si="0"/>
        <v>228434.4095637789</v>
      </c>
      <c r="U23" s="11">
        <f t="shared" si="0"/>
        <v>235659.66284833848</v>
      </c>
      <c r="V23" s="11">
        <f t="shared" si="0"/>
        <v>210449.01541201398</v>
      </c>
      <c r="W23" s="11">
        <f t="shared" si="0"/>
        <v>212148.90648436267</v>
      </c>
      <c r="X23" s="11">
        <f t="shared" si="13"/>
        <v>-8000000000</v>
      </c>
      <c r="Y23" s="11">
        <f t="shared" si="1"/>
        <v>1071705993.7613084</v>
      </c>
      <c r="Z23" s="11">
        <f t="shared" si="2"/>
        <v>1000603380.5418992</v>
      </c>
      <c r="AA23" s="11">
        <f t="shared" si="3"/>
        <v>937182623.3271277</v>
      </c>
      <c r="AB23" s="11">
        <f t="shared" si="4"/>
        <v>998212200.73662698</v>
      </c>
      <c r="AC23" s="11">
        <f t="shared" si="5"/>
        <v>1023475535.2010252</v>
      </c>
      <c r="AD23" s="11">
        <f t="shared" si="6"/>
        <v>1108896359.8902338</v>
      </c>
      <c r="AE23" s="11">
        <f t="shared" si="7"/>
        <v>1050798283.9933829</v>
      </c>
      <c r="AF23" s="11">
        <f t="shared" si="8"/>
        <v>1084034449.1023569</v>
      </c>
      <c r="AG23" s="11">
        <f t="shared" si="9"/>
        <v>968065470.89526427</v>
      </c>
      <c r="AH23" s="11">
        <f t="shared" si="10"/>
        <v>975884969.82806826</v>
      </c>
      <c r="AI23" s="3">
        <f t="shared" si="11"/>
        <v>-1719688.5680957327</v>
      </c>
    </row>
    <row r="24" spans="1:37" x14ac:dyDescent="0.2">
      <c r="A24">
        <v>6000000000</v>
      </c>
      <c r="B24">
        <v>4600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250000</v>
      </c>
      <c r="N24" s="11">
        <f t="shared" si="12"/>
        <v>260712.34692062717</v>
      </c>
      <c r="O24" s="11">
        <f t="shared" si="0"/>
        <v>247537.38393337699</v>
      </c>
      <c r="P24" s="11">
        <f t="shared" si="0"/>
        <v>235040.69935734151</v>
      </c>
      <c r="Q24" s="11">
        <f t="shared" si="0"/>
        <v>226549.74777105963</v>
      </c>
      <c r="R24" s="11">
        <f t="shared" si="0"/>
        <v>205979.7515757964</v>
      </c>
      <c r="S24" s="11">
        <f t="shared" si="0"/>
        <v>193637.99942220794</v>
      </c>
      <c r="T24" s="11">
        <f t="shared" si="0"/>
        <v>174032.20403502928</v>
      </c>
      <c r="U24" s="11">
        <f t="shared" si="0"/>
        <v>172562.64249590458</v>
      </c>
      <c r="V24" s="11">
        <f t="shared" si="0"/>
        <v>160366.61413090769</v>
      </c>
      <c r="W24" s="11">
        <f t="shared" si="0"/>
        <v>167596.8014242244</v>
      </c>
      <c r="X24" s="11">
        <f t="shared" si="13"/>
        <v>-6000000000</v>
      </c>
      <c r="Y24" s="11">
        <f t="shared" si="1"/>
        <v>1407846673.3713868</v>
      </c>
      <c r="Z24" s="11">
        <f t="shared" si="2"/>
        <v>1336701873.2402358</v>
      </c>
      <c r="AA24" s="11">
        <f t="shared" si="3"/>
        <v>1269219776.5296443</v>
      </c>
      <c r="AB24" s="11">
        <f t="shared" si="4"/>
        <v>1223368637.963722</v>
      </c>
      <c r="AC24" s="11">
        <f t="shared" si="5"/>
        <v>1112290658.5093005</v>
      </c>
      <c r="AD24" s="11">
        <f t="shared" si="6"/>
        <v>1045645196.8799229</v>
      </c>
      <c r="AE24" s="11">
        <f t="shared" si="7"/>
        <v>939773901.78915811</v>
      </c>
      <c r="AF24" s="11">
        <f t="shared" si="8"/>
        <v>931838269.47788477</v>
      </c>
      <c r="AG24" s="11">
        <f t="shared" si="9"/>
        <v>865979716.30690157</v>
      </c>
      <c r="AH24" s="11">
        <f t="shared" si="10"/>
        <v>905022727.69081175</v>
      </c>
      <c r="AI24" s="3">
        <f t="shared" si="11"/>
        <v>1087765.6009918519</v>
      </c>
    </row>
    <row r="25" spans="1:37" x14ac:dyDescent="0.2">
      <c r="A25">
        <v>8000000000</v>
      </c>
      <c r="B25">
        <v>5400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270000</v>
      </c>
      <c r="N25" s="11">
        <f t="shared" si="12"/>
        <v>277678.22712077759</v>
      </c>
      <c r="O25" s="11">
        <f t="shared" si="0"/>
        <v>292665.19913973752</v>
      </c>
      <c r="P25" s="11">
        <f t="shared" si="0"/>
        <v>307936.93394982256</v>
      </c>
      <c r="Q25" s="11">
        <f t="shared" si="0"/>
        <v>307469.86294572707</v>
      </c>
      <c r="R25" s="11">
        <f t="shared" si="0"/>
        <v>336473.73993473593</v>
      </c>
      <c r="S25" s="11">
        <f t="shared" si="0"/>
        <v>344219.04228976928</v>
      </c>
      <c r="T25" s="11">
        <f t="shared" si="0"/>
        <v>352019.41454899497</v>
      </c>
      <c r="U25" s="11">
        <f t="shared" si="0"/>
        <v>366509.93888499215</v>
      </c>
      <c r="V25" s="11">
        <f t="shared" si="0"/>
        <v>394720.8274435252</v>
      </c>
      <c r="W25" s="11">
        <f t="shared" si="0"/>
        <v>363011.93131250329</v>
      </c>
      <c r="X25" s="11">
        <f t="shared" si="13"/>
        <v>-8000000000</v>
      </c>
      <c r="Y25" s="11">
        <f t="shared" si="1"/>
        <v>1277319844.7555768</v>
      </c>
      <c r="Z25" s="11">
        <f t="shared" si="2"/>
        <v>1346259916.0427926</v>
      </c>
      <c r="AA25" s="11">
        <f t="shared" si="3"/>
        <v>1416509896.1691837</v>
      </c>
      <c r="AB25" s="11">
        <f t="shared" si="4"/>
        <v>1414361369.5503445</v>
      </c>
      <c r="AC25" s="11">
        <f t="shared" si="5"/>
        <v>1547779203.6997852</v>
      </c>
      <c r="AD25" s="11">
        <f t="shared" si="6"/>
        <v>1583407594.5329387</v>
      </c>
      <c r="AE25" s="11">
        <f t="shared" si="7"/>
        <v>1619289306.9253769</v>
      </c>
      <c r="AF25" s="11">
        <f t="shared" si="8"/>
        <v>1685945718.8709638</v>
      </c>
      <c r="AG25" s="11">
        <f t="shared" si="9"/>
        <v>1815715806.2402158</v>
      </c>
      <c r="AH25" s="11">
        <f t="shared" si="10"/>
        <v>1669854884.0375152</v>
      </c>
      <c r="AI25" s="3">
        <f t="shared" si="11"/>
        <v>1190225.1432539406</v>
      </c>
    </row>
    <row r="26" spans="1:37" x14ac:dyDescent="0.2">
      <c r="A26">
        <v>8000000000</v>
      </c>
      <c r="B26">
        <v>5400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250000</v>
      </c>
      <c r="N26" s="11">
        <f t="shared" si="12"/>
        <v>248258.68144398555</v>
      </c>
      <c r="O26" s="11">
        <f t="shared" si="0"/>
        <v>245861.11698590685</v>
      </c>
      <c r="P26" s="11">
        <f t="shared" si="0"/>
        <v>252455.63569478691</v>
      </c>
      <c r="Q26" s="11">
        <f t="shared" si="0"/>
        <v>278466.68394340668</v>
      </c>
      <c r="R26" s="11">
        <f t="shared" si="0"/>
        <v>286946.35779538658</v>
      </c>
      <c r="S26" s="11">
        <f t="shared" si="0"/>
        <v>281758.62275384134</v>
      </c>
      <c r="T26" s="11">
        <f t="shared" si="0"/>
        <v>287577.38795684418</v>
      </c>
      <c r="U26" s="11">
        <f t="shared" si="0"/>
        <v>258542.95194585575</v>
      </c>
      <c r="V26" s="11">
        <f t="shared" si="0"/>
        <v>273746.42917857273</v>
      </c>
      <c r="W26" s="11">
        <f t="shared" si="0"/>
        <v>267368.75674396288</v>
      </c>
      <c r="X26" s="11">
        <f t="shared" si="13"/>
        <v>-8000000000</v>
      </c>
      <c r="Y26" s="11">
        <f t="shared" si="1"/>
        <v>1141989934.6423335</v>
      </c>
      <c r="Z26" s="11">
        <f t="shared" si="2"/>
        <v>1130961138.1351714</v>
      </c>
      <c r="AA26" s="11">
        <f t="shared" si="3"/>
        <v>1161295924.1960196</v>
      </c>
      <c r="AB26" s="11">
        <f t="shared" si="4"/>
        <v>1280946746.1396706</v>
      </c>
      <c r="AC26" s="11">
        <f t="shared" si="5"/>
        <v>1319953245.8587782</v>
      </c>
      <c r="AD26" s="11">
        <f t="shared" si="6"/>
        <v>1296089664.6676702</v>
      </c>
      <c r="AE26" s="11">
        <f t="shared" si="7"/>
        <v>1322855984.6014831</v>
      </c>
      <c r="AF26" s="11">
        <f t="shared" si="8"/>
        <v>1189297578.9509366</v>
      </c>
      <c r="AG26" s="11">
        <f t="shared" si="9"/>
        <v>1259233574.2214346</v>
      </c>
      <c r="AH26" s="11">
        <f t="shared" si="10"/>
        <v>1229896281.0222292</v>
      </c>
      <c r="AI26" s="3">
        <f t="shared" si="11"/>
        <v>-486683.48053984926</v>
      </c>
    </row>
    <row r="27" spans="1:37" x14ac:dyDescent="0.2">
      <c r="A27">
        <v>8000000000</v>
      </c>
      <c r="B27">
        <v>5400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270000</v>
      </c>
      <c r="N27" s="11">
        <f t="shared" si="12"/>
        <v>240589.48792982846</v>
      </c>
      <c r="O27" s="11">
        <f t="shared" si="0"/>
        <v>236255.15450432431</v>
      </c>
      <c r="P27" s="11">
        <f t="shared" si="0"/>
        <v>247216.65749850217</v>
      </c>
      <c r="Q27" s="11">
        <f t="shared" si="0"/>
        <v>241198.59926897334</v>
      </c>
      <c r="R27" s="11">
        <f t="shared" si="0"/>
        <v>280309.05423249351</v>
      </c>
      <c r="S27" s="11">
        <f t="shared" si="0"/>
        <v>277521.83950680774</v>
      </c>
      <c r="T27" s="11">
        <f t="shared" si="0"/>
        <v>251660.63051030505</v>
      </c>
      <c r="U27" s="11">
        <f t="shared" si="0"/>
        <v>203837.94389956165</v>
      </c>
      <c r="V27" s="11">
        <f t="shared" si="0"/>
        <v>183231.24959308188</v>
      </c>
      <c r="W27" s="11">
        <f t="shared" si="0"/>
        <v>142342.36868971493</v>
      </c>
      <c r="X27" s="11">
        <f t="shared" si="13"/>
        <v>-8000000000</v>
      </c>
      <c r="Y27" s="11">
        <f t="shared" si="1"/>
        <v>1106711644.477211</v>
      </c>
      <c r="Z27" s="11">
        <f t="shared" si="2"/>
        <v>1086773710.7198918</v>
      </c>
      <c r="AA27" s="11">
        <f t="shared" si="3"/>
        <v>1137196624.4931099</v>
      </c>
      <c r="AB27" s="11">
        <f t="shared" si="4"/>
        <v>1109513556.6372774</v>
      </c>
      <c r="AC27" s="11">
        <f t="shared" si="5"/>
        <v>1289421649.46947</v>
      </c>
      <c r="AD27" s="11">
        <f t="shared" si="6"/>
        <v>1276600461.7313156</v>
      </c>
      <c r="AE27" s="11">
        <f t="shared" si="7"/>
        <v>1157638900.3474033</v>
      </c>
      <c r="AF27" s="11">
        <f t="shared" si="8"/>
        <v>937654541.93798363</v>
      </c>
      <c r="AG27" s="11">
        <f t="shared" si="9"/>
        <v>842863748.12817669</v>
      </c>
      <c r="AH27" s="11">
        <f t="shared" si="10"/>
        <v>654774895.97268867</v>
      </c>
      <c r="AI27" s="3">
        <f t="shared" si="11"/>
        <v>-1320920.8545777902</v>
      </c>
    </row>
    <row r="28" spans="1:37" x14ac:dyDescent="0.2">
      <c r="A28">
        <v>8000000000</v>
      </c>
      <c r="B28">
        <v>5400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270000</v>
      </c>
      <c r="N28" s="11">
        <f t="shared" si="12"/>
        <v>285560.99959998392</v>
      </c>
      <c r="O28" s="11">
        <f t="shared" si="0"/>
        <v>287395.2912518871</v>
      </c>
      <c r="P28" s="11">
        <f t="shared" si="0"/>
        <v>291780.19258280983</v>
      </c>
      <c r="Q28" s="11">
        <f t="shared" si="0"/>
        <v>312129.18156554224</v>
      </c>
      <c r="R28" s="11">
        <f t="shared" si="0"/>
        <v>330798.74310671585</v>
      </c>
      <c r="S28" s="11">
        <f t="shared" si="0"/>
        <v>364568.64518142538</v>
      </c>
      <c r="T28" s="11">
        <f t="shared" si="0"/>
        <v>370807.16492666397</v>
      </c>
      <c r="U28" s="11">
        <f t="shared" si="0"/>
        <v>372876.31084793247</v>
      </c>
      <c r="V28" s="11">
        <f t="shared" si="0"/>
        <v>404982.65616362914</v>
      </c>
      <c r="W28" s="11">
        <f t="shared" si="0"/>
        <v>426341.04784112424</v>
      </c>
      <c r="X28" s="11">
        <f t="shared" si="13"/>
        <v>-8000000000</v>
      </c>
      <c r="Y28" s="11">
        <f t="shared" si="1"/>
        <v>1313580598.1599259</v>
      </c>
      <c r="Z28" s="11">
        <f t="shared" si="2"/>
        <v>1322018339.7586806</v>
      </c>
      <c r="AA28" s="11">
        <f t="shared" si="3"/>
        <v>1342188885.8809252</v>
      </c>
      <c r="AB28" s="11">
        <f t="shared" si="4"/>
        <v>1435794235.2014942</v>
      </c>
      <c r="AC28" s="11">
        <f t="shared" si="5"/>
        <v>1521674218.2908928</v>
      </c>
      <c r="AD28" s="11">
        <f t="shared" si="6"/>
        <v>1677015767.8345568</v>
      </c>
      <c r="AE28" s="11">
        <f t="shared" si="7"/>
        <v>1705712958.6626542</v>
      </c>
      <c r="AF28" s="11">
        <f t="shared" si="8"/>
        <v>1715231029.9004893</v>
      </c>
      <c r="AG28" s="11">
        <f t="shared" si="9"/>
        <v>1862920218.352694</v>
      </c>
      <c r="AH28" s="11">
        <f t="shared" si="10"/>
        <v>1961168820.0691714</v>
      </c>
      <c r="AI28" s="3">
        <f t="shared" si="11"/>
        <v>1388930.0200656911</v>
      </c>
    </row>
    <row r="29" spans="1:37" x14ac:dyDescent="0.2">
      <c r="A29">
        <v>6000000000</v>
      </c>
      <c r="B29">
        <v>4600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250000</v>
      </c>
      <c r="N29" s="11">
        <f t="shared" si="12"/>
        <v>240617.37980809994</v>
      </c>
      <c r="O29" s="11">
        <f t="shared" si="0"/>
        <v>247370.19606982358</v>
      </c>
      <c r="P29" s="11">
        <f t="shared" si="0"/>
        <v>221911.98417567648</v>
      </c>
      <c r="Q29" s="11">
        <f t="shared" si="0"/>
        <v>212968.24065211695</v>
      </c>
      <c r="R29" s="11">
        <f t="shared" si="0"/>
        <v>188581.50446612854</v>
      </c>
      <c r="S29" s="11">
        <f t="shared" si="0"/>
        <v>193553.05261706235</v>
      </c>
      <c r="T29" s="11">
        <f t="shared" si="0"/>
        <v>177290.83260201151</v>
      </c>
      <c r="U29" s="11">
        <f t="shared" si="0"/>
        <v>156653.21547567146</v>
      </c>
      <c r="V29" s="11">
        <f t="shared" si="0"/>
        <v>186428.79871913465</v>
      </c>
      <c r="W29" s="11">
        <f t="shared" si="0"/>
        <v>188410.33756325487</v>
      </c>
      <c r="X29" s="11">
        <f t="shared" si="13"/>
        <v>-6000000000</v>
      </c>
      <c r="Y29" s="11">
        <f t="shared" si="1"/>
        <v>1299333850.9637396</v>
      </c>
      <c r="Z29" s="11">
        <f t="shared" si="2"/>
        <v>1335799058.7770474</v>
      </c>
      <c r="AA29" s="11">
        <f t="shared" si="3"/>
        <v>1198324714.5486529</v>
      </c>
      <c r="AB29" s="11">
        <f t="shared" si="4"/>
        <v>1150028499.5214314</v>
      </c>
      <c r="AC29" s="11">
        <f t="shared" si="5"/>
        <v>1018340124.117094</v>
      </c>
      <c r="AD29" s="11">
        <f t="shared" si="6"/>
        <v>1045186484.1321367</v>
      </c>
      <c r="AE29" s="11">
        <f t="shared" si="7"/>
        <v>957370496.05086207</v>
      </c>
      <c r="AF29" s="11">
        <f t="shared" si="8"/>
        <v>845927363.56862593</v>
      </c>
      <c r="AG29" s="11">
        <f t="shared" si="9"/>
        <v>1006715513.0833271</v>
      </c>
      <c r="AH29" s="11">
        <f t="shared" si="10"/>
        <v>1017415822.8415763</v>
      </c>
      <c r="AI29" s="3">
        <f t="shared" si="11"/>
        <v>898389.7041073885</v>
      </c>
    </row>
    <row r="30" spans="1:37" x14ac:dyDescent="0.2">
      <c r="A30">
        <v>6000000000</v>
      </c>
      <c r="B30">
        <v>4600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250000</v>
      </c>
      <c r="N30" s="11">
        <f t="shared" si="12"/>
        <v>262280.3157864837</v>
      </c>
      <c r="O30" s="11">
        <f t="shared" si="0"/>
        <v>278529.57550203428</v>
      </c>
      <c r="P30" s="11">
        <f t="shared" si="0"/>
        <v>290259.98805445852</v>
      </c>
      <c r="Q30" s="11">
        <f t="shared" si="0"/>
        <v>309563.42192803277</v>
      </c>
      <c r="R30" s="11">
        <f t="shared" si="0"/>
        <v>303032.06762619084</v>
      </c>
      <c r="S30" s="11">
        <f t="shared" si="0"/>
        <v>283588.52609380847</v>
      </c>
      <c r="T30" s="11">
        <f t="shared" si="0"/>
        <v>269499.31629496859</v>
      </c>
      <c r="U30" s="11">
        <f t="shared" si="0"/>
        <v>259319.27388592158</v>
      </c>
      <c r="V30" s="11">
        <f t="shared" si="0"/>
        <v>256552.38636682043</v>
      </c>
      <c r="W30" s="11">
        <f t="shared" si="0"/>
        <v>277111.28672672203</v>
      </c>
      <c r="X30" s="11">
        <f t="shared" si="13"/>
        <v>-6000000000</v>
      </c>
      <c r="Y30" s="11">
        <f t="shared" si="1"/>
        <v>1416313705.2470119</v>
      </c>
      <c r="Z30" s="11">
        <f t="shared" si="2"/>
        <v>1504059707.7109852</v>
      </c>
      <c r="AA30" s="11">
        <f t="shared" si="3"/>
        <v>1567403935.494076</v>
      </c>
      <c r="AB30" s="11">
        <f t="shared" si="4"/>
        <v>1671642478.411377</v>
      </c>
      <c r="AC30" s="11">
        <f t="shared" si="5"/>
        <v>1636373165.1814306</v>
      </c>
      <c r="AD30" s="11">
        <f t="shared" si="6"/>
        <v>1531378040.9065657</v>
      </c>
      <c r="AE30" s="11">
        <f t="shared" si="7"/>
        <v>1455296307.9928305</v>
      </c>
      <c r="AF30" s="11">
        <f t="shared" si="8"/>
        <v>1400324078.9839766</v>
      </c>
      <c r="AG30" s="11">
        <f t="shared" si="9"/>
        <v>1385382886.3808303</v>
      </c>
      <c r="AH30" s="11">
        <f t="shared" si="10"/>
        <v>1496400948.3242989</v>
      </c>
      <c r="AI30" s="3">
        <f t="shared" si="11"/>
        <v>3294956.0776022263</v>
      </c>
    </row>
    <row r="31" spans="1:37" x14ac:dyDescent="0.2">
      <c r="A31">
        <v>8000000000</v>
      </c>
      <c r="B31">
        <v>5400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270000</v>
      </c>
      <c r="N31" s="11">
        <f t="shared" si="12"/>
        <v>271811.05406227289</v>
      </c>
      <c r="O31" s="11">
        <f t="shared" si="0"/>
        <v>290836.36445604498</v>
      </c>
      <c r="P31" s="11">
        <f t="shared" si="0"/>
        <v>288746.3001566357</v>
      </c>
      <c r="Q31" s="11">
        <f t="shared" si="0"/>
        <v>259777.62061258545</v>
      </c>
      <c r="R31" s="11">
        <f t="shared" si="0"/>
        <v>259021.89872751478</v>
      </c>
      <c r="S31" s="11">
        <f t="shared" si="0"/>
        <v>242470.80045781331</v>
      </c>
      <c r="T31" s="11">
        <f t="shared" si="0"/>
        <v>282288.1147035514</v>
      </c>
      <c r="U31" s="11">
        <f t="shared" si="0"/>
        <v>270341.99274523417</v>
      </c>
      <c r="V31" s="11">
        <f t="shared" si="0"/>
        <v>268886.7102729273</v>
      </c>
      <c r="W31" s="11">
        <f t="shared" si="0"/>
        <v>234488.89305611374</v>
      </c>
      <c r="X31" s="11">
        <f t="shared" si="13"/>
        <v>-8000000000</v>
      </c>
      <c r="Y31" s="11">
        <f t="shared" si="1"/>
        <v>1250330848.6864552</v>
      </c>
      <c r="Z31" s="11">
        <f t="shared" si="2"/>
        <v>1337847276.4978068</v>
      </c>
      <c r="AA31" s="11">
        <f t="shared" si="3"/>
        <v>1328232980.7205243</v>
      </c>
      <c r="AB31" s="11">
        <f t="shared" si="4"/>
        <v>1194977054.817893</v>
      </c>
      <c r="AC31" s="11">
        <f t="shared" si="5"/>
        <v>1191500734.1465681</v>
      </c>
      <c r="AD31" s="11">
        <f t="shared" si="6"/>
        <v>1115365682.1059413</v>
      </c>
      <c r="AE31" s="11">
        <f t="shared" si="7"/>
        <v>1298525327.6363363</v>
      </c>
      <c r="AF31" s="11">
        <f t="shared" si="8"/>
        <v>1243573166.6280773</v>
      </c>
      <c r="AG31" s="11">
        <f t="shared" si="9"/>
        <v>1236878867.2554655</v>
      </c>
      <c r="AH31" s="11">
        <f t="shared" si="10"/>
        <v>1078648908.0581231</v>
      </c>
      <c r="AI31" s="3">
        <f t="shared" si="11"/>
        <v>-387239.01521673967</v>
      </c>
    </row>
    <row r="32" spans="1:37" x14ac:dyDescent="0.2">
      <c r="A32">
        <v>6000000000</v>
      </c>
      <c r="B32">
        <v>4600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230000</v>
      </c>
      <c r="N32" s="11">
        <f t="shared" si="12"/>
        <v>204258.43503151555</v>
      </c>
      <c r="O32" s="11">
        <f t="shared" si="0"/>
        <v>202190.03944337601</v>
      </c>
      <c r="P32" s="11">
        <f t="shared" si="0"/>
        <v>191699.7456541867</v>
      </c>
      <c r="Q32" s="11">
        <f t="shared" si="0"/>
        <v>188137.95976573601</v>
      </c>
      <c r="R32" s="11">
        <f t="shared" si="0"/>
        <v>197920.78036378371</v>
      </c>
      <c r="S32" s="11">
        <f t="shared" si="0"/>
        <v>239840.84636002081</v>
      </c>
      <c r="T32" s="11">
        <f t="shared" si="0"/>
        <v>255950.54411358433</v>
      </c>
      <c r="U32" s="11">
        <f t="shared" si="0"/>
        <v>303329.39730986254</v>
      </c>
      <c r="V32" s="11">
        <f t="shared" si="0"/>
        <v>276463.83331419202</v>
      </c>
      <c r="W32" s="11">
        <f t="shared" si="0"/>
        <v>290203.52429914055</v>
      </c>
      <c r="X32" s="11">
        <f t="shared" si="13"/>
        <v>-6000000000</v>
      </c>
      <c r="Y32" s="11">
        <f t="shared" si="1"/>
        <v>1102995549.1701839</v>
      </c>
      <c r="Z32" s="11">
        <f t="shared" si="2"/>
        <v>1091826212.9942305</v>
      </c>
      <c r="AA32" s="11">
        <f t="shared" si="3"/>
        <v>1035178626.5326082</v>
      </c>
      <c r="AB32" s="11">
        <f t="shared" si="4"/>
        <v>1015944982.7349745</v>
      </c>
      <c r="AC32" s="11">
        <f t="shared" si="5"/>
        <v>1068772213.964432</v>
      </c>
      <c r="AD32" s="11">
        <f t="shared" si="6"/>
        <v>1295140570.3441124</v>
      </c>
      <c r="AE32" s="11">
        <f t="shared" si="7"/>
        <v>1382132938.2133553</v>
      </c>
      <c r="AF32" s="11">
        <f t="shared" si="8"/>
        <v>1637978745.4732578</v>
      </c>
      <c r="AG32" s="11">
        <f t="shared" si="9"/>
        <v>1492904699.896637</v>
      </c>
      <c r="AH32" s="11">
        <f t="shared" si="10"/>
        <v>1567099031.215359</v>
      </c>
      <c r="AI32" s="3">
        <f t="shared" si="11"/>
        <v>1482108.3555521974</v>
      </c>
    </row>
    <row r="33" spans="1:35" x14ac:dyDescent="0.2">
      <c r="A33">
        <v>6000000000</v>
      </c>
      <c r="B33">
        <v>4600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250000</v>
      </c>
      <c r="N33" s="11">
        <f t="shared" si="12"/>
        <v>260434.33712766273</v>
      </c>
      <c r="O33" s="11">
        <f t="shared" si="0"/>
        <v>244017.54848804558</v>
      </c>
      <c r="P33" s="11">
        <f t="shared" si="0"/>
        <v>207385.64848579699</v>
      </c>
      <c r="Q33" s="11">
        <f t="shared" si="0"/>
        <v>185289.4747062237</v>
      </c>
      <c r="R33" s="11">
        <f t="shared" si="0"/>
        <v>189402.61902025668</v>
      </c>
      <c r="S33" s="11">
        <f t="shared" si="0"/>
        <v>204346.93573770346</v>
      </c>
      <c r="T33" s="11">
        <f t="shared" si="0"/>
        <v>243243.84134524735</v>
      </c>
      <c r="U33" s="11">
        <f t="shared" si="0"/>
        <v>256942.08210916258</v>
      </c>
      <c r="V33" s="11">
        <f t="shared" si="0"/>
        <v>268519.54039011616</v>
      </c>
      <c r="W33" s="11">
        <f t="shared" si="0"/>
        <v>271415.55341950152</v>
      </c>
      <c r="X33" s="11">
        <f t="shared" si="13"/>
        <v>-6000000000</v>
      </c>
      <c r="Y33" s="11">
        <f t="shared" si="1"/>
        <v>1406345420.4893787</v>
      </c>
      <c r="Z33" s="11">
        <f t="shared" si="2"/>
        <v>1317694761.8354461</v>
      </c>
      <c r="AA33" s="11">
        <f t="shared" si="3"/>
        <v>1119882501.8233037</v>
      </c>
      <c r="AB33" s="11">
        <f t="shared" si="4"/>
        <v>1000563163.413608</v>
      </c>
      <c r="AC33" s="11">
        <f t="shared" si="5"/>
        <v>1022774142.7093861</v>
      </c>
      <c r="AD33" s="11">
        <f t="shared" si="6"/>
        <v>1103473452.9835987</v>
      </c>
      <c r="AE33" s="11">
        <f t="shared" si="7"/>
        <v>1313516743.2643356</v>
      </c>
      <c r="AF33" s="11">
        <f t="shared" si="8"/>
        <v>1387487243.389478</v>
      </c>
      <c r="AG33" s="11">
        <f t="shared" si="9"/>
        <v>1450005518.1066272</v>
      </c>
      <c r="AH33" s="11">
        <f t="shared" si="10"/>
        <v>1465643988.4653082</v>
      </c>
      <c r="AI33" s="3">
        <f t="shared" si="11"/>
        <v>1651554.3557794753</v>
      </c>
    </row>
    <row r="34" spans="1:35" x14ac:dyDescent="0.2">
      <c r="A34">
        <v>6000000000</v>
      </c>
      <c r="B34">
        <v>4600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250000</v>
      </c>
      <c r="N34" s="11">
        <f t="shared" si="12"/>
        <v>204095.98341211677</v>
      </c>
      <c r="O34" s="11">
        <f t="shared" si="0"/>
        <v>206149.12222663406</v>
      </c>
      <c r="P34" s="11">
        <f t="shared" si="0"/>
        <v>211976.43667983357</v>
      </c>
      <c r="Q34" s="11">
        <f t="shared" si="0"/>
        <v>229917.62938909233</v>
      </c>
      <c r="R34" s="11">
        <f t="shared" si="0"/>
        <v>221147.50840410125</v>
      </c>
      <c r="S34" s="11">
        <f t="shared" si="0"/>
        <v>244317.43162858766</v>
      </c>
      <c r="T34" s="11">
        <f t="shared" si="0"/>
        <v>226160.32487712801</v>
      </c>
      <c r="U34" s="11">
        <f t="shared" si="0"/>
        <v>225652.32661145274</v>
      </c>
      <c r="V34" s="11">
        <f t="shared" si="0"/>
        <v>209706.47432841361</v>
      </c>
      <c r="W34" s="11">
        <f t="shared" si="0"/>
        <v>230560.36929483525</v>
      </c>
      <c r="X34" s="11">
        <f t="shared" si="13"/>
        <v>-6000000000</v>
      </c>
      <c r="Y34" s="11">
        <f t="shared" si="1"/>
        <v>1102118310.4254305</v>
      </c>
      <c r="Z34" s="11">
        <f t="shared" si="2"/>
        <v>1113205260.023824</v>
      </c>
      <c r="AA34" s="11">
        <f t="shared" si="3"/>
        <v>1144672758.0711012</v>
      </c>
      <c r="AB34" s="11">
        <f t="shared" si="4"/>
        <v>1241555198.7010984</v>
      </c>
      <c r="AC34" s="11">
        <f t="shared" si="5"/>
        <v>1194196545.3821468</v>
      </c>
      <c r="AD34" s="11">
        <f t="shared" si="6"/>
        <v>1319314130.7943733</v>
      </c>
      <c r="AE34" s="11">
        <f t="shared" si="7"/>
        <v>1221265754.3364911</v>
      </c>
      <c r="AF34" s="11">
        <f t="shared" si="8"/>
        <v>1218522563.7018447</v>
      </c>
      <c r="AG34" s="11">
        <f t="shared" si="9"/>
        <v>1132414961.3734336</v>
      </c>
      <c r="AH34" s="11">
        <f t="shared" si="10"/>
        <v>1245025994.1921103</v>
      </c>
      <c r="AI34" s="3">
        <f t="shared" si="11"/>
        <v>1271577.2174606628</v>
      </c>
    </row>
    <row r="35" spans="1:35" x14ac:dyDescent="0.2">
      <c r="A35">
        <v>8000000000</v>
      </c>
      <c r="B35">
        <v>5400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270000</v>
      </c>
      <c r="N35" s="11">
        <f t="shared" si="12"/>
        <v>265090.93413507799</v>
      </c>
      <c r="O35" s="11">
        <f t="shared" si="0"/>
        <v>240508.61111347331</v>
      </c>
      <c r="P35" s="11">
        <f t="shared" si="0"/>
        <v>245735.20431615179</v>
      </c>
      <c r="Q35" s="11">
        <f t="shared" si="0"/>
        <v>285183.80940979114</v>
      </c>
      <c r="R35" s="11">
        <f t="shared" si="0"/>
        <v>313969.86241772538</v>
      </c>
      <c r="S35" s="11">
        <f t="shared" si="0"/>
        <v>343033.85700652143</v>
      </c>
      <c r="T35" s="11">
        <f t="shared" si="0"/>
        <v>351899.31577362586</v>
      </c>
      <c r="U35" s="11">
        <f t="shared" si="0"/>
        <v>328928.6628382979</v>
      </c>
      <c r="V35" s="11">
        <f t="shared" si="0"/>
        <v>309317.27405870333</v>
      </c>
      <c r="W35" s="11">
        <f t="shared" si="0"/>
        <v>299246.89397332259</v>
      </c>
      <c r="X35" s="11">
        <f t="shared" si="13"/>
        <v>-8000000000</v>
      </c>
      <c r="Y35" s="11">
        <f t="shared" si="1"/>
        <v>1219418297.0213587</v>
      </c>
      <c r="Z35" s="11">
        <f t="shared" si="2"/>
        <v>1106339611.1219773</v>
      </c>
      <c r="AA35" s="11">
        <f t="shared" si="3"/>
        <v>1130381939.8542984</v>
      </c>
      <c r="AB35" s="11">
        <f t="shared" si="4"/>
        <v>1311845523.2850392</v>
      </c>
      <c r="AC35" s="11">
        <f t="shared" si="5"/>
        <v>1444261367.1215367</v>
      </c>
      <c r="AD35" s="11">
        <f t="shared" si="6"/>
        <v>1577955742.2299986</v>
      </c>
      <c r="AE35" s="11">
        <f t="shared" si="7"/>
        <v>1618736852.5586789</v>
      </c>
      <c r="AF35" s="11">
        <f t="shared" si="8"/>
        <v>1513071849.0561702</v>
      </c>
      <c r="AG35" s="11">
        <f t="shared" si="9"/>
        <v>1422859460.6700354</v>
      </c>
      <c r="AH35" s="11">
        <f t="shared" si="10"/>
        <v>1376535712.2772839</v>
      </c>
      <c r="AI35" s="3">
        <f t="shared" si="11"/>
        <v>226333.28597866726</v>
      </c>
    </row>
    <row r="36" spans="1:35" x14ac:dyDescent="0.2">
      <c r="A36">
        <v>6000000000</v>
      </c>
      <c r="B36">
        <v>4600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230000</v>
      </c>
      <c r="N36" s="11">
        <f t="shared" si="12"/>
        <v>245727.48260514345</v>
      </c>
      <c r="O36" s="11">
        <f t="shared" ref="O36:O49" si="14">N36+D36</f>
        <v>253066.94568687817</v>
      </c>
      <c r="P36" s="11">
        <f t="shared" ref="P36:P49" si="15">O36+E36</f>
        <v>282795.5080542597</v>
      </c>
      <c r="Q36" s="11">
        <f t="shared" ref="Q36:Q49" si="16">P36+F36</f>
        <v>273722.11606096243</v>
      </c>
      <c r="R36" s="11">
        <f t="shared" ref="R36:R49" si="17">Q36+G36</f>
        <v>293408.31077977782</v>
      </c>
      <c r="S36" s="11">
        <f t="shared" ref="S36:S49" si="18">R36+H36</f>
        <v>274114.51755004236</v>
      </c>
      <c r="T36" s="11">
        <f t="shared" ref="T36:T49" si="19">S36+I36</f>
        <v>281806.9782629027</v>
      </c>
      <c r="U36" s="11">
        <f t="shared" ref="U36:U49" si="20">T36+J36</f>
        <v>265124.34432195732</v>
      </c>
      <c r="V36" s="11">
        <f t="shared" ref="V36:V49" si="21">U36+K36</f>
        <v>278531.04655921925</v>
      </c>
      <c r="W36" s="11">
        <f t="shared" ref="W36:W49" si="22">V36+L36</f>
        <v>241291.60409618635</v>
      </c>
      <c r="X36" s="11">
        <f t="shared" si="13"/>
        <v>-6000000000</v>
      </c>
      <c r="Y36" s="11">
        <f t="shared" si="1"/>
        <v>1326928406.0677745</v>
      </c>
      <c r="Z36" s="11">
        <f t="shared" si="2"/>
        <v>1366561506.7091422</v>
      </c>
      <c r="AA36" s="11">
        <f t="shared" si="3"/>
        <v>1527095743.4930024</v>
      </c>
      <c r="AB36" s="11">
        <f t="shared" si="4"/>
        <v>1478099426.7291973</v>
      </c>
      <c r="AC36" s="11">
        <f t="shared" si="5"/>
        <v>1584404878.2108002</v>
      </c>
      <c r="AD36" s="11">
        <f t="shared" si="6"/>
        <v>1480218394.7702289</v>
      </c>
      <c r="AE36" s="11">
        <f t="shared" si="7"/>
        <v>1521757682.6196747</v>
      </c>
      <c r="AF36" s="11">
        <f t="shared" si="8"/>
        <v>1431671459.3385696</v>
      </c>
      <c r="AG36" s="11">
        <f t="shared" si="9"/>
        <v>1504067651.4197838</v>
      </c>
      <c r="AH36" s="11">
        <f t="shared" si="10"/>
        <v>1302974662.1194062</v>
      </c>
      <c r="AI36" s="3">
        <f t="shared" si="11"/>
        <v>2900927.3818627321</v>
      </c>
    </row>
    <row r="37" spans="1:35" x14ac:dyDescent="0.2">
      <c r="A37">
        <v>8000000000</v>
      </c>
      <c r="B37">
        <v>5400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270000</v>
      </c>
      <c r="N37" s="11">
        <f t="shared" si="12"/>
        <v>246385.19744214136</v>
      </c>
      <c r="O37" s="11">
        <f t="shared" si="14"/>
        <v>249650.10152256582</v>
      </c>
      <c r="P37" s="11">
        <f t="shared" si="15"/>
        <v>234027.50639390433</v>
      </c>
      <c r="Q37" s="11">
        <f t="shared" si="16"/>
        <v>218573.87264346471</v>
      </c>
      <c r="R37" s="11">
        <f t="shared" si="17"/>
        <v>193651.08028025134</v>
      </c>
      <c r="S37" s="11">
        <f t="shared" si="18"/>
        <v>195352.76760463603</v>
      </c>
      <c r="T37" s="11">
        <f t="shared" si="19"/>
        <v>185193.32525058417</v>
      </c>
      <c r="U37" s="11">
        <f t="shared" si="20"/>
        <v>185741.68234365061</v>
      </c>
      <c r="V37" s="11">
        <f t="shared" si="21"/>
        <v>176124.98095288174</v>
      </c>
      <c r="W37" s="11">
        <f t="shared" si="22"/>
        <v>177666.98374500265</v>
      </c>
      <c r="X37" s="11">
        <f t="shared" si="13"/>
        <v>-8000000000</v>
      </c>
      <c r="Y37" s="11">
        <f t="shared" si="1"/>
        <v>1133371908.2338502</v>
      </c>
      <c r="Z37" s="11">
        <f t="shared" si="2"/>
        <v>1148390467.0038028</v>
      </c>
      <c r="AA37" s="11">
        <f t="shared" si="3"/>
        <v>1076526529.4119599</v>
      </c>
      <c r="AB37" s="11">
        <f t="shared" si="4"/>
        <v>1005439814.1599376</v>
      </c>
      <c r="AC37" s="11">
        <f t="shared" si="5"/>
        <v>890794969.2891562</v>
      </c>
      <c r="AD37" s="11">
        <f t="shared" si="6"/>
        <v>898622730.98132575</v>
      </c>
      <c r="AE37" s="11">
        <f t="shared" si="7"/>
        <v>851889296.15268719</v>
      </c>
      <c r="AF37" s="11">
        <f t="shared" si="8"/>
        <v>854411738.78079283</v>
      </c>
      <c r="AG37" s="11">
        <f t="shared" si="9"/>
        <v>810174912.38325596</v>
      </c>
      <c r="AH37" s="11">
        <f t="shared" si="10"/>
        <v>817268125.22701216</v>
      </c>
      <c r="AI37" s="3">
        <f t="shared" si="11"/>
        <v>-1970248.1565979118</v>
      </c>
    </row>
    <row r="38" spans="1:35" x14ac:dyDescent="0.2">
      <c r="A38">
        <v>6000000000</v>
      </c>
      <c r="B38">
        <v>4600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250000</v>
      </c>
      <c r="N38" s="11">
        <f t="shared" si="12"/>
        <v>283374.63567731902</v>
      </c>
      <c r="O38" s="11">
        <f t="shared" si="14"/>
        <v>268598.80285337567</v>
      </c>
      <c r="P38" s="11">
        <f t="shared" si="15"/>
        <v>293610.68022262771</v>
      </c>
      <c r="Q38" s="11">
        <f t="shared" si="16"/>
        <v>274324.07200103626</v>
      </c>
      <c r="R38" s="11">
        <f t="shared" si="17"/>
        <v>254809.9991545314</v>
      </c>
      <c r="S38" s="11">
        <f t="shared" si="18"/>
        <v>256056.00689596031</v>
      </c>
      <c r="T38" s="11">
        <f t="shared" si="19"/>
        <v>290893.92859896179</v>
      </c>
      <c r="U38" s="11">
        <f t="shared" si="20"/>
        <v>315658.96910615265</v>
      </c>
      <c r="V38" s="11">
        <f t="shared" si="21"/>
        <v>270867.44643747807</v>
      </c>
      <c r="W38" s="11">
        <f t="shared" si="22"/>
        <v>243549.22692873515</v>
      </c>
      <c r="X38" s="11">
        <f t="shared" si="13"/>
        <v>-6000000000</v>
      </c>
      <c r="Y38" s="11">
        <f t="shared" si="1"/>
        <v>1530223032.6575227</v>
      </c>
      <c r="Z38" s="11">
        <f t="shared" si="2"/>
        <v>1450433535.4082286</v>
      </c>
      <c r="AA38" s="11">
        <f t="shared" si="3"/>
        <v>1585497673.2021897</v>
      </c>
      <c r="AB38" s="11">
        <f t="shared" si="4"/>
        <v>1481349988.8055959</v>
      </c>
      <c r="AC38" s="11">
        <f t="shared" si="5"/>
        <v>1375973995.4344695</v>
      </c>
      <c r="AD38" s="11">
        <f t="shared" si="6"/>
        <v>1382702437.2381856</v>
      </c>
      <c r="AE38" s="11">
        <f t="shared" si="7"/>
        <v>1570827214.4343936</v>
      </c>
      <c r="AF38" s="11">
        <f t="shared" si="8"/>
        <v>1704558433.1732244</v>
      </c>
      <c r="AG38" s="11">
        <f t="shared" si="9"/>
        <v>1462684210.7623816</v>
      </c>
      <c r="AH38" s="11">
        <f t="shared" si="10"/>
        <v>1315165825.4151697</v>
      </c>
      <c r="AI38" s="3">
        <f t="shared" si="11"/>
        <v>3156324.2399381907</v>
      </c>
    </row>
    <row r="39" spans="1:35" x14ac:dyDescent="0.2">
      <c r="A39">
        <v>8000000000</v>
      </c>
      <c r="B39">
        <v>5400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250000</v>
      </c>
      <c r="N39" s="11">
        <f t="shared" si="12"/>
        <v>227112.38393094391</v>
      </c>
      <c r="O39" s="11">
        <f t="shared" si="14"/>
        <v>231951.23680488905</v>
      </c>
      <c r="P39" s="11">
        <f t="shared" si="15"/>
        <v>196791.26302798977</v>
      </c>
      <c r="Q39" s="11">
        <f t="shared" si="16"/>
        <v>210670.584187028</v>
      </c>
      <c r="R39" s="11">
        <f t="shared" si="17"/>
        <v>214931.4304406289</v>
      </c>
      <c r="S39" s="11">
        <f t="shared" si="18"/>
        <v>199789.61694869213</v>
      </c>
      <c r="T39" s="11">
        <f t="shared" si="19"/>
        <v>177888.39335844386</v>
      </c>
      <c r="U39" s="11">
        <f t="shared" si="20"/>
        <v>165865.39636045927</v>
      </c>
      <c r="V39" s="11">
        <f t="shared" si="21"/>
        <v>195840.61369096162</v>
      </c>
      <c r="W39" s="11">
        <f t="shared" si="22"/>
        <v>194322.07586214645</v>
      </c>
      <c r="X39" s="11">
        <f t="shared" si="13"/>
        <v>-8000000000</v>
      </c>
      <c r="Y39" s="11">
        <f t="shared" si="1"/>
        <v>1044716966.0823419</v>
      </c>
      <c r="Z39" s="11">
        <f t="shared" si="2"/>
        <v>1066975689.3024896</v>
      </c>
      <c r="AA39" s="11">
        <f t="shared" si="3"/>
        <v>905239809.9287529</v>
      </c>
      <c r="AB39" s="11">
        <f t="shared" si="4"/>
        <v>969084687.26032877</v>
      </c>
      <c r="AC39" s="11">
        <f t="shared" si="5"/>
        <v>988684580.0268929</v>
      </c>
      <c r="AD39" s="11">
        <f t="shared" si="6"/>
        <v>919032237.96398377</v>
      </c>
      <c r="AE39" s="11">
        <f t="shared" si="7"/>
        <v>818286609.44884181</v>
      </c>
      <c r="AF39" s="11">
        <f t="shared" si="8"/>
        <v>762980823.25811267</v>
      </c>
      <c r="AG39" s="11">
        <f t="shared" si="9"/>
        <v>900866822.97842348</v>
      </c>
      <c r="AH39" s="11">
        <f t="shared" si="10"/>
        <v>893881548.96587372</v>
      </c>
      <c r="AI39" s="3">
        <f t="shared" si="11"/>
        <v>-2191244.0796177178</v>
      </c>
    </row>
    <row r="40" spans="1:35" x14ac:dyDescent="0.2">
      <c r="A40">
        <v>8000000000</v>
      </c>
      <c r="B40">
        <v>5400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250000</v>
      </c>
      <c r="N40" s="11">
        <f t="shared" si="12"/>
        <v>275415.01089581288</v>
      </c>
      <c r="O40" s="11">
        <f t="shared" si="14"/>
        <v>260016.03777694982</v>
      </c>
      <c r="P40" s="11">
        <f t="shared" si="15"/>
        <v>271350.57002305984</v>
      </c>
      <c r="Q40" s="11">
        <f t="shared" si="16"/>
        <v>268406.74030972878</v>
      </c>
      <c r="R40" s="11">
        <f t="shared" si="17"/>
        <v>245589.79197900044</v>
      </c>
      <c r="S40" s="11">
        <f t="shared" si="18"/>
        <v>275349.18621677207</v>
      </c>
      <c r="T40" s="11">
        <f t="shared" si="19"/>
        <v>288375.21944660693</v>
      </c>
      <c r="U40" s="11">
        <f t="shared" si="20"/>
        <v>285531.50236257352</v>
      </c>
      <c r="V40" s="11">
        <f t="shared" si="21"/>
        <v>277467.0810540556</v>
      </c>
      <c r="W40" s="11">
        <f t="shared" si="22"/>
        <v>272547.44231322547</v>
      </c>
      <c r="X40" s="11">
        <f t="shared" si="13"/>
        <v>-8000000000</v>
      </c>
      <c r="Y40" s="11">
        <f t="shared" si="1"/>
        <v>1266909050.1207392</v>
      </c>
      <c r="Z40" s="11">
        <f t="shared" si="2"/>
        <v>1196073773.7739692</v>
      </c>
      <c r="AA40" s="11">
        <f t="shared" si="3"/>
        <v>1248212622.1060753</v>
      </c>
      <c r="AB40" s="11">
        <f t="shared" si="4"/>
        <v>1234671005.4247525</v>
      </c>
      <c r="AC40" s="11">
        <f t="shared" si="5"/>
        <v>1129713043.1034019</v>
      </c>
      <c r="AD40" s="11">
        <f t="shared" si="6"/>
        <v>1266606256.5971515</v>
      </c>
      <c r="AE40" s="11">
        <f t="shared" si="7"/>
        <v>1326526009.454392</v>
      </c>
      <c r="AF40" s="11">
        <f t="shared" si="8"/>
        <v>1313444910.8678381</v>
      </c>
      <c r="AG40" s="11">
        <f t="shared" si="9"/>
        <v>1276348572.8486557</v>
      </c>
      <c r="AH40" s="11">
        <f t="shared" si="10"/>
        <v>1253718234.6408372</v>
      </c>
      <c r="AI40" s="3">
        <f t="shared" si="11"/>
        <v>-344138.74418134213</v>
      </c>
    </row>
    <row r="41" spans="1:35" x14ac:dyDescent="0.2">
      <c r="A41">
        <v>8000000000</v>
      </c>
      <c r="B41">
        <v>5400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250000</v>
      </c>
      <c r="N41" s="11">
        <f t="shared" si="12"/>
        <v>258890.26523509528</v>
      </c>
      <c r="O41" s="11">
        <f t="shared" si="14"/>
        <v>266952.75386737194</v>
      </c>
      <c r="P41" s="11">
        <f t="shared" si="15"/>
        <v>213681.10259936657</v>
      </c>
      <c r="Q41" s="11">
        <f t="shared" si="16"/>
        <v>252801.38010566588</v>
      </c>
      <c r="R41" s="11">
        <f t="shared" si="17"/>
        <v>281787.52194799017</v>
      </c>
      <c r="S41" s="11">
        <f t="shared" si="18"/>
        <v>285021.75331959734</v>
      </c>
      <c r="T41" s="11">
        <f t="shared" si="19"/>
        <v>255805.41836825432</v>
      </c>
      <c r="U41" s="11">
        <f t="shared" si="20"/>
        <v>263703.74320686096</v>
      </c>
      <c r="V41" s="11">
        <f t="shared" si="21"/>
        <v>244745.68994628498</v>
      </c>
      <c r="W41" s="11">
        <f t="shared" si="22"/>
        <v>271467.55377907539</v>
      </c>
      <c r="X41" s="11">
        <f t="shared" si="13"/>
        <v>-8000000000</v>
      </c>
      <c r="Y41" s="11">
        <f t="shared" si="1"/>
        <v>1190895220.0814383</v>
      </c>
      <c r="Z41" s="11">
        <f t="shared" si="2"/>
        <v>1227982667.789911</v>
      </c>
      <c r="AA41" s="11">
        <f t="shared" si="3"/>
        <v>982933071.95708621</v>
      </c>
      <c r="AB41" s="11">
        <f t="shared" si="4"/>
        <v>1162886348.486063</v>
      </c>
      <c r="AC41" s="11">
        <f t="shared" si="5"/>
        <v>1296222600.9607549</v>
      </c>
      <c r="AD41" s="11">
        <f t="shared" si="6"/>
        <v>1311100065.2701478</v>
      </c>
      <c r="AE41" s="11">
        <f t="shared" si="7"/>
        <v>1176704924.4939699</v>
      </c>
      <c r="AF41" s="11">
        <f t="shared" si="8"/>
        <v>1213037218.7515604</v>
      </c>
      <c r="AG41" s="11">
        <f t="shared" si="9"/>
        <v>1125830173.7529109</v>
      </c>
      <c r="AH41" s="11">
        <f t="shared" si="10"/>
        <v>1248750747.3837469</v>
      </c>
      <c r="AI41" s="3">
        <f t="shared" si="11"/>
        <v>-696177.15960175323</v>
      </c>
    </row>
    <row r="42" spans="1:35" x14ac:dyDescent="0.2">
      <c r="A42">
        <v>8000000000</v>
      </c>
      <c r="B42">
        <v>5400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270000</v>
      </c>
      <c r="N42" s="11">
        <f t="shared" si="12"/>
        <v>275228.18481840659</v>
      </c>
      <c r="O42" s="11">
        <f t="shared" si="14"/>
        <v>275165.043148736</v>
      </c>
      <c r="P42" s="11">
        <f t="shared" si="15"/>
        <v>266492.14714736445</v>
      </c>
      <c r="Q42" s="11">
        <f t="shared" si="16"/>
        <v>267464.46519566234</v>
      </c>
      <c r="R42" s="11">
        <f t="shared" si="17"/>
        <v>259336.87948010629</v>
      </c>
      <c r="S42" s="11">
        <f t="shared" si="18"/>
        <v>284333.15901522292</v>
      </c>
      <c r="T42" s="11">
        <f t="shared" si="19"/>
        <v>298972.56763390033</v>
      </c>
      <c r="U42" s="11">
        <f t="shared" si="20"/>
        <v>282488.52186108707</v>
      </c>
      <c r="V42" s="11">
        <f t="shared" si="21"/>
        <v>316497.07534554182</v>
      </c>
      <c r="W42" s="11">
        <f t="shared" si="22"/>
        <v>324931.70647241641</v>
      </c>
      <c r="X42" s="11">
        <f t="shared" si="13"/>
        <v>-8000000000</v>
      </c>
      <c r="Y42" s="11">
        <f t="shared" si="1"/>
        <v>1266049650.1646702</v>
      </c>
      <c r="Z42" s="11">
        <f t="shared" si="2"/>
        <v>1265759198.4841857</v>
      </c>
      <c r="AA42" s="11">
        <f t="shared" si="3"/>
        <v>1225863876.8778765</v>
      </c>
      <c r="AB42" s="11">
        <f t="shared" si="4"/>
        <v>1230336539.9000468</v>
      </c>
      <c r="AC42" s="11">
        <f t="shared" si="5"/>
        <v>1192949645.608489</v>
      </c>
      <c r="AD42" s="11">
        <f t="shared" si="6"/>
        <v>1307932531.4700255</v>
      </c>
      <c r="AE42" s="11">
        <f t="shared" si="7"/>
        <v>1375273811.1159415</v>
      </c>
      <c r="AF42" s="11">
        <f t="shared" si="8"/>
        <v>1299447200.5610006</v>
      </c>
      <c r="AG42" s="11">
        <f t="shared" si="9"/>
        <v>1455886546.5894923</v>
      </c>
      <c r="AH42" s="11">
        <f t="shared" si="10"/>
        <v>1494685849.7731154</v>
      </c>
      <c r="AI42" s="3">
        <f t="shared" si="11"/>
        <v>-56957.269379760743</v>
      </c>
    </row>
    <row r="43" spans="1:35" x14ac:dyDescent="0.2">
      <c r="A43">
        <v>6000000000</v>
      </c>
      <c r="B43">
        <v>4600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230000</v>
      </c>
      <c r="N43" s="11">
        <f t="shared" si="12"/>
        <v>234461.77637059009</v>
      </c>
      <c r="O43" s="11">
        <f t="shared" si="14"/>
        <v>176469.48380250251</v>
      </c>
      <c r="P43" s="11">
        <f t="shared" si="15"/>
        <v>171134.47883137269</v>
      </c>
      <c r="Q43" s="11">
        <f t="shared" si="16"/>
        <v>199168.83446829161</v>
      </c>
      <c r="R43" s="11">
        <f t="shared" si="17"/>
        <v>162864.07971027074</v>
      </c>
      <c r="S43" s="11">
        <f t="shared" si="18"/>
        <v>193344.79419601848</v>
      </c>
      <c r="T43" s="11">
        <f t="shared" si="19"/>
        <v>196019.70906340284</v>
      </c>
      <c r="U43" s="11">
        <f t="shared" si="20"/>
        <v>201208.01253913669</v>
      </c>
      <c r="V43" s="11">
        <f t="shared" si="21"/>
        <v>204900.65197780496</v>
      </c>
      <c r="W43" s="11">
        <f t="shared" si="22"/>
        <v>203191.34763529291</v>
      </c>
      <c r="X43" s="11">
        <f t="shared" si="13"/>
        <v>-6000000000</v>
      </c>
      <c r="Y43" s="11">
        <f t="shared" si="1"/>
        <v>1266093592.4011865</v>
      </c>
      <c r="Z43" s="11">
        <f t="shared" si="2"/>
        <v>952935212.53351355</v>
      </c>
      <c r="AA43" s="11">
        <f t="shared" si="3"/>
        <v>924126185.68941247</v>
      </c>
      <c r="AB43" s="11">
        <f t="shared" si="4"/>
        <v>1075511706.1287746</v>
      </c>
      <c r="AC43" s="11">
        <f t="shared" si="5"/>
        <v>879466030.435462</v>
      </c>
      <c r="AD43" s="11">
        <f t="shared" si="6"/>
        <v>1044061888.6584998</v>
      </c>
      <c r="AE43" s="11">
        <f t="shared" si="7"/>
        <v>1058506428.9423753</v>
      </c>
      <c r="AF43" s="11">
        <f t="shared" si="8"/>
        <v>1086523267.711338</v>
      </c>
      <c r="AG43" s="11">
        <f t="shared" si="9"/>
        <v>1106463520.6801467</v>
      </c>
      <c r="AH43" s="11">
        <f t="shared" si="10"/>
        <v>1097233277.2305818</v>
      </c>
      <c r="AI43" s="3">
        <f t="shared" si="11"/>
        <v>445199.27522595308</v>
      </c>
    </row>
    <row r="44" spans="1:35" x14ac:dyDescent="0.2">
      <c r="A44">
        <v>8000000000</v>
      </c>
      <c r="B44">
        <v>5400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250000</v>
      </c>
      <c r="N44" s="11">
        <f t="shared" si="12"/>
        <v>229306.63084844127</v>
      </c>
      <c r="O44" s="11">
        <f t="shared" si="14"/>
        <v>267701.85917848721</v>
      </c>
      <c r="P44" s="11">
        <f t="shared" si="15"/>
        <v>281392.34650006983</v>
      </c>
      <c r="Q44" s="11">
        <f t="shared" si="16"/>
        <v>289914.85755250324</v>
      </c>
      <c r="R44" s="11">
        <f t="shared" si="17"/>
        <v>290707.4594477308</v>
      </c>
      <c r="S44" s="11">
        <f t="shared" si="18"/>
        <v>270140.73743339395</v>
      </c>
      <c r="T44" s="11">
        <f t="shared" si="19"/>
        <v>297162.37071988871</v>
      </c>
      <c r="U44" s="11">
        <f t="shared" si="20"/>
        <v>290017.1302317176</v>
      </c>
      <c r="V44" s="11">
        <f t="shared" si="21"/>
        <v>256890.42281010188</v>
      </c>
      <c r="W44" s="11">
        <f t="shared" si="22"/>
        <v>263794.89731334615</v>
      </c>
      <c r="X44" s="11">
        <f t="shared" si="13"/>
        <v>-8000000000</v>
      </c>
      <c r="Y44" s="11">
        <f t="shared" si="1"/>
        <v>1054810501.9028299</v>
      </c>
      <c r="Z44" s="11">
        <f t="shared" si="2"/>
        <v>1231428552.2210412</v>
      </c>
      <c r="AA44" s="11">
        <f t="shared" si="3"/>
        <v>1294404793.9003212</v>
      </c>
      <c r="AB44" s="11">
        <f t="shared" si="4"/>
        <v>1333608344.7415149</v>
      </c>
      <c r="AC44" s="11">
        <f t="shared" si="5"/>
        <v>1337254313.4595616</v>
      </c>
      <c r="AD44" s="11">
        <f t="shared" si="6"/>
        <v>1242647392.1936121</v>
      </c>
      <c r="AE44" s="11">
        <f t="shared" si="7"/>
        <v>1366946905.3114882</v>
      </c>
      <c r="AF44" s="11">
        <f t="shared" si="8"/>
        <v>1334078799.065901</v>
      </c>
      <c r="AG44" s="11">
        <f t="shared" si="9"/>
        <v>1181695944.9264686</v>
      </c>
      <c r="AH44" s="11">
        <f t="shared" si="10"/>
        <v>1213456527.6413922</v>
      </c>
      <c r="AI44" s="3">
        <f t="shared" si="11"/>
        <v>-315410.15190621378</v>
      </c>
    </row>
    <row r="45" spans="1:35" x14ac:dyDescent="0.2">
      <c r="A45">
        <v>8000000000</v>
      </c>
      <c r="B45">
        <v>5400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250000</v>
      </c>
      <c r="N45" s="11">
        <f t="shared" si="12"/>
        <v>218821.06643170118</v>
      </c>
      <c r="O45" s="11">
        <f t="shared" si="14"/>
        <v>191745.0453620404</v>
      </c>
      <c r="P45" s="11">
        <f t="shared" si="15"/>
        <v>183233.1526602502</v>
      </c>
      <c r="Q45" s="11">
        <f t="shared" si="16"/>
        <v>195701.73385000089</v>
      </c>
      <c r="R45" s="11">
        <f t="shared" si="17"/>
        <v>223504.80498425895</v>
      </c>
      <c r="S45" s="11">
        <f t="shared" si="18"/>
        <v>238438.38966422481</v>
      </c>
      <c r="T45" s="11">
        <f t="shared" si="19"/>
        <v>224912.29350998765</v>
      </c>
      <c r="U45" s="11">
        <f t="shared" si="20"/>
        <v>193162.01537003508</v>
      </c>
      <c r="V45" s="11">
        <f t="shared" si="21"/>
        <v>194475.82594148116</v>
      </c>
      <c r="W45" s="11">
        <f t="shared" si="22"/>
        <v>201751.37428304879</v>
      </c>
      <c r="X45" s="11">
        <f t="shared" si="13"/>
        <v>-8000000000</v>
      </c>
      <c r="Y45" s="11">
        <f t="shared" si="1"/>
        <v>1006576905.5858254</v>
      </c>
      <c r="Z45" s="11">
        <f t="shared" si="2"/>
        <v>882027208.66538584</v>
      </c>
      <c r="AA45" s="11">
        <f t="shared" si="3"/>
        <v>842872502.23715091</v>
      </c>
      <c r="AB45" s="11">
        <f t="shared" si="4"/>
        <v>900227975.71000409</v>
      </c>
      <c r="AC45" s="11">
        <f t="shared" si="5"/>
        <v>1028122102.9275912</v>
      </c>
      <c r="AD45" s="11">
        <f t="shared" si="6"/>
        <v>1096816592.4554341</v>
      </c>
      <c r="AE45" s="11">
        <f t="shared" si="7"/>
        <v>1034596550.1459432</v>
      </c>
      <c r="AF45" s="11">
        <f t="shared" si="8"/>
        <v>888545270.70216131</v>
      </c>
      <c r="AG45" s="11">
        <f t="shared" si="9"/>
        <v>894588799.33081329</v>
      </c>
      <c r="AH45" s="11">
        <f t="shared" si="10"/>
        <v>928056321.70202446</v>
      </c>
      <c r="AI45" s="3">
        <f t="shared" si="11"/>
        <v>-2167720.8525810014</v>
      </c>
    </row>
    <row r="46" spans="1:35" x14ac:dyDescent="0.2">
      <c r="A46">
        <v>6000000000</v>
      </c>
      <c r="B46">
        <v>4600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230000</v>
      </c>
      <c r="N46" s="11">
        <f t="shared" si="12"/>
        <v>254751.261662459</v>
      </c>
      <c r="O46" s="11">
        <f t="shared" si="14"/>
        <v>277354.43326353561</v>
      </c>
      <c r="P46" s="11">
        <f t="shared" si="15"/>
        <v>275087.63140620431</v>
      </c>
      <c r="Q46" s="11">
        <f t="shared" si="16"/>
        <v>256299.5172306546</v>
      </c>
      <c r="R46" s="11">
        <f t="shared" si="17"/>
        <v>251257.68787664128</v>
      </c>
      <c r="S46" s="11">
        <f t="shared" si="18"/>
        <v>285635.6781089562</v>
      </c>
      <c r="T46" s="11">
        <f t="shared" si="19"/>
        <v>279799.56429451704</v>
      </c>
      <c r="U46" s="11">
        <f t="shared" si="20"/>
        <v>272345.25476931594</v>
      </c>
      <c r="V46" s="11">
        <f t="shared" si="21"/>
        <v>247392.26718200371</v>
      </c>
      <c r="W46" s="11">
        <f t="shared" si="22"/>
        <v>271125.94069738407</v>
      </c>
      <c r="X46" s="11">
        <f t="shared" si="13"/>
        <v>-6000000000</v>
      </c>
      <c r="Y46" s="11">
        <f t="shared" si="1"/>
        <v>1375656812.9772787</v>
      </c>
      <c r="Z46" s="11">
        <f t="shared" si="2"/>
        <v>1497713939.6230924</v>
      </c>
      <c r="AA46" s="11">
        <f t="shared" si="3"/>
        <v>1485473209.5935032</v>
      </c>
      <c r="AB46" s="11">
        <f t="shared" si="4"/>
        <v>1384017393.0455348</v>
      </c>
      <c r="AC46" s="11">
        <f t="shared" si="5"/>
        <v>1356791514.5338628</v>
      </c>
      <c r="AD46" s="11">
        <f t="shared" si="6"/>
        <v>1542432661.7883635</v>
      </c>
      <c r="AE46" s="11">
        <f t="shared" si="7"/>
        <v>1510917647.190392</v>
      </c>
      <c r="AF46" s="11">
        <f t="shared" si="8"/>
        <v>1470664375.7543061</v>
      </c>
      <c r="AG46" s="11">
        <f t="shared" si="9"/>
        <v>1335918242.78282</v>
      </c>
      <c r="AH46" s="11">
        <f t="shared" si="10"/>
        <v>1464080079.7658739</v>
      </c>
      <c r="AI46" s="3">
        <f t="shared" si="11"/>
        <v>2855302.9742605933</v>
      </c>
    </row>
    <row r="47" spans="1:35" x14ac:dyDescent="0.2">
      <c r="A47">
        <v>6000000000</v>
      </c>
      <c r="B47">
        <v>4600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250000</v>
      </c>
      <c r="N47" s="11">
        <f t="shared" si="12"/>
        <v>234282.24898816552</v>
      </c>
      <c r="O47" s="11">
        <f t="shared" si="14"/>
        <v>248057.02373123495</v>
      </c>
      <c r="P47" s="11">
        <f t="shared" si="15"/>
        <v>291650.19618085353</v>
      </c>
      <c r="Q47" s="11">
        <f t="shared" si="16"/>
        <v>319951.35208853753</v>
      </c>
      <c r="R47" s="11">
        <f t="shared" si="17"/>
        <v>304297.0838068868</v>
      </c>
      <c r="S47" s="11">
        <f t="shared" si="18"/>
        <v>299411.32374369772</v>
      </c>
      <c r="T47" s="11">
        <f t="shared" si="19"/>
        <v>309135.04992349772</v>
      </c>
      <c r="U47" s="11">
        <f t="shared" si="20"/>
        <v>303367.03452485381</v>
      </c>
      <c r="V47" s="11">
        <f t="shared" si="21"/>
        <v>289623.25081374729</v>
      </c>
      <c r="W47" s="11">
        <f t="shared" si="22"/>
        <v>273879.67015238246</v>
      </c>
      <c r="X47" s="11">
        <f t="shared" si="13"/>
        <v>-6000000000</v>
      </c>
      <c r="Y47" s="11">
        <f t="shared" si="1"/>
        <v>1265124144.5360937</v>
      </c>
      <c r="Z47" s="11">
        <f t="shared" si="2"/>
        <v>1339507928.1486688</v>
      </c>
      <c r="AA47" s="11">
        <f t="shared" si="3"/>
        <v>1574911059.3766091</v>
      </c>
      <c r="AB47" s="11">
        <f t="shared" si="4"/>
        <v>1727737301.2781026</v>
      </c>
      <c r="AC47" s="11">
        <f t="shared" si="5"/>
        <v>1643204252.5571887</v>
      </c>
      <c r="AD47" s="11">
        <f t="shared" si="6"/>
        <v>1616821148.2159677</v>
      </c>
      <c r="AE47" s="11">
        <f t="shared" si="7"/>
        <v>1669329269.5868876</v>
      </c>
      <c r="AF47" s="11">
        <f t="shared" si="8"/>
        <v>1638181986.4342105</v>
      </c>
      <c r="AG47" s="11">
        <f t="shared" si="9"/>
        <v>1563965554.3942354</v>
      </c>
      <c r="AH47" s="11">
        <f t="shared" si="10"/>
        <v>1478950218.8228652</v>
      </c>
      <c r="AI47" s="3">
        <f t="shared" si="11"/>
        <v>3407747.2162401984</v>
      </c>
    </row>
    <row r="48" spans="1:35" x14ac:dyDescent="0.2">
      <c r="A48">
        <v>8000000000</v>
      </c>
      <c r="B48">
        <v>5400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250000</v>
      </c>
      <c r="N48" s="11">
        <f t="shared" si="12"/>
        <v>244764.49374924414</v>
      </c>
      <c r="O48" s="11">
        <f t="shared" si="14"/>
        <v>222389.42341937218</v>
      </c>
      <c r="P48" s="11">
        <f t="shared" si="15"/>
        <v>204263.05758883245</v>
      </c>
      <c r="Q48" s="11">
        <f t="shared" si="16"/>
        <v>195108.81151654758</v>
      </c>
      <c r="R48" s="11">
        <f t="shared" si="17"/>
        <v>190322.18637585174</v>
      </c>
      <c r="S48" s="11">
        <f t="shared" si="18"/>
        <v>228734.33130735066</v>
      </c>
      <c r="T48" s="11">
        <f t="shared" si="19"/>
        <v>236197.98589061247</v>
      </c>
      <c r="U48" s="11">
        <f t="shared" si="20"/>
        <v>254080.24334319634</v>
      </c>
      <c r="V48" s="11">
        <f t="shared" si="21"/>
        <v>228563.96021234104</v>
      </c>
      <c r="W48" s="11">
        <f t="shared" si="22"/>
        <v>238369.81376371114</v>
      </c>
      <c r="X48" s="11">
        <f t="shared" si="13"/>
        <v>-8000000000</v>
      </c>
      <c r="Y48" s="11">
        <f t="shared" si="1"/>
        <v>1125916671.2465231</v>
      </c>
      <c r="Z48" s="11">
        <f t="shared" si="2"/>
        <v>1022991347.729112</v>
      </c>
      <c r="AA48" s="11">
        <f t="shared" si="3"/>
        <v>939610064.9086293</v>
      </c>
      <c r="AB48" s="11">
        <f t="shared" si="4"/>
        <v>897500532.9761188</v>
      </c>
      <c r="AC48" s="11">
        <f t="shared" si="5"/>
        <v>875482057.32891798</v>
      </c>
      <c r="AD48" s="11">
        <f t="shared" si="6"/>
        <v>1052177924.013813</v>
      </c>
      <c r="AE48" s="11">
        <f t="shared" si="7"/>
        <v>1086510735.0968173</v>
      </c>
      <c r="AF48" s="11">
        <f t="shared" si="8"/>
        <v>1168769119.3787031</v>
      </c>
      <c r="AG48" s="11">
        <f t="shared" si="9"/>
        <v>1051394216.9767689</v>
      </c>
      <c r="AH48" s="11">
        <f t="shared" si="10"/>
        <v>1096501143.3130713</v>
      </c>
      <c r="AI48" s="3">
        <f t="shared" si="11"/>
        <v>-1703077.9554036055</v>
      </c>
    </row>
    <row r="49" spans="1:35" x14ac:dyDescent="0.2">
      <c r="A49">
        <v>6000000000</v>
      </c>
      <c r="B49">
        <v>4600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230000</v>
      </c>
      <c r="N49" s="11">
        <f t="shared" si="12"/>
        <v>249520.302885212</v>
      </c>
      <c r="O49" s="11">
        <f t="shared" si="14"/>
        <v>264503.38681432186</v>
      </c>
      <c r="P49" s="11">
        <f t="shared" si="15"/>
        <v>280889.93475510506</v>
      </c>
      <c r="Q49" s="11">
        <f t="shared" si="16"/>
        <v>292361.02763068629</v>
      </c>
      <c r="R49" s="11">
        <f t="shared" si="17"/>
        <v>285187.52459465759</v>
      </c>
      <c r="S49" s="11">
        <f t="shared" si="18"/>
        <v>265603.28423191095</v>
      </c>
      <c r="T49" s="11">
        <f t="shared" si="19"/>
        <v>296878.71518806787</v>
      </c>
      <c r="U49" s="11">
        <f t="shared" si="20"/>
        <v>295460.99484694423</v>
      </c>
      <c r="V49" s="11">
        <f t="shared" si="21"/>
        <v>300565.76123432023</v>
      </c>
      <c r="W49" s="11">
        <f t="shared" si="22"/>
        <v>299411.13497305196</v>
      </c>
      <c r="X49" s="11">
        <f t="shared" si="13"/>
        <v>-6000000000</v>
      </c>
      <c r="Y49" s="11">
        <f t="shared" si="1"/>
        <v>1347409635.5801449</v>
      </c>
      <c r="Z49" s="11">
        <f t="shared" si="2"/>
        <v>1428318288.797338</v>
      </c>
      <c r="AA49" s="11">
        <f t="shared" si="3"/>
        <v>1516805647.6775672</v>
      </c>
      <c r="AB49" s="11">
        <f t="shared" si="4"/>
        <v>1578749549.2057059</v>
      </c>
      <c r="AC49" s="11">
        <f t="shared" si="5"/>
        <v>1540012632.811151</v>
      </c>
      <c r="AD49" s="11">
        <f t="shared" si="6"/>
        <v>1434257734.852319</v>
      </c>
      <c r="AE49" s="11">
        <f t="shared" si="7"/>
        <v>1603145062.0155666</v>
      </c>
      <c r="AF49" s="11">
        <f t="shared" si="8"/>
        <v>1595489372.1734989</v>
      </c>
      <c r="AG49" s="11">
        <f t="shared" si="9"/>
        <v>1623055110.6653292</v>
      </c>
      <c r="AH49" s="11">
        <f t="shared" si="10"/>
        <v>1616820128.8544805</v>
      </c>
      <c r="AI49" s="3">
        <f t="shared" si="11"/>
        <v>3267742.1163765485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552056.69955331844</v>
      </c>
    </row>
    <row r="72" spans="1:35" x14ac:dyDescent="0.2">
      <c r="AH72" s="2" t="s">
        <v>22</v>
      </c>
      <c r="AI72" s="20">
        <f>_xlfn.STDEV.S(AI20:AI49)</f>
        <v>1743571.2267782004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28448.639794468821</v>
      </c>
    </row>
    <row r="75" spans="1:35" x14ac:dyDescent="0.2">
      <c r="AH75" s="2" t="s">
        <v>24</v>
      </c>
      <c r="AI75" s="22">
        <f>AI71+(AI73*AI72)/SQRT(30)</f>
        <v>1075664.759312168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4831-6017-EA40-A3EB-2128D1FD23CF}">
  <dimension ref="A1:AK75"/>
  <sheetViews>
    <sheetView zoomScaleNormal="100" workbookViewId="0">
      <selection activeCell="G3" sqref="G3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1" customWidth="1"/>
    <col min="8" max="12" width="9.33203125" bestFit="1" customWidth="1"/>
    <col min="24" max="24" width="11.6640625" bestFit="1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4" s="1" customFormat="1" x14ac:dyDescent="0.2">
      <c r="A1" s="29" t="s">
        <v>0</v>
      </c>
      <c r="B1" s="29"/>
      <c r="C1" s="30" t="s">
        <v>4</v>
      </c>
      <c r="D1" s="30"/>
    </row>
    <row r="2" spans="1:4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</row>
    <row r="3" spans="1:4" x14ac:dyDescent="0.2">
      <c r="A3" s="3">
        <v>6000000000</v>
      </c>
      <c r="B3" s="1">
        <v>0.5</v>
      </c>
      <c r="C3" s="7">
        <v>4000000000</v>
      </c>
      <c r="D3" s="8">
        <v>0.25</v>
      </c>
    </row>
    <row r="4" spans="1:4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4" x14ac:dyDescent="0.2">
      <c r="C5" s="7">
        <v>16000000000</v>
      </c>
      <c r="D5" s="8">
        <v>0.25</v>
      </c>
    </row>
    <row r="6" spans="1:4" x14ac:dyDescent="0.2">
      <c r="C6" s="8"/>
      <c r="D6" s="9"/>
    </row>
    <row r="7" spans="1:4" x14ac:dyDescent="0.2">
      <c r="A7" s="29" t="s">
        <v>3</v>
      </c>
      <c r="B7" s="29"/>
      <c r="C7" s="30" t="s">
        <v>5</v>
      </c>
      <c r="D7" s="30"/>
    </row>
    <row r="8" spans="1:4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4" x14ac:dyDescent="0.2">
      <c r="A9" s="3">
        <v>4600</v>
      </c>
      <c r="B9" s="1">
        <v>0.5</v>
      </c>
      <c r="C9" s="7">
        <v>2000</v>
      </c>
      <c r="D9" s="8">
        <v>0.5</v>
      </c>
    </row>
    <row r="10" spans="1:4" x14ac:dyDescent="0.2">
      <c r="A10" s="3">
        <v>5400</v>
      </c>
      <c r="B10" s="1">
        <v>0.5</v>
      </c>
      <c r="C10" s="7">
        <v>6000</v>
      </c>
      <c r="D10" s="8">
        <v>0.5</v>
      </c>
    </row>
    <row r="11" spans="1:4" x14ac:dyDescent="0.2">
      <c r="B11" s="3"/>
      <c r="C11" s="8"/>
      <c r="D11" s="7"/>
    </row>
    <row r="12" spans="1:4" x14ac:dyDescent="0.2">
      <c r="A12" s="29" t="s">
        <v>25</v>
      </c>
      <c r="B12" s="29"/>
      <c r="C12" s="30" t="s">
        <v>26</v>
      </c>
      <c r="D12" s="30"/>
    </row>
    <row r="13" spans="1:4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4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4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4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  <c r="AB17" t="s">
        <v>38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4</v>
      </c>
      <c r="B19" s="1" t="s">
        <v>5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4000000000</v>
      </c>
      <c r="B20">
        <v>2000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80000</v>
      </c>
      <c r="N20" s="11">
        <f>M20+C20</f>
        <v>16751.555651426315</v>
      </c>
      <c r="O20" s="11">
        <f t="shared" ref="O20:W35" si="0">N20+D20</f>
        <v>-3655.6409922195598</v>
      </c>
      <c r="P20" s="11">
        <f t="shared" si="0"/>
        <v>-609.26575126359239</v>
      </c>
      <c r="Q20" s="11">
        <f t="shared" si="0"/>
        <v>21453.211249609012</v>
      </c>
      <c r="R20" s="11">
        <f t="shared" si="0"/>
        <v>9601.1765181901865</v>
      </c>
      <c r="S20" s="11">
        <f t="shared" si="0"/>
        <v>34773.852550715674</v>
      </c>
      <c r="T20" s="11">
        <f t="shared" si="0"/>
        <v>45519.373290590011</v>
      </c>
      <c r="U20" s="11">
        <f t="shared" si="0"/>
        <v>69678.917700075544</v>
      </c>
      <c r="V20" s="11">
        <f t="shared" si="0"/>
        <v>99141.270968248136</v>
      </c>
      <c r="W20" s="11">
        <f t="shared" si="0"/>
        <v>97600.154933461454</v>
      </c>
      <c r="X20" s="11">
        <f>-A20</f>
        <v>-4000000000</v>
      </c>
      <c r="Y20" s="11">
        <f t="shared" ref="Y20:Y49" si="1">(price-$B20)*N20</f>
        <v>134012445.21141052</v>
      </c>
      <c r="Z20" s="11">
        <f t="shared" ref="Z20:Z49" si="2">(price-$B20)*O20</f>
        <v>-29245127.937756479</v>
      </c>
      <c r="AA20" s="11">
        <f t="shared" ref="AA20:AA49" si="3">(price-$B20)*P20</f>
        <v>-4874126.0101087391</v>
      </c>
      <c r="AB20" s="11">
        <f t="shared" ref="AB20:AB49" si="4">(price-$B20)*Q20</f>
        <v>171625689.9968721</v>
      </c>
      <c r="AC20" s="11">
        <f t="shared" ref="AC20:AC49" si="5">(price-$B20)*R20</f>
        <v>76809412.145521492</v>
      </c>
      <c r="AD20" s="11">
        <f t="shared" ref="AD20:AD49" si="6">(price-$B20)*S20</f>
        <v>278190820.40572536</v>
      </c>
      <c r="AE20" s="11">
        <f t="shared" ref="AE20:AE49" si="7">(price-$B20)*T20</f>
        <v>364154986.32472008</v>
      </c>
      <c r="AF20" s="11">
        <f t="shared" ref="AF20:AF49" si="8">(price-$B20)*U20</f>
        <v>557431341.6006043</v>
      </c>
      <c r="AG20" s="11">
        <f t="shared" ref="AG20:AG49" si="9">(price-$B20)*V20</f>
        <v>793130167.74598503</v>
      </c>
      <c r="AH20" s="11">
        <f t="shared" ref="AH20:AH49" si="10">(price-$B20)*W20</f>
        <v>780801239.46769166</v>
      </c>
      <c r="AI20" s="3">
        <f t="shared" ref="AI20:AI49" si="11">(X20+NPV(rate,Y20:AH20))/1000</f>
        <v>-2499743.0957220411</v>
      </c>
    </row>
    <row r="21" spans="1:37" x14ac:dyDescent="0.2">
      <c r="A21">
        <v>4000000000</v>
      </c>
      <c r="B21">
        <v>2000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80000</v>
      </c>
      <c r="N21" s="11">
        <f t="shared" ref="N21:N49" si="12">M21+C21</f>
        <v>72304.810803034343</v>
      </c>
      <c r="O21" s="11">
        <f t="shared" si="0"/>
        <v>103678.19433857221</v>
      </c>
      <c r="P21" s="11">
        <f t="shared" si="0"/>
        <v>77647.091731778346</v>
      </c>
      <c r="Q21" s="11">
        <f t="shared" si="0"/>
        <v>75497.842064651195</v>
      </c>
      <c r="R21" s="11">
        <f t="shared" si="0"/>
        <v>67583.851179806516</v>
      </c>
      <c r="S21" s="11">
        <f t="shared" si="0"/>
        <v>105205.4633165244</v>
      </c>
      <c r="T21" s="11">
        <f t="shared" si="0"/>
        <v>81191.938281408511</v>
      </c>
      <c r="U21" s="11">
        <f t="shared" si="0"/>
        <v>95956.925381033216</v>
      </c>
      <c r="V21" s="11">
        <f t="shared" si="0"/>
        <v>87793.02808950888</v>
      </c>
      <c r="W21" s="11">
        <f t="shared" si="0"/>
        <v>97383.877093379851</v>
      </c>
      <c r="X21" s="11">
        <f t="shared" ref="X21:X49" si="13">-A21</f>
        <v>-4000000000</v>
      </c>
      <c r="Y21" s="11">
        <f t="shared" si="1"/>
        <v>578438486.42427468</v>
      </c>
      <c r="Z21" s="11">
        <f t="shared" si="2"/>
        <v>829425554.70857763</v>
      </c>
      <c r="AA21" s="11">
        <f t="shared" si="3"/>
        <v>621176733.85422683</v>
      </c>
      <c r="AB21" s="11">
        <f t="shared" si="4"/>
        <v>603982736.51720953</v>
      </c>
      <c r="AC21" s="11">
        <f t="shared" si="5"/>
        <v>540670809.43845212</v>
      </c>
      <c r="AD21" s="11">
        <f t="shared" si="6"/>
        <v>841643706.53219521</v>
      </c>
      <c r="AE21" s="11">
        <f t="shared" si="7"/>
        <v>649535506.25126815</v>
      </c>
      <c r="AF21" s="11">
        <f t="shared" si="8"/>
        <v>767655403.0482657</v>
      </c>
      <c r="AG21" s="11">
        <f t="shared" si="9"/>
        <v>702344224.71607101</v>
      </c>
      <c r="AH21" s="11">
        <f t="shared" si="10"/>
        <v>779071016.74703884</v>
      </c>
      <c r="AI21" s="3">
        <f t="shared" si="11"/>
        <v>191015.85412956047</v>
      </c>
    </row>
    <row r="22" spans="1:37" x14ac:dyDescent="0.2">
      <c r="A22">
        <v>5000000000</v>
      </c>
      <c r="B22">
        <v>6000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220000</v>
      </c>
      <c r="N22" s="11">
        <f t="shared" si="12"/>
        <v>233401.63180429954</v>
      </c>
      <c r="O22" s="11">
        <f t="shared" si="0"/>
        <v>242603.26255054679</v>
      </c>
      <c r="P22" s="11">
        <f t="shared" si="0"/>
        <v>267970.34307557624</v>
      </c>
      <c r="Q22" s="11">
        <f t="shared" si="0"/>
        <v>233773.8879857352</v>
      </c>
      <c r="R22" s="11">
        <f t="shared" si="0"/>
        <v>239709.81884369394</v>
      </c>
      <c r="S22" s="11">
        <f t="shared" si="0"/>
        <v>249790.29432026437</v>
      </c>
      <c r="T22" s="11">
        <f t="shared" si="0"/>
        <v>232705.70919587044</v>
      </c>
      <c r="U22" s="11">
        <f t="shared" si="0"/>
        <v>227218.09101378312</v>
      </c>
      <c r="V22" s="11">
        <f t="shared" si="0"/>
        <v>232281.7027659039</v>
      </c>
      <c r="W22" s="11">
        <f t="shared" si="0"/>
        <v>208687.68216198077</v>
      </c>
      <c r="X22" s="11">
        <f t="shared" si="13"/>
        <v>-5000000000</v>
      </c>
      <c r="Y22" s="11">
        <f t="shared" si="1"/>
        <v>933606527.21719813</v>
      </c>
      <c r="Z22" s="11">
        <f t="shared" si="2"/>
        <v>970413050.20218718</v>
      </c>
      <c r="AA22" s="11">
        <f t="shared" si="3"/>
        <v>1071881372.302305</v>
      </c>
      <c r="AB22" s="11">
        <f t="shared" si="4"/>
        <v>935095551.94294083</v>
      </c>
      <c r="AC22" s="11">
        <f t="shared" si="5"/>
        <v>958839275.37477577</v>
      </c>
      <c r="AD22" s="11">
        <f t="shared" si="6"/>
        <v>999161177.28105748</v>
      </c>
      <c r="AE22" s="11">
        <f t="shared" si="7"/>
        <v>930822836.78348172</v>
      </c>
      <c r="AF22" s="11">
        <f t="shared" si="8"/>
        <v>908872364.05513251</v>
      </c>
      <c r="AG22" s="11">
        <f t="shared" si="9"/>
        <v>929126811.06361556</v>
      </c>
      <c r="AH22" s="11">
        <f t="shared" si="10"/>
        <v>834750728.64792311</v>
      </c>
      <c r="AI22" s="3">
        <f t="shared" si="11"/>
        <v>871622.80508587451</v>
      </c>
    </row>
    <row r="23" spans="1:37" x14ac:dyDescent="0.2">
      <c r="A23">
        <v>16000000000</v>
      </c>
      <c r="B23">
        <v>6000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390000</v>
      </c>
      <c r="N23" s="11">
        <f t="shared" si="12"/>
        <v>352979.56386115402</v>
      </c>
      <c r="O23" s="11">
        <f t="shared" si="0"/>
        <v>337522.47403084766</v>
      </c>
      <c r="P23" s="11">
        <f t="shared" si="0"/>
        <v>323735.35289720166</v>
      </c>
      <c r="Q23" s="11">
        <f t="shared" si="0"/>
        <v>337002.65233404934</v>
      </c>
      <c r="R23" s="11">
        <f t="shared" si="0"/>
        <v>342494.68156544026</v>
      </c>
      <c r="S23" s="11">
        <f t="shared" si="0"/>
        <v>361064.42606309429</v>
      </c>
      <c r="T23" s="11">
        <f t="shared" si="0"/>
        <v>348434.4095637789</v>
      </c>
      <c r="U23" s="11">
        <f t="shared" si="0"/>
        <v>355659.66284833848</v>
      </c>
      <c r="V23" s="11">
        <f t="shared" si="0"/>
        <v>330449.01541201398</v>
      </c>
      <c r="W23" s="11">
        <f t="shared" si="0"/>
        <v>332148.90648436267</v>
      </c>
      <c r="X23" s="11">
        <f t="shared" si="13"/>
        <v>-16000000000</v>
      </c>
      <c r="Y23" s="11">
        <f t="shared" si="1"/>
        <v>1411918255.4446161</v>
      </c>
      <c r="Z23" s="11">
        <f t="shared" si="2"/>
        <v>1350089896.1233907</v>
      </c>
      <c r="AA23" s="11">
        <f t="shared" si="3"/>
        <v>1294941411.5888066</v>
      </c>
      <c r="AB23" s="11">
        <f t="shared" si="4"/>
        <v>1348010609.3361974</v>
      </c>
      <c r="AC23" s="11">
        <f t="shared" si="5"/>
        <v>1369978726.261761</v>
      </c>
      <c r="AD23" s="11">
        <f t="shared" si="6"/>
        <v>1444257704.252377</v>
      </c>
      <c r="AE23" s="11">
        <f t="shared" si="7"/>
        <v>1393737638.2551155</v>
      </c>
      <c r="AF23" s="11">
        <f t="shared" si="8"/>
        <v>1422638651.3933539</v>
      </c>
      <c r="AG23" s="11">
        <f t="shared" si="9"/>
        <v>1321796061.648056</v>
      </c>
      <c r="AH23" s="11">
        <f t="shared" si="10"/>
        <v>1328595625.9374506</v>
      </c>
      <c r="AI23" s="3">
        <f t="shared" si="11"/>
        <v>-7589467.4136928273</v>
      </c>
    </row>
    <row r="24" spans="1:37" x14ac:dyDescent="0.2">
      <c r="A24">
        <v>5000000000</v>
      </c>
      <c r="B24">
        <v>2000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220000</v>
      </c>
      <c r="N24" s="11">
        <f t="shared" si="12"/>
        <v>230712.34692062717</v>
      </c>
      <c r="O24" s="11">
        <f t="shared" si="0"/>
        <v>217537.38393337699</v>
      </c>
      <c r="P24" s="11">
        <f t="shared" si="0"/>
        <v>205040.69935734151</v>
      </c>
      <c r="Q24" s="11">
        <f t="shared" si="0"/>
        <v>196549.74777105963</v>
      </c>
      <c r="R24" s="11">
        <f t="shared" si="0"/>
        <v>175979.7515757964</v>
      </c>
      <c r="S24" s="11">
        <f t="shared" si="0"/>
        <v>163637.99942220794</v>
      </c>
      <c r="T24" s="11">
        <f t="shared" si="0"/>
        <v>144032.20403502928</v>
      </c>
      <c r="U24" s="11">
        <f t="shared" si="0"/>
        <v>142562.64249590458</v>
      </c>
      <c r="V24" s="11">
        <f t="shared" si="0"/>
        <v>130366.61413090769</v>
      </c>
      <c r="W24" s="11">
        <f t="shared" si="0"/>
        <v>137596.8014242244</v>
      </c>
      <c r="X24" s="11">
        <f t="shared" si="13"/>
        <v>-5000000000</v>
      </c>
      <c r="Y24" s="11">
        <f t="shared" si="1"/>
        <v>1845698775.3650174</v>
      </c>
      <c r="Z24" s="11">
        <f t="shared" si="2"/>
        <v>1740299071.467016</v>
      </c>
      <c r="AA24" s="11">
        <f t="shared" si="3"/>
        <v>1640325594.858732</v>
      </c>
      <c r="AB24" s="11">
        <f t="shared" si="4"/>
        <v>1572397982.1684771</v>
      </c>
      <c r="AC24" s="11">
        <f t="shared" si="5"/>
        <v>1407838012.6063712</v>
      </c>
      <c r="AD24" s="11">
        <f t="shared" si="6"/>
        <v>1309103995.3776636</v>
      </c>
      <c r="AE24" s="11">
        <f t="shared" si="7"/>
        <v>1152257632.2802343</v>
      </c>
      <c r="AF24" s="11">
        <f t="shared" si="8"/>
        <v>1140501139.9672368</v>
      </c>
      <c r="AG24" s="11">
        <f t="shared" si="9"/>
        <v>1042932913.0472615</v>
      </c>
      <c r="AH24" s="11">
        <f t="shared" si="10"/>
        <v>1100774411.3937953</v>
      </c>
      <c r="AI24" s="3">
        <f t="shared" si="11"/>
        <v>4025697.3775817682</v>
      </c>
    </row>
    <row r="25" spans="1:37" x14ac:dyDescent="0.2">
      <c r="A25">
        <v>16000000000</v>
      </c>
      <c r="B25">
        <v>6000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390000</v>
      </c>
      <c r="N25" s="11">
        <f t="shared" si="12"/>
        <v>397678.22712077759</v>
      </c>
      <c r="O25" s="11">
        <f t="shared" si="0"/>
        <v>412665.19913973752</v>
      </c>
      <c r="P25" s="11">
        <f t="shared" si="0"/>
        <v>427936.93394982256</v>
      </c>
      <c r="Q25" s="11">
        <f t="shared" si="0"/>
        <v>427469.86294572707</v>
      </c>
      <c r="R25" s="11">
        <f t="shared" si="0"/>
        <v>456473.73993473593</v>
      </c>
      <c r="S25" s="11">
        <f t="shared" si="0"/>
        <v>464219.04228976928</v>
      </c>
      <c r="T25" s="11">
        <f t="shared" si="0"/>
        <v>472019.41454899497</v>
      </c>
      <c r="U25" s="11">
        <f t="shared" si="0"/>
        <v>486509.93888499215</v>
      </c>
      <c r="V25" s="11">
        <f t="shared" si="0"/>
        <v>514720.8274435252</v>
      </c>
      <c r="W25" s="11">
        <f t="shared" si="0"/>
        <v>483011.93131250329</v>
      </c>
      <c r="X25" s="11">
        <f t="shared" si="13"/>
        <v>-16000000000</v>
      </c>
      <c r="Y25" s="11">
        <f t="shared" si="1"/>
        <v>1590712908.4831104</v>
      </c>
      <c r="Z25" s="11">
        <f t="shared" si="2"/>
        <v>1650660796.5589502</v>
      </c>
      <c r="AA25" s="11">
        <f t="shared" si="3"/>
        <v>1711747735.7992902</v>
      </c>
      <c r="AB25" s="11">
        <f t="shared" si="4"/>
        <v>1709879451.7829082</v>
      </c>
      <c r="AC25" s="11">
        <f t="shared" si="5"/>
        <v>1825894959.7389438</v>
      </c>
      <c r="AD25" s="11">
        <f t="shared" si="6"/>
        <v>1856876169.1590772</v>
      </c>
      <c r="AE25" s="11">
        <f t="shared" si="7"/>
        <v>1888077658.1959798</v>
      </c>
      <c r="AF25" s="11">
        <f t="shared" si="8"/>
        <v>1946039755.5399685</v>
      </c>
      <c r="AG25" s="11">
        <f t="shared" si="9"/>
        <v>2058883309.7741008</v>
      </c>
      <c r="AH25" s="11">
        <f t="shared" si="10"/>
        <v>1932047725.2500131</v>
      </c>
      <c r="AI25" s="3">
        <f t="shared" si="11"/>
        <v>-5059107.6646931078</v>
      </c>
    </row>
    <row r="26" spans="1:37" x14ac:dyDescent="0.2">
      <c r="A26">
        <v>5000000000</v>
      </c>
      <c r="B26">
        <v>6000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220000</v>
      </c>
      <c r="N26" s="11">
        <f t="shared" si="12"/>
        <v>218258.68144398555</v>
      </c>
      <c r="O26" s="11">
        <f t="shared" si="0"/>
        <v>215861.11698590685</v>
      </c>
      <c r="P26" s="11">
        <f t="shared" si="0"/>
        <v>222455.63569478691</v>
      </c>
      <c r="Q26" s="11">
        <f t="shared" si="0"/>
        <v>248466.68394340668</v>
      </c>
      <c r="R26" s="11">
        <f t="shared" si="0"/>
        <v>256946.35779538658</v>
      </c>
      <c r="S26" s="11">
        <f t="shared" si="0"/>
        <v>251758.62275384134</v>
      </c>
      <c r="T26" s="11">
        <f t="shared" si="0"/>
        <v>257577.38795684418</v>
      </c>
      <c r="U26" s="11">
        <f t="shared" si="0"/>
        <v>228542.95194585575</v>
      </c>
      <c r="V26" s="11">
        <f t="shared" si="0"/>
        <v>243746.42917857273</v>
      </c>
      <c r="W26" s="11">
        <f t="shared" si="0"/>
        <v>237368.75674396288</v>
      </c>
      <c r="X26" s="11">
        <f t="shared" si="13"/>
        <v>-5000000000</v>
      </c>
      <c r="Y26" s="11">
        <f t="shared" si="1"/>
        <v>873034725.77594221</v>
      </c>
      <c r="Z26" s="11">
        <f t="shared" si="2"/>
        <v>863444467.94362736</v>
      </c>
      <c r="AA26" s="11">
        <f t="shared" si="3"/>
        <v>889822542.77914762</v>
      </c>
      <c r="AB26" s="11">
        <f t="shared" si="4"/>
        <v>993866735.77362669</v>
      </c>
      <c r="AC26" s="11">
        <f t="shared" si="5"/>
        <v>1027785431.1815463</v>
      </c>
      <c r="AD26" s="11">
        <f t="shared" si="6"/>
        <v>1007034491.0153654</v>
      </c>
      <c r="AE26" s="11">
        <f t="shared" si="7"/>
        <v>1030309551.8273767</v>
      </c>
      <c r="AF26" s="11">
        <f t="shared" si="8"/>
        <v>914171807.78342295</v>
      </c>
      <c r="AG26" s="11">
        <f t="shared" si="9"/>
        <v>974985716.71429086</v>
      </c>
      <c r="AH26" s="11">
        <f t="shared" si="10"/>
        <v>949475026.97585154</v>
      </c>
      <c r="AI26" s="3">
        <f t="shared" si="11"/>
        <v>795970.65988948254</v>
      </c>
    </row>
    <row r="27" spans="1:37" x14ac:dyDescent="0.2">
      <c r="A27">
        <v>16000000000</v>
      </c>
      <c r="B27">
        <v>6000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390000</v>
      </c>
      <c r="N27" s="11">
        <f t="shared" si="12"/>
        <v>360589.48792982846</v>
      </c>
      <c r="O27" s="11">
        <f t="shared" si="0"/>
        <v>356255.15450432431</v>
      </c>
      <c r="P27" s="11">
        <f t="shared" si="0"/>
        <v>367216.65749850217</v>
      </c>
      <c r="Q27" s="11">
        <f t="shared" si="0"/>
        <v>361198.59926897334</v>
      </c>
      <c r="R27" s="11">
        <f t="shared" si="0"/>
        <v>400309.05423249351</v>
      </c>
      <c r="S27" s="11">
        <f t="shared" si="0"/>
        <v>397521.83950680774</v>
      </c>
      <c r="T27" s="11">
        <f t="shared" si="0"/>
        <v>371660.63051030505</v>
      </c>
      <c r="U27" s="11">
        <f t="shared" si="0"/>
        <v>323837.94389956165</v>
      </c>
      <c r="V27" s="11">
        <f t="shared" si="0"/>
        <v>303231.24959308188</v>
      </c>
      <c r="W27" s="11">
        <f t="shared" si="0"/>
        <v>262342.36868971493</v>
      </c>
      <c r="X27" s="11">
        <f t="shared" si="13"/>
        <v>-16000000000</v>
      </c>
      <c r="Y27" s="11">
        <f t="shared" si="1"/>
        <v>1442357951.7193139</v>
      </c>
      <c r="Z27" s="11">
        <f t="shared" si="2"/>
        <v>1425020618.0172973</v>
      </c>
      <c r="AA27" s="11">
        <f t="shared" si="3"/>
        <v>1468866629.9940088</v>
      </c>
      <c r="AB27" s="11">
        <f t="shared" si="4"/>
        <v>1444794397.0758934</v>
      </c>
      <c r="AC27" s="11">
        <f t="shared" si="5"/>
        <v>1601236216.9299741</v>
      </c>
      <c r="AD27" s="11">
        <f t="shared" si="6"/>
        <v>1590087358.027231</v>
      </c>
      <c r="AE27" s="11">
        <f t="shared" si="7"/>
        <v>1486642522.0412202</v>
      </c>
      <c r="AF27" s="11">
        <f t="shared" si="8"/>
        <v>1295351775.5982466</v>
      </c>
      <c r="AG27" s="11">
        <f t="shared" si="9"/>
        <v>1212924998.3723276</v>
      </c>
      <c r="AH27" s="11">
        <f t="shared" si="10"/>
        <v>1049369474.7588598</v>
      </c>
      <c r="AI27" s="3">
        <f t="shared" si="11"/>
        <v>-7242712.880198963</v>
      </c>
    </row>
    <row r="28" spans="1:37" x14ac:dyDescent="0.2">
      <c r="A28">
        <v>16000000000</v>
      </c>
      <c r="B28">
        <v>6000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390000</v>
      </c>
      <c r="N28" s="11">
        <f t="shared" si="12"/>
        <v>405560.99959998392</v>
      </c>
      <c r="O28" s="11">
        <f t="shared" si="0"/>
        <v>407395.2912518871</v>
      </c>
      <c r="P28" s="11">
        <f t="shared" si="0"/>
        <v>411780.19258280983</v>
      </c>
      <c r="Q28" s="11">
        <f t="shared" si="0"/>
        <v>432129.18156554224</v>
      </c>
      <c r="R28" s="11">
        <f t="shared" si="0"/>
        <v>450798.74310671585</v>
      </c>
      <c r="S28" s="11">
        <f t="shared" si="0"/>
        <v>484568.64518142538</v>
      </c>
      <c r="T28" s="11">
        <f t="shared" si="0"/>
        <v>490807.16492666397</v>
      </c>
      <c r="U28" s="11">
        <f t="shared" si="0"/>
        <v>492876.31084793247</v>
      </c>
      <c r="V28" s="11">
        <f t="shared" si="0"/>
        <v>524982.65616362914</v>
      </c>
      <c r="W28" s="11">
        <f t="shared" si="0"/>
        <v>546341.04784112424</v>
      </c>
      <c r="X28" s="11">
        <f t="shared" si="13"/>
        <v>-16000000000</v>
      </c>
      <c r="Y28" s="11">
        <f t="shared" si="1"/>
        <v>1622243998.3999357</v>
      </c>
      <c r="Z28" s="11">
        <f t="shared" si="2"/>
        <v>1629581165.0075483</v>
      </c>
      <c r="AA28" s="11">
        <f t="shared" si="3"/>
        <v>1647120770.3312392</v>
      </c>
      <c r="AB28" s="11">
        <f t="shared" si="4"/>
        <v>1728516726.2621689</v>
      </c>
      <c r="AC28" s="11">
        <f t="shared" si="5"/>
        <v>1803194972.4268634</v>
      </c>
      <c r="AD28" s="11">
        <f t="shared" si="6"/>
        <v>1938274580.7257016</v>
      </c>
      <c r="AE28" s="11">
        <f t="shared" si="7"/>
        <v>1963228659.706656</v>
      </c>
      <c r="AF28" s="11">
        <f t="shared" si="8"/>
        <v>1971505243.3917298</v>
      </c>
      <c r="AG28" s="11">
        <f t="shared" si="9"/>
        <v>2099930624.6545167</v>
      </c>
      <c r="AH28" s="11">
        <f t="shared" si="10"/>
        <v>2185364191.3644972</v>
      </c>
      <c r="AI28" s="3">
        <f t="shared" si="11"/>
        <v>-4886320.8152915863</v>
      </c>
    </row>
    <row r="29" spans="1:37" x14ac:dyDescent="0.2">
      <c r="A29">
        <v>5000000000</v>
      </c>
      <c r="B29">
        <v>2000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220000</v>
      </c>
      <c r="N29" s="11">
        <f t="shared" si="12"/>
        <v>210617.37980809994</v>
      </c>
      <c r="O29" s="11">
        <f t="shared" si="0"/>
        <v>217370.19606982358</v>
      </c>
      <c r="P29" s="11">
        <f t="shared" si="0"/>
        <v>191911.98417567648</v>
      </c>
      <c r="Q29" s="11">
        <f t="shared" si="0"/>
        <v>182968.24065211695</v>
      </c>
      <c r="R29" s="11">
        <f t="shared" si="0"/>
        <v>158581.50446612854</v>
      </c>
      <c r="S29" s="11">
        <f t="shared" si="0"/>
        <v>163553.05261706235</v>
      </c>
      <c r="T29" s="11">
        <f t="shared" si="0"/>
        <v>147290.83260201151</v>
      </c>
      <c r="U29" s="11">
        <f t="shared" si="0"/>
        <v>126653.21547567146</v>
      </c>
      <c r="V29" s="11">
        <f t="shared" si="0"/>
        <v>156428.79871913465</v>
      </c>
      <c r="W29" s="11">
        <f t="shared" si="0"/>
        <v>158410.33756325487</v>
      </c>
      <c r="X29" s="11">
        <f t="shared" si="13"/>
        <v>-5000000000</v>
      </c>
      <c r="Y29" s="11">
        <f t="shared" si="1"/>
        <v>1684939038.4647994</v>
      </c>
      <c r="Z29" s="11">
        <f t="shared" si="2"/>
        <v>1738961568.5585885</v>
      </c>
      <c r="AA29" s="11">
        <f t="shared" si="3"/>
        <v>1535295873.4054117</v>
      </c>
      <c r="AB29" s="11">
        <f t="shared" si="4"/>
        <v>1463745925.2169356</v>
      </c>
      <c r="AC29" s="11">
        <f t="shared" si="5"/>
        <v>1268652035.7290282</v>
      </c>
      <c r="AD29" s="11">
        <f t="shared" si="6"/>
        <v>1308424420.9364989</v>
      </c>
      <c r="AE29" s="11">
        <f t="shared" si="7"/>
        <v>1178326660.816092</v>
      </c>
      <c r="AF29" s="11">
        <f t="shared" si="8"/>
        <v>1013225723.8053716</v>
      </c>
      <c r="AG29" s="11">
        <f t="shared" si="9"/>
        <v>1251430389.7530773</v>
      </c>
      <c r="AH29" s="11">
        <f t="shared" si="10"/>
        <v>1267282700.5060389</v>
      </c>
      <c r="AI29" s="3">
        <f t="shared" si="11"/>
        <v>3745140.4933084887</v>
      </c>
    </row>
    <row r="30" spans="1:37" x14ac:dyDescent="0.2">
      <c r="A30">
        <v>5000000000</v>
      </c>
      <c r="B30">
        <v>2000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220000</v>
      </c>
      <c r="N30" s="11">
        <f t="shared" si="12"/>
        <v>232280.3157864837</v>
      </c>
      <c r="O30" s="11">
        <f t="shared" si="0"/>
        <v>248529.57550203428</v>
      </c>
      <c r="P30" s="11">
        <f t="shared" si="0"/>
        <v>260259.98805445852</v>
      </c>
      <c r="Q30" s="11">
        <f t="shared" si="0"/>
        <v>279563.42192803277</v>
      </c>
      <c r="R30" s="11">
        <f t="shared" si="0"/>
        <v>273032.06762619084</v>
      </c>
      <c r="S30" s="11">
        <f t="shared" si="0"/>
        <v>253588.52609380847</v>
      </c>
      <c r="T30" s="11">
        <f t="shared" si="0"/>
        <v>239499.31629496859</v>
      </c>
      <c r="U30" s="11">
        <f t="shared" si="0"/>
        <v>229319.27388592158</v>
      </c>
      <c r="V30" s="11">
        <f t="shared" si="0"/>
        <v>226552.38636682043</v>
      </c>
      <c r="W30" s="11">
        <f t="shared" si="0"/>
        <v>247111.28672672203</v>
      </c>
      <c r="X30" s="11">
        <f t="shared" si="13"/>
        <v>-5000000000</v>
      </c>
      <c r="Y30" s="11">
        <f t="shared" si="1"/>
        <v>1858242526.2918696</v>
      </c>
      <c r="Z30" s="11">
        <f t="shared" si="2"/>
        <v>1988236604.0162742</v>
      </c>
      <c r="AA30" s="11">
        <f t="shared" si="3"/>
        <v>2082079904.4356682</v>
      </c>
      <c r="AB30" s="11">
        <f t="shared" si="4"/>
        <v>2236507375.424262</v>
      </c>
      <c r="AC30" s="11">
        <f t="shared" si="5"/>
        <v>2184256541.0095267</v>
      </c>
      <c r="AD30" s="11">
        <f t="shared" si="6"/>
        <v>2028708208.7504678</v>
      </c>
      <c r="AE30" s="11">
        <f t="shared" si="7"/>
        <v>1915994530.3597488</v>
      </c>
      <c r="AF30" s="11">
        <f t="shared" si="8"/>
        <v>1834554191.0873725</v>
      </c>
      <c r="AG30" s="11">
        <f t="shared" si="9"/>
        <v>1812419090.9345634</v>
      </c>
      <c r="AH30" s="11">
        <f t="shared" si="10"/>
        <v>1976890293.8137763</v>
      </c>
      <c r="AI30" s="3">
        <f t="shared" si="11"/>
        <v>7295609.1947823241</v>
      </c>
    </row>
    <row r="31" spans="1:37" x14ac:dyDescent="0.2">
      <c r="A31">
        <v>16000000000</v>
      </c>
      <c r="B31">
        <v>6000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390000</v>
      </c>
      <c r="N31" s="11">
        <f t="shared" si="12"/>
        <v>391811.05406227289</v>
      </c>
      <c r="O31" s="11">
        <f t="shared" si="0"/>
        <v>410836.36445604498</v>
      </c>
      <c r="P31" s="11">
        <f t="shared" si="0"/>
        <v>408746.3001566357</v>
      </c>
      <c r="Q31" s="11">
        <f t="shared" si="0"/>
        <v>379777.62061258545</v>
      </c>
      <c r="R31" s="11">
        <f t="shared" si="0"/>
        <v>379021.89872751478</v>
      </c>
      <c r="S31" s="11">
        <f t="shared" si="0"/>
        <v>362470.80045781331</v>
      </c>
      <c r="T31" s="11">
        <f t="shared" si="0"/>
        <v>402288.1147035514</v>
      </c>
      <c r="U31" s="11">
        <f t="shared" si="0"/>
        <v>390341.99274523417</v>
      </c>
      <c r="V31" s="11">
        <f t="shared" si="0"/>
        <v>388886.7102729273</v>
      </c>
      <c r="W31" s="11">
        <f t="shared" si="0"/>
        <v>354488.89305611374</v>
      </c>
      <c r="X31" s="11">
        <f t="shared" si="13"/>
        <v>-16000000000</v>
      </c>
      <c r="Y31" s="11">
        <f t="shared" si="1"/>
        <v>1567244216.2490916</v>
      </c>
      <c r="Z31" s="11">
        <f t="shared" si="2"/>
        <v>1643345457.8241799</v>
      </c>
      <c r="AA31" s="11">
        <f t="shared" si="3"/>
        <v>1634985200.6265428</v>
      </c>
      <c r="AB31" s="11">
        <f t="shared" si="4"/>
        <v>1519110482.4503417</v>
      </c>
      <c r="AC31" s="11">
        <f t="shared" si="5"/>
        <v>1516087594.9100592</v>
      </c>
      <c r="AD31" s="11">
        <f t="shared" si="6"/>
        <v>1449883201.8312533</v>
      </c>
      <c r="AE31" s="11">
        <f t="shared" si="7"/>
        <v>1609152458.8142056</v>
      </c>
      <c r="AF31" s="11">
        <f t="shared" si="8"/>
        <v>1561367970.9809368</v>
      </c>
      <c r="AG31" s="11">
        <f t="shared" si="9"/>
        <v>1555546841.0917091</v>
      </c>
      <c r="AH31" s="11">
        <f t="shared" si="10"/>
        <v>1417955572.2244549</v>
      </c>
      <c r="AI31" s="3">
        <f t="shared" si="11"/>
        <v>-6430815.6285806559</v>
      </c>
    </row>
    <row r="32" spans="1:37" x14ac:dyDescent="0.2">
      <c r="A32">
        <v>4000000000</v>
      </c>
      <c r="B32">
        <v>2000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80000</v>
      </c>
      <c r="N32" s="11">
        <f t="shared" si="12"/>
        <v>54258.435031515546</v>
      </c>
      <c r="O32" s="11">
        <f t="shared" si="0"/>
        <v>52190.039443376008</v>
      </c>
      <c r="P32" s="11">
        <f t="shared" si="0"/>
        <v>41699.7456541867</v>
      </c>
      <c r="Q32" s="11">
        <f t="shared" si="0"/>
        <v>38137.959765736014</v>
      </c>
      <c r="R32" s="11">
        <f t="shared" si="0"/>
        <v>47920.780363783706</v>
      </c>
      <c r="S32" s="11">
        <f t="shared" si="0"/>
        <v>89840.846360020805</v>
      </c>
      <c r="T32" s="11">
        <f t="shared" si="0"/>
        <v>105950.54411358433</v>
      </c>
      <c r="U32" s="11">
        <f t="shared" si="0"/>
        <v>153329.39730986254</v>
      </c>
      <c r="V32" s="11">
        <f t="shared" si="0"/>
        <v>126463.83331419202</v>
      </c>
      <c r="W32" s="11">
        <f t="shared" si="0"/>
        <v>140203.52429914055</v>
      </c>
      <c r="X32" s="11">
        <f t="shared" si="13"/>
        <v>-4000000000</v>
      </c>
      <c r="Y32" s="11">
        <f t="shared" si="1"/>
        <v>434067480.25212437</v>
      </c>
      <c r="Z32" s="11">
        <f t="shared" si="2"/>
        <v>417520315.54700804</v>
      </c>
      <c r="AA32" s="11">
        <f t="shared" si="3"/>
        <v>333597965.23349357</v>
      </c>
      <c r="AB32" s="11">
        <f t="shared" si="4"/>
        <v>305103678.12588811</v>
      </c>
      <c r="AC32" s="11">
        <f t="shared" si="5"/>
        <v>383366242.91026962</v>
      </c>
      <c r="AD32" s="11">
        <f t="shared" si="6"/>
        <v>718726770.88016641</v>
      </c>
      <c r="AE32" s="11">
        <f t="shared" si="7"/>
        <v>847604352.9086746</v>
      </c>
      <c r="AF32" s="11">
        <f t="shared" si="8"/>
        <v>1226635178.4789004</v>
      </c>
      <c r="AG32" s="11">
        <f t="shared" si="9"/>
        <v>1011710666.5135361</v>
      </c>
      <c r="AH32" s="11">
        <f t="shared" si="10"/>
        <v>1121628194.3931243</v>
      </c>
      <c r="AI32" s="3">
        <f t="shared" si="11"/>
        <v>-288875.55565717508</v>
      </c>
    </row>
    <row r="33" spans="1:35" x14ac:dyDescent="0.2">
      <c r="A33">
        <v>5000000000</v>
      </c>
      <c r="B33">
        <v>2000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220000</v>
      </c>
      <c r="N33" s="11">
        <f t="shared" si="12"/>
        <v>230434.33712766273</v>
      </c>
      <c r="O33" s="11">
        <f t="shared" si="0"/>
        <v>214017.54848804558</v>
      </c>
      <c r="P33" s="11">
        <f t="shared" si="0"/>
        <v>177385.64848579699</v>
      </c>
      <c r="Q33" s="11">
        <f t="shared" si="0"/>
        <v>155289.4747062237</v>
      </c>
      <c r="R33" s="11">
        <f t="shared" si="0"/>
        <v>159402.61902025668</v>
      </c>
      <c r="S33" s="11">
        <f t="shared" si="0"/>
        <v>174346.93573770346</v>
      </c>
      <c r="T33" s="11">
        <f t="shared" si="0"/>
        <v>213243.84134524735</v>
      </c>
      <c r="U33" s="11">
        <f t="shared" si="0"/>
        <v>226942.08210916258</v>
      </c>
      <c r="V33" s="11">
        <f t="shared" si="0"/>
        <v>238519.54039011616</v>
      </c>
      <c r="W33" s="11">
        <f t="shared" si="0"/>
        <v>241415.55341950152</v>
      </c>
      <c r="X33" s="11">
        <f t="shared" si="13"/>
        <v>-5000000000</v>
      </c>
      <c r="Y33" s="11">
        <f t="shared" si="1"/>
        <v>1843474697.0213017</v>
      </c>
      <c r="Z33" s="11">
        <f t="shared" si="2"/>
        <v>1712140387.9043646</v>
      </c>
      <c r="AA33" s="11">
        <f t="shared" si="3"/>
        <v>1419085187.8863759</v>
      </c>
      <c r="AB33" s="11">
        <f t="shared" si="4"/>
        <v>1242315797.6497896</v>
      </c>
      <c r="AC33" s="11">
        <f t="shared" si="5"/>
        <v>1275220952.1620533</v>
      </c>
      <c r="AD33" s="11">
        <f t="shared" si="6"/>
        <v>1394775485.9016278</v>
      </c>
      <c r="AE33" s="11">
        <f t="shared" si="7"/>
        <v>1705950730.7619789</v>
      </c>
      <c r="AF33" s="11">
        <f t="shared" si="8"/>
        <v>1815536656.8733006</v>
      </c>
      <c r="AG33" s="11">
        <f t="shared" si="9"/>
        <v>1908156323.1209292</v>
      </c>
      <c r="AH33" s="11">
        <f t="shared" si="10"/>
        <v>1931324427.3560121</v>
      </c>
      <c r="AI33" s="3">
        <f t="shared" si="11"/>
        <v>4860939.9772671396</v>
      </c>
    </row>
    <row r="34" spans="1:35" x14ac:dyDescent="0.2">
      <c r="A34">
        <v>5000000000</v>
      </c>
      <c r="B34">
        <v>2000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220000</v>
      </c>
      <c r="N34" s="11">
        <f t="shared" si="12"/>
        <v>174095.98341211677</v>
      </c>
      <c r="O34" s="11">
        <f t="shared" si="0"/>
        <v>176149.12222663406</v>
      </c>
      <c r="P34" s="11">
        <f t="shared" si="0"/>
        <v>181976.43667983357</v>
      </c>
      <c r="Q34" s="11">
        <f t="shared" si="0"/>
        <v>199917.62938909233</v>
      </c>
      <c r="R34" s="11">
        <f t="shared" si="0"/>
        <v>191147.50840410125</v>
      </c>
      <c r="S34" s="11">
        <f t="shared" si="0"/>
        <v>214317.43162858766</v>
      </c>
      <c r="T34" s="11">
        <f t="shared" si="0"/>
        <v>196160.32487712801</v>
      </c>
      <c r="U34" s="11">
        <f t="shared" si="0"/>
        <v>195652.32661145274</v>
      </c>
      <c r="V34" s="11">
        <f t="shared" si="0"/>
        <v>179706.47432841361</v>
      </c>
      <c r="W34" s="11">
        <f t="shared" si="0"/>
        <v>200560.36929483525</v>
      </c>
      <c r="X34" s="11">
        <f t="shared" si="13"/>
        <v>-5000000000</v>
      </c>
      <c r="Y34" s="11">
        <f t="shared" si="1"/>
        <v>1392767867.2969341</v>
      </c>
      <c r="Z34" s="11">
        <f t="shared" si="2"/>
        <v>1409192977.8130724</v>
      </c>
      <c r="AA34" s="11">
        <f t="shared" si="3"/>
        <v>1455811493.4386685</v>
      </c>
      <c r="AB34" s="11">
        <f t="shared" si="4"/>
        <v>1599341035.1127386</v>
      </c>
      <c r="AC34" s="11">
        <f t="shared" si="5"/>
        <v>1529180067.23281</v>
      </c>
      <c r="AD34" s="11">
        <f t="shared" si="6"/>
        <v>1714539453.0287013</v>
      </c>
      <c r="AE34" s="11">
        <f t="shared" si="7"/>
        <v>1569282599.017024</v>
      </c>
      <c r="AF34" s="11">
        <f t="shared" si="8"/>
        <v>1565218612.8916218</v>
      </c>
      <c r="AG34" s="11">
        <f t="shared" si="9"/>
        <v>1437651794.6273088</v>
      </c>
      <c r="AH34" s="11">
        <f t="shared" si="10"/>
        <v>1604482954.3586822</v>
      </c>
      <c r="AI34" s="3">
        <f t="shared" si="11"/>
        <v>4298010.8834614921</v>
      </c>
    </row>
    <row r="35" spans="1:35" x14ac:dyDescent="0.2">
      <c r="A35">
        <v>16000000000</v>
      </c>
      <c r="B35">
        <v>6000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390000</v>
      </c>
      <c r="N35" s="11">
        <f t="shared" si="12"/>
        <v>385090.93413507799</v>
      </c>
      <c r="O35" s="11">
        <f t="shared" si="0"/>
        <v>360508.61111347331</v>
      </c>
      <c r="P35" s="11">
        <f t="shared" si="0"/>
        <v>365735.20431615179</v>
      </c>
      <c r="Q35" s="11">
        <f t="shared" si="0"/>
        <v>405183.80940979114</v>
      </c>
      <c r="R35" s="11">
        <f t="shared" si="0"/>
        <v>433969.86241772538</v>
      </c>
      <c r="S35" s="11">
        <f t="shared" si="0"/>
        <v>463033.85700652143</v>
      </c>
      <c r="T35" s="11">
        <f t="shared" si="0"/>
        <v>471899.31577362586</v>
      </c>
      <c r="U35" s="11">
        <f t="shared" si="0"/>
        <v>448928.6628382979</v>
      </c>
      <c r="V35" s="11">
        <f t="shared" si="0"/>
        <v>429317.27405870333</v>
      </c>
      <c r="W35" s="11">
        <f t="shared" si="0"/>
        <v>419246.89397332259</v>
      </c>
      <c r="X35" s="11">
        <f t="shared" si="13"/>
        <v>-16000000000</v>
      </c>
      <c r="Y35" s="11">
        <f t="shared" si="1"/>
        <v>1540363736.5403121</v>
      </c>
      <c r="Z35" s="11">
        <f t="shared" si="2"/>
        <v>1442034444.4538932</v>
      </c>
      <c r="AA35" s="11">
        <f t="shared" si="3"/>
        <v>1462940817.2646072</v>
      </c>
      <c r="AB35" s="11">
        <f t="shared" si="4"/>
        <v>1620735237.6391644</v>
      </c>
      <c r="AC35" s="11">
        <f t="shared" si="5"/>
        <v>1735879449.6709015</v>
      </c>
      <c r="AD35" s="11">
        <f t="shared" si="6"/>
        <v>1852135428.0260856</v>
      </c>
      <c r="AE35" s="11">
        <f t="shared" si="7"/>
        <v>1887597263.0945034</v>
      </c>
      <c r="AF35" s="11">
        <f t="shared" si="8"/>
        <v>1795714651.3531916</v>
      </c>
      <c r="AG35" s="11">
        <f t="shared" si="9"/>
        <v>1717269096.2348132</v>
      </c>
      <c r="AH35" s="11">
        <f t="shared" si="10"/>
        <v>1676987575.8932903</v>
      </c>
      <c r="AI35" s="3">
        <f t="shared" si="11"/>
        <v>-5897274.4971063919</v>
      </c>
    </row>
    <row r="36" spans="1:35" x14ac:dyDescent="0.2">
      <c r="A36">
        <v>4000000000</v>
      </c>
      <c r="B36">
        <v>2000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80000</v>
      </c>
      <c r="N36" s="11">
        <f t="shared" si="12"/>
        <v>95727.48260514345</v>
      </c>
      <c r="O36" s="11">
        <f t="shared" ref="O36:O49" si="14">N36+D36</f>
        <v>103066.94568687817</v>
      </c>
      <c r="P36" s="11">
        <f t="shared" ref="P36:P49" si="15">O36+E36</f>
        <v>132795.5080542597</v>
      </c>
      <c r="Q36" s="11">
        <f t="shared" ref="Q36:Q49" si="16">P36+F36</f>
        <v>123722.11606096243</v>
      </c>
      <c r="R36" s="11">
        <f t="shared" ref="R36:R49" si="17">Q36+G36</f>
        <v>143408.31077977782</v>
      </c>
      <c r="S36" s="11">
        <f t="shared" ref="S36:S49" si="18">R36+H36</f>
        <v>124114.51755004236</v>
      </c>
      <c r="T36" s="11">
        <f t="shared" ref="T36:T49" si="19">S36+I36</f>
        <v>131806.9782629027</v>
      </c>
      <c r="U36" s="11">
        <f t="shared" ref="U36:U49" si="20">T36+J36</f>
        <v>115124.34432195732</v>
      </c>
      <c r="V36" s="11">
        <f t="shared" ref="V36:V49" si="21">U36+K36</f>
        <v>128531.04655921925</v>
      </c>
      <c r="W36" s="11">
        <f t="shared" ref="W36:W49" si="22">V36+L36</f>
        <v>91291.604096186347</v>
      </c>
      <c r="X36" s="11">
        <f t="shared" si="13"/>
        <v>-4000000000</v>
      </c>
      <c r="Y36" s="11">
        <f t="shared" si="1"/>
        <v>765819860.84114766</v>
      </c>
      <c r="Z36" s="11">
        <f t="shared" si="2"/>
        <v>824535565.4950254</v>
      </c>
      <c r="AA36" s="11">
        <f t="shared" si="3"/>
        <v>1062364064.4340776</v>
      </c>
      <c r="AB36" s="11">
        <f t="shared" si="4"/>
        <v>989776928.48769951</v>
      </c>
      <c r="AC36" s="11">
        <f t="shared" si="5"/>
        <v>1147266486.2382226</v>
      </c>
      <c r="AD36" s="11">
        <f t="shared" si="6"/>
        <v>992916140.40033889</v>
      </c>
      <c r="AE36" s="11">
        <f t="shared" si="7"/>
        <v>1054455826.1032217</v>
      </c>
      <c r="AF36" s="11">
        <f t="shared" si="8"/>
        <v>920994754.57565856</v>
      </c>
      <c r="AG36" s="11">
        <f t="shared" si="9"/>
        <v>1028248372.4737539</v>
      </c>
      <c r="AH36" s="11">
        <f t="shared" si="10"/>
        <v>730332832.76949072</v>
      </c>
      <c r="AI36" s="3">
        <f t="shared" si="11"/>
        <v>1813078.557395465</v>
      </c>
    </row>
    <row r="37" spans="1:35" x14ac:dyDescent="0.2">
      <c r="A37">
        <v>16000000000</v>
      </c>
      <c r="B37">
        <v>6000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390000</v>
      </c>
      <c r="N37" s="11">
        <f t="shared" si="12"/>
        <v>366385.19744214136</v>
      </c>
      <c r="O37" s="11">
        <f t="shared" si="14"/>
        <v>369650.10152256582</v>
      </c>
      <c r="P37" s="11">
        <f t="shared" si="15"/>
        <v>354027.50639390433</v>
      </c>
      <c r="Q37" s="11">
        <f t="shared" si="16"/>
        <v>338573.87264346471</v>
      </c>
      <c r="R37" s="11">
        <f t="shared" si="17"/>
        <v>313651.08028025134</v>
      </c>
      <c r="S37" s="11">
        <f t="shared" si="18"/>
        <v>315352.76760463603</v>
      </c>
      <c r="T37" s="11">
        <f t="shared" si="19"/>
        <v>305193.32525058417</v>
      </c>
      <c r="U37" s="11">
        <f t="shared" si="20"/>
        <v>305741.68234365061</v>
      </c>
      <c r="V37" s="11">
        <f t="shared" si="21"/>
        <v>296124.98095288174</v>
      </c>
      <c r="W37" s="11">
        <f t="shared" si="22"/>
        <v>297666.98374500265</v>
      </c>
      <c r="X37" s="11">
        <f t="shared" si="13"/>
        <v>-16000000000</v>
      </c>
      <c r="Y37" s="11">
        <f t="shared" si="1"/>
        <v>1465540789.7685654</v>
      </c>
      <c r="Z37" s="11">
        <f t="shared" si="2"/>
        <v>1478600406.0902634</v>
      </c>
      <c r="AA37" s="11">
        <f t="shared" si="3"/>
        <v>1416110025.5756173</v>
      </c>
      <c r="AB37" s="11">
        <f t="shared" si="4"/>
        <v>1354295490.5738587</v>
      </c>
      <c r="AC37" s="11">
        <f t="shared" si="5"/>
        <v>1254604321.1210053</v>
      </c>
      <c r="AD37" s="11">
        <f t="shared" si="6"/>
        <v>1261411070.4185441</v>
      </c>
      <c r="AE37" s="11">
        <f t="shared" si="7"/>
        <v>1220773301.0023367</v>
      </c>
      <c r="AF37" s="11">
        <f t="shared" si="8"/>
        <v>1222966729.3746023</v>
      </c>
      <c r="AG37" s="11">
        <f t="shared" si="9"/>
        <v>1184499923.811527</v>
      </c>
      <c r="AH37" s="11">
        <f t="shared" si="10"/>
        <v>1190667934.9800105</v>
      </c>
      <c r="AI37" s="3">
        <f t="shared" si="11"/>
        <v>-7807345.3167382004</v>
      </c>
    </row>
    <row r="38" spans="1:35" x14ac:dyDescent="0.2">
      <c r="A38">
        <v>5000000000</v>
      </c>
      <c r="B38">
        <v>2000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220000</v>
      </c>
      <c r="N38" s="11">
        <f t="shared" si="12"/>
        <v>253374.63567731902</v>
      </c>
      <c r="O38" s="11">
        <f t="shared" si="14"/>
        <v>238598.80285337567</v>
      </c>
      <c r="P38" s="11">
        <f t="shared" si="15"/>
        <v>263610.68022262771</v>
      </c>
      <c r="Q38" s="11">
        <f t="shared" si="16"/>
        <v>244324.07200103626</v>
      </c>
      <c r="R38" s="11">
        <f t="shared" si="17"/>
        <v>224809.9991545314</v>
      </c>
      <c r="S38" s="11">
        <f t="shared" si="18"/>
        <v>226056.00689596031</v>
      </c>
      <c r="T38" s="11">
        <f t="shared" si="19"/>
        <v>260893.92859896179</v>
      </c>
      <c r="U38" s="11">
        <f t="shared" si="20"/>
        <v>285658.96910615265</v>
      </c>
      <c r="V38" s="11">
        <f t="shared" si="21"/>
        <v>240867.44643747807</v>
      </c>
      <c r="W38" s="11">
        <f t="shared" si="22"/>
        <v>213549.22692873515</v>
      </c>
      <c r="X38" s="11">
        <f t="shared" si="13"/>
        <v>-5000000000</v>
      </c>
      <c r="Y38" s="11">
        <f t="shared" si="1"/>
        <v>2026997085.4185522</v>
      </c>
      <c r="Z38" s="11">
        <f t="shared" si="2"/>
        <v>1908790422.8270054</v>
      </c>
      <c r="AA38" s="11">
        <f t="shared" si="3"/>
        <v>2108885441.7810216</v>
      </c>
      <c r="AB38" s="11">
        <f t="shared" si="4"/>
        <v>1954592576.0082901</v>
      </c>
      <c r="AC38" s="11">
        <f t="shared" si="5"/>
        <v>1798479993.2362511</v>
      </c>
      <c r="AD38" s="11">
        <f t="shared" si="6"/>
        <v>1808448055.1676824</v>
      </c>
      <c r="AE38" s="11">
        <f t="shared" si="7"/>
        <v>2087151428.7916944</v>
      </c>
      <c r="AF38" s="11">
        <f t="shared" si="8"/>
        <v>2285271752.8492212</v>
      </c>
      <c r="AG38" s="11">
        <f t="shared" si="9"/>
        <v>1926939571.4998245</v>
      </c>
      <c r="AH38" s="11">
        <f t="shared" si="10"/>
        <v>1708393815.4298811</v>
      </c>
      <c r="AI38" s="3">
        <f t="shared" si="11"/>
        <v>7090228.6945393067</v>
      </c>
    </row>
    <row r="39" spans="1:35" x14ac:dyDescent="0.2">
      <c r="A39">
        <v>5000000000</v>
      </c>
      <c r="B39">
        <v>6000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220000</v>
      </c>
      <c r="N39" s="11">
        <f t="shared" si="12"/>
        <v>197112.38393094391</v>
      </c>
      <c r="O39" s="11">
        <f t="shared" si="14"/>
        <v>201951.23680488905</v>
      </c>
      <c r="P39" s="11">
        <f t="shared" si="15"/>
        <v>166791.26302798977</v>
      </c>
      <c r="Q39" s="11">
        <f t="shared" si="16"/>
        <v>180670.584187028</v>
      </c>
      <c r="R39" s="11">
        <f t="shared" si="17"/>
        <v>184931.4304406289</v>
      </c>
      <c r="S39" s="11">
        <f t="shared" si="18"/>
        <v>169789.61694869213</v>
      </c>
      <c r="T39" s="11">
        <f t="shared" si="19"/>
        <v>147888.39335844386</v>
      </c>
      <c r="U39" s="11">
        <f t="shared" si="20"/>
        <v>135865.39636045927</v>
      </c>
      <c r="V39" s="11">
        <f t="shared" si="21"/>
        <v>165840.61369096162</v>
      </c>
      <c r="W39" s="11">
        <f t="shared" si="22"/>
        <v>164322.07586214645</v>
      </c>
      <c r="X39" s="11">
        <f t="shared" si="13"/>
        <v>-5000000000</v>
      </c>
      <c r="Y39" s="11">
        <f t="shared" si="1"/>
        <v>788449535.72377563</v>
      </c>
      <c r="Z39" s="11">
        <f t="shared" si="2"/>
        <v>807804947.21955621</v>
      </c>
      <c r="AA39" s="11">
        <f t="shared" si="3"/>
        <v>667165052.1119591</v>
      </c>
      <c r="AB39" s="11">
        <f t="shared" si="4"/>
        <v>722682336.74811196</v>
      </c>
      <c r="AC39" s="11">
        <f t="shared" si="5"/>
        <v>739725721.76251554</v>
      </c>
      <c r="AD39" s="11">
        <f t="shared" si="6"/>
        <v>679158467.79476857</v>
      </c>
      <c r="AE39" s="11">
        <f t="shared" si="7"/>
        <v>591553573.43377542</v>
      </c>
      <c r="AF39" s="11">
        <f t="shared" si="8"/>
        <v>543461585.44183707</v>
      </c>
      <c r="AG39" s="11">
        <f t="shared" si="9"/>
        <v>663362454.76384652</v>
      </c>
      <c r="AH39" s="11">
        <f t="shared" si="10"/>
        <v>657288303.44858575</v>
      </c>
      <c r="AI39" s="3">
        <f t="shared" si="11"/>
        <v>-686255.94800431631</v>
      </c>
    </row>
    <row r="40" spans="1:35" x14ac:dyDescent="0.2">
      <c r="A40">
        <v>5000000000</v>
      </c>
      <c r="B40">
        <v>6000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220000</v>
      </c>
      <c r="N40" s="11">
        <f t="shared" si="12"/>
        <v>245415.01089581288</v>
      </c>
      <c r="O40" s="11">
        <f t="shared" si="14"/>
        <v>230016.03777694982</v>
      </c>
      <c r="P40" s="11">
        <f t="shared" si="15"/>
        <v>241350.57002305984</v>
      </c>
      <c r="Q40" s="11">
        <f t="shared" si="16"/>
        <v>238406.74030972878</v>
      </c>
      <c r="R40" s="11">
        <f t="shared" si="17"/>
        <v>215589.79197900044</v>
      </c>
      <c r="S40" s="11">
        <f t="shared" si="18"/>
        <v>245349.18621677207</v>
      </c>
      <c r="T40" s="11">
        <f t="shared" si="19"/>
        <v>258375.21944660693</v>
      </c>
      <c r="U40" s="11">
        <f t="shared" si="20"/>
        <v>255531.50236257352</v>
      </c>
      <c r="V40" s="11">
        <f t="shared" si="21"/>
        <v>247467.0810540556</v>
      </c>
      <c r="W40" s="11">
        <f t="shared" si="22"/>
        <v>242547.44231322547</v>
      </c>
      <c r="X40" s="11">
        <f t="shared" si="13"/>
        <v>-5000000000</v>
      </c>
      <c r="Y40" s="11">
        <f t="shared" si="1"/>
        <v>981660043.58325148</v>
      </c>
      <c r="Z40" s="11">
        <f t="shared" si="2"/>
        <v>920064151.10779929</v>
      </c>
      <c r="AA40" s="11">
        <f t="shared" si="3"/>
        <v>965402280.09223938</v>
      </c>
      <c r="AB40" s="11">
        <f t="shared" si="4"/>
        <v>953626961.23891509</v>
      </c>
      <c r="AC40" s="11">
        <f t="shared" si="5"/>
        <v>862359167.9160018</v>
      </c>
      <c r="AD40" s="11">
        <f t="shared" si="6"/>
        <v>981396744.86708832</v>
      </c>
      <c r="AE40" s="11">
        <f t="shared" si="7"/>
        <v>1033500877.7864277</v>
      </c>
      <c r="AF40" s="11">
        <f t="shared" si="8"/>
        <v>1022126009.450294</v>
      </c>
      <c r="AG40" s="11">
        <f t="shared" si="9"/>
        <v>989868324.21622241</v>
      </c>
      <c r="AH40" s="11">
        <f t="shared" si="10"/>
        <v>970189769.25290191</v>
      </c>
      <c r="AI40" s="3">
        <f t="shared" si="11"/>
        <v>919922.60454905324</v>
      </c>
    </row>
    <row r="41" spans="1:35" x14ac:dyDescent="0.2">
      <c r="A41">
        <v>5000000000</v>
      </c>
      <c r="B41">
        <v>6000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220000</v>
      </c>
      <c r="N41" s="11">
        <f t="shared" si="12"/>
        <v>228890.26523509528</v>
      </c>
      <c r="O41" s="11">
        <f t="shared" si="14"/>
        <v>236952.75386737194</v>
      </c>
      <c r="P41" s="11">
        <f t="shared" si="15"/>
        <v>183681.10259936657</v>
      </c>
      <c r="Q41" s="11">
        <f t="shared" si="16"/>
        <v>222801.38010566588</v>
      </c>
      <c r="R41" s="11">
        <f t="shared" si="17"/>
        <v>251787.52194799017</v>
      </c>
      <c r="S41" s="11">
        <f t="shared" si="18"/>
        <v>255021.75331959734</v>
      </c>
      <c r="T41" s="11">
        <f t="shared" si="19"/>
        <v>225805.41836825432</v>
      </c>
      <c r="U41" s="11">
        <f t="shared" si="20"/>
        <v>233703.74320686096</v>
      </c>
      <c r="V41" s="11">
        <f t="shared" si="21"/>
        <v>214745.68994628498</v>
      </c>
      <c r="W41" s="11">
        <f t="shared" si="22"/>
        <v>241467.55377907539</v>
      </c>
      <c r="X41" s="11">
        <f t="shared" si="13"/>
        <v>-5000000000</v>
      </c>
      <c r="Y41" s="11">
        <f t="shared" si="1"/>
        <v>915561060.94038117</v>
      </c>
      <c r="Z41" s="11">
        <f t="shared" si="2"/>
        <v>947811015.46948779</v>
      </c>
      <c r="AA41" s="11">
        <f t="shared" si="3"/>
        <v>734724410.3974663</v>
      </c>
      <c r="AB41" s="11">
        <f t="shared" si="4"/>
        <v>891205520.42266357</v>
      </c>
      <c r="AC41" s="11">
        <f t="shared" si="5"/>
        <v>1007150087.7919607</v>
      </c>
      <c r="AD41" s="11">
        <f t="shared" si="6"/>
        <v>1020087013.2783893</v>
      </c>
      <c r="AE41" s="11">
        <f t="shared" si="7"/>
        <v>903221673.47301733</v>
      </c>
      <c r="AF41" s="11">
        <f t="shared" si="8"/>
        <v>934814972.82744384</v>
      </c>
      <c r="AG41" s="11">
        <f t="shared" si="9"/>
        <v>858982759.78513992</v>
      </c>
      <c r="AH41" s="11">
        <f t="shared" si="10"/>
        <v>965870215.11630154</v>
      </c>
      <c r="AI41" s="3">
        <f t="shared" si="11"/>
        <v>613802.24331391521</v>
      </c>
    </row>
    <row r="42" spans="1:35" x14ac:dyDescent="0.2">
      <c r="A42">
        <v>16000000000</v>
      </c>
      <c r="B42">
        <v>6000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390000</v>
      </c>
      <c r="N42" s="11">
        <f t="shared" si="12"/>
        <v>395228.18481840659</v>
      </c>
      <c r="O42" s="11">
        <f t="shared" si="14"/>
        <v>395165.043148736</v>
      </c>
      <c r="P42" s="11">
        <f t="shared" si="15"/>
        <v>386492.14714736445</v>
      </c>
      <c r="Q42" s="11">
        <f t="shared" si="16"/>
        <v>387464.46519566234</v>
      </c>
      <c r="R42" s="11">
        <f t="shared" si="17"/>
        <v>379336.87948010629</v>
      </c>
      <c r="S42" s="11">
        <f t="shared" si="18"/>
        <v>404333.15901522292</v>
      </c>
      <c r="T42" s="11">
        <f t="shared" si="19"/>
        <v>418972.56763390033</v>
      </c>
      <c r="U42" s="11">
        <f t="shared" si="20"/>
        <v>402488.52186108707</v>
      </c>
      <c r="V42" s="11">
        <f t="shared" si="21"/>
        <v>436497.07534554182</v>
      </c>
      <c r="W42" s="11">
        <f t="shared" si="22"/>
        <v>444931.70647241641</v>
      </c>
      <c r="X42" s="11">
        <f t="shared" si="13"/>
        <v>-16000000000</v>
      </c>
      <c r="Y42" s="11">
        <f t="shared" si="1"/>
        <v>1580912739.2736263</v>
      </c>
      <c r="Z42" s="11">
        <f t="shared" si="2"/>
        <v>1580660172.594944</v>
      </c>
      <c r="AA42" s="11">
        <f t="shared" si="3"/>
        <v>1545968588.5894578</v>
      </c>
      <c r="AB42" s="11">
        <f t="shared" si="4"/>
        <v>1549857860.7826493</v>
      </c>
      <c r="AC42" s="11">
        <f t="shared" si="5"/>
        <v>1517347517.9204252</v>
      </c>
      <c r="AD42" s="11">
        <f t="shared" si="6"/>
        <v>1617332636.0608916</v>
      </c>
      <c r="AE42" s="11">
        <f t="shared" si="7"/>
        <v>1675890270.5356014</v>
      </c>
      <c r="AF42" s="11">
        <f t="shared" si="8"/>
        <v>1609954087.4443483</v>
      </c>
      <c r="AG42" s="11">
        <f t="shared" si="9"/>
        <v>1745988301.3821673</v>
      </c>
      <c r="AH42" s="11">
        <f t="shared" si="10"/>
        <v>1779726825.8896656</v>
      </c>
      <c r="AI42" s="3">
        <f t="shared" si="11"/>
        <v>-6143614.1104615461</v>
      </c>
    </row>
    <row r="43" spans="1:35" x14ac:dyDescent="0.2">
      <c r="A43">
        <v>4000000000</v>
      </c>
      <c r="B43">
        <v>2000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80000</v>
      </c>
      <c r="N43" s="11">
        <f t="shared" si="12"/>
        <v>84461.776370590087</v>
      </c>
      <c r="O43" s="11">
        <f t="shared" si="14"/>
        <v>26469.483802502509</v>
      </c>
      <c r="P43" s="11">
        <f t="shared" si="15"/>
        <v>21134.478831372689</v>
      </c>
      <c r="Q43" s="11">
        <f t="shared" si="16"/>
        <v>49168.834468291607</v>
      </c>
      <c r="R43" s="11">
        <f t="shared" si="17"/>
        <v>12864.079710270744</v>
      </c>
      <c r="S43" s="11">
        <f t="shared" si="18"/>
        <v>43344.794196018483</v>
      </c>
      <c r="T43" s="11">
        <f t="shared" si="19"/>
        <v>46019.709063402843</v>
      </c>
      <c r="U43" s="11">
        <f t="shared" si="20"/>
        <v>51208.012539136689</v>
      </c>
      <c r="V43" s="11">
        <f t="shared" si="21"/>
        <v>54900.651977804955</v>
      </c>
      <c r="W43" s="11">
        <f t="shared" si="22"/>
        <v>53191.347635292914</v>
      </c>
      <c r="X43" s="11">
        <f t="shared" si="13"/>
        <v>-4000000000</v>
      </c>
      <c r="Y43" s="11">
        <f t="shared" si="1"/>
        <v>675694210.96472073</v>
      </c>
      <c r="Z43" s="11">
        <f t="shared" si="2"/>
        <v>211755870.42002007</v>
      </c>
      <c r="AA43" s="11">
        <f t="shared" si="3"/>
        <v>169075830.65098152</v>
      </c>
      <c r="AB43" s="11">
        <f t="shared" si="4"/>
        <v>393350675.74633288</v>
      </c>
      <c r="AC43" s="11">
        <f t="shared" si="5"/>
        <v>102912637.68216595</v>
      </c>
      <c r="AD43" s="11">
        <f t="shared" si="6"/>
        <v>346758353.5681479</v>
      </c>
      <c r="AE43" s="11">
        <f t="shared" si="7"/>
        <v>368157672.50722277</v>
      </c>
      <c r="AF43" s="11">
        <f t="shared" si="8"/>
        <v>409664100.31309354</v>
      </c>
      <c r="AG43" s="11">
        <f t="shared" si="9"/>
        <v>439205215.82243967</v>
      </c>
      <c r="AH43" s="11">
        <f t="shared" si="10"/>
        <v>425530781.08234334</v>
      </c>
      <c r="AI43" s="3">
        <f t="shared" si="11"/>
        <v>-1825037.1561405009</v>
      </c>
    </row>
    <row r="44" spans="1:35" x14ac:dyDescent="0.2">
      <c r="A44">
        <v>5000000000</v>
      </c>
      <c r="B44">
        <v>6000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220000</v>
      </c>
      <c r="N44" s="11">
        <f t="shared" si="12"/>
        <v>199306.63084844127</v>
      </c>
      <c r="O44" s="11">
        <f t="shared" si="14"/>
        <v>237701.85917848721</v>
      </c>
      <c r="P44" s="11">
        <f t="shared" si="15"/>
        <v>251392.34650006983</v>
      </c>
      <c r="Q44" s="11">
        <f t="shared" si="16"/>
        <v>259914.85755250324</v>
      </c>
      <c r="R44" s="11">
        <f t="shared" si="17"/>
        <v>260707.4594477308</v>
      </c>
      <c r="S44" s="11">
        <f t="shared" si="18"/>
        <v>240140.73743339395</v>
      </c>
      <c r="T44" s="11">
        <f t="shared" si="19"/>
        <v>267162.37071988871</v>
      </c>
      <c r="U44" s="11">
        <f t="shared" si="20"/>
        <v>260017.1302317176</v>
      </c>
      <c r="V44" s="11">
        <f t="shared" si="21"/>
        <v>226890.42281010188</v>
      </c>
      <c r="W44" s="11">
        <f t="shared" si="22"/>
        <v>233794.89731334615</v>
      </c>
      <c r="X44" s="11">
        <f t="shared" si="13"/>
        <v>-5000000000</v>
      </c>
      <c r="Y44" s="11">
        <f t="shared" si="1"/>
        <v>797226523.39376509</v>
      </c>
      <c r="Z44" s="11">
        <f t="shared" si="2"/>
        <v>950807436.71394885</v>
      </c>
      <c r="AA44" s="11">
        <f t="shared" si="3"/>
        <v>1005569386.0002793</v>
      </c>
      <c r="AB44" s="11">
        <f t="shared" si="4"/>
        <v>1039659430.2100129</v>
      </c>
      <c r="AC44" s="11">
        <f t="shared" si="5"/>
        <v>1042829837.7909232</v>
      </c>
      <c r="AD44" s="11">
        <f t="shared" si="6"/>
        <v>960562949.73357582</v>
      </c>
      <c r="AE44" s="11">
        <f t="shared" si="7"/>
        <v>1068649482.8795549</v>
      </c>
      <c r="AF44" s="11">
        <f t="shared" si="8"/>
        <v>1040068520.9268703</v>
      </c>
      <c r="AG44" s="11">
        <f t="shared" si="9"/>
        <v>907561691.24040747</v>
      </c>
      <c r="AH44" s="11">
        <f t="shared" si="10"/>
        <v>935179589.25338459</v>
      </c>
      <c r="AI44" s="3">
        <f t="shared" si="11"/>
        <v>944903.98913612275</v>
      </c>
    </row>
    <row r="45" spans="1:35" x14ac:dyDescent="0.2">
      <c r="A45">
        <v>5000000000</v>
      </c>
      <c r="B45">
        <v>6000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220000</v>
      </c>
      <c r="N45" s="11">
        <f t="shared" si="12"/>
        <v>188821.06643170118</v>
      </c>
      <c r="O45" s="11">
        <f t="shared" si="14"/>
        <v>161745.0453620404</v>
      </c>
      <c r="P45" s="11">
        <f t="shared" si="15"/>
        <v>153233.1526602502</v>
      </c>
      <c r="Q45" s="11">
        <f t="shared" si="16"/>
        <v>165701.73385000089</v>
      </c>
      <c r="R45" s="11">
        <f t="shared" si="17"/>
        <v>193504.80498425895</v>
      </c>
      <c r="S45" s="11">
        <f t="shared" si="18"/>
        <v>208438.38966422481</v>
      </c>
      <c r="T45" s="11">
        <f t="shared" si="19"/>
        <v>194912.29350998765</v>
      </c>
      <c r="U45" s="11">
        <f t="shared" si="20"/>
        <v>163162.01537003508</v>
      </c>
      <c r="V45" s="11">
        <f t="shared" si="21"/>
        <v>164475.82594148116</v>
      </c>
      <c r="W45" s="11">
        <f t="shared" si="22"/>
        <v>171751.37428304879</v>
      </c>
      <c r="X45" s="11">
        <f t="shared" si="13"/>
        <v>-5000000000</v>
      </c>
      <c r="Y45" s="11">
        <f t="shared" si="1"/>
        <v>755284265.72680473</v>
      </c>
      <c r="Z45" s="11">
        <f t="shared" si="2"/>
        <v>646980181.4481616</v>
      </c>
      <c r="AA45" s="11">
        <f t="shared" si="3"/>
        <v>612932610.64100075</v>
      </c>
      <c r="AB45" s="11">
        <f t="shared" si="4"/>
        <v>662806935.40000355</v>
      </c>
      <c r="AC45" s="11">
        <f t="shared" si="5"/>
        <v>774019219.9370358</v>
      </c>
      <c r="AD45" s="11">
        <f t="shared" si="6"/>
        <v>833753558.65689921</v>
      </c>
      <c r="AE45" s="11">
        <f t="shared" si="7"/>
        <v>779649174.03995061</v>
      </c>
      <c r="AF45" s="11">
        <f t="shared" si="8"/>
        <v>652648061.48014033</v>
      </c>
      <c r="AG45" s="11">
        <f t="shared" si="9"/>
        <v>657903303.76592469</v>
      </c>
      <c r="AH45" s="11">
        <f t="shared" si="10"/>
        <v>687005497.13219512</v>
      </c>
      <c r="AI45" s="3">
        <f t="shared" si="11"/>
        <v>-665800.96797238826</v>
      </c>
    </row>
    <row r="46" spans="1:35" x14ac:dyDescent="0.2">
      <c r="A46">
        <v>4000000000</v>
      </c>
      <c r="B46">
        <v>2000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80000</v>
      </c>
      <c r="N46" s="11">
        <f t="shared" si="12"/>
        <v>104751.261662459</v>
      </c>
      <c r="O46" s="11">
        <f t="shared" si="14"/>
        <v>127354.43326353561</v>
      </c>
      <c r="P46" s="11">
        <f t="shared" si="15"/>
        <v>125087.63140620431</v>
      </c>
      <c r="Q46" s="11">
        <f t="shared" si="16"/>
        <v>106299.5172306546</v>
      </c>
      <c r="R46" s="11">
        <f t="shared" si="17"/>
        <v>101257.68787664128</v>
      </c>
      <c r="S46" s="11">
        <f t="shared" si="18"/>
        <v>135635.6781089562</v>
      </c>
      <c r="T46" s="11">
        <f t="shared" si="19"/>
        <v>129799.56429451704</v>
      </c>
      <c r="U46" s="11">
        <f t="shared" si="20"/>
        <v>122345.25476931594</v>
      </c>
      <c r="V46" s="11">
        <f t="shared" si="21"/>
        <v>97392.267182003707</v>
      </c>
      <c r="W46" s="11">
        <f t="shared" si="22"/>
        <v>121125.94069738407</v>
      </c>
      <c r="X46" s="11">
        <f t="shared" si="13"/>
        <v>-4000000000</v>
      </c>
      <c r="Y46" s="11">
        <f t="shared" si="1"/>
        <v>838010093.29967201</v>
      </c>
      <c r="Z46" s="11">
        <f t="shared" si="2"/>
        <v>1018835466.108285</v>
      </c>
      <c r="AA46" s="11">
        <f t="shared" si="3"/>
        <v>1000701051.2496345</v>
      </c>
      <c r="AB46" s="11">
        <f t="shared" si="4"/>
        <v>850396137.84523678</v>
      </c>
      <c r="AC46" s="11">
        <f t="shared" si="5"/>
        <v>810061503.01313031</v>
      </c>
      <c r="AD46" s="11">
        <f t="shared" si="6"/>
        <v>1085085424.8716495</v>
      </c>
      <c r="AE46" s="11">
        <f t="shared" si="7"/>
        <v>1038396514.3561363</v>
      </c>
      <c r="AF46" s="11">
        <f t="shared" si="8"/>
        <v>978762038.15452754</v>
      </c>
      <c r="AG46" s="11">
        <f t="shared" si="9"/>
        <v>779138137.45602965</v>
      </c>
      <c r="AH46" s="11">
        <f t="shared" si="10"/>
        <v>969007525.57907248</v>
      </c>
      <c r="AI46" s="3">
        <f t="shared" si="11"/>
        <v>1745486.8424293366</v>
      </c>
    </row>
    <row r="47" spans="1:35" x14ac:dyDescent="0.2">
      <c r="A47">
        <v>5000000000</v>
      </c>
      <c r="B47">
        <v>2000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220000</v>
      </c>
      <c r="N47" s="11">
        <f t="shared" si="12"/>
        <v>204282.24898816552</v>
      </c>
      <c r="O47" s="11">
        <f t="shared" si="14"/>
        <v>218057.02373123495</v>
      </c>
      <c r="P47" s="11">
        <f t="shared" si="15"/>
        <v>261650.19618085353</v>
      </c>
      <c r="Q47" s="11">
        <f t="shared" si="16"/>
        <v>289951.35208853753</v>
      </c>
      <c r="R47" s="11">
        <f t="shared" si="17"/>
        <v>274297.0838068868</v>
      </c>
      <c r="S47" s="11">
        <f t="shared" si="18"/>
        <v>269411.32374369772</v>
      </c>
      <c r="T47" s="11">
        <f t="shared" si="19"/>
        <v>279135.04992349772</v>
      </c>
      <c r="U47" s="11">
        <f t="shared" si="20"/>
        <v>273367.03452485381</v>
      </c>
      <c r="V47" s="11">
        <f t="shared" si="21"/>
        <v>259623.25081374729</v>
      </c>
      <c r="W47" s="11">
        <f t="shared" si="22"/>
        <v>243879.67015238246</v>
      </c>
      <c r="X47" s="11">
        <f t="shared" si="13"/>
        <v>-5000000000</v>
      </c>
      <c r="Y47" s="11">
        <f t="shared" si="1"/>
        <v>1634257991.9053242</v>
      </c>
      <c r="Z47" s="11">
        <f t="shared" si="2"/>
        <v>1744456189.8498795</v>
      </c>
      <c r="AA47" s="11">
        <f t="shared" si="3"/>
        <v>2093201569.4468281</v>
      </c>
      <c r="AB47" s="11">
        <f t="shared" si="4"/>
        <v>2319610816.7083001</v>
      </c>
      <c r="AC47" s="11">
        <f t="shared" si="5"/>
        <v>2194376670.4550943</v>
      </c>
      <c r="AD47" s="11">
        <f t="shared" si="6"/>
        <v>2155290589.9495816</v>
      </c>
      <c r="AE47" s="11">
        <f t="shared" si="7"/>
        <v>2233080399.3879819</v>
      </c>
      <c r="AF47" s="11">
        <f t="shared" si="8"/>
        <v>2186936276.1988306</v>
      </c>
      <c r="AG47" s="11">
        <f t="shared" si="9"/>
        <v>2076986006.5099783</v>
      </c>
      <c r="AH47" s="11">
        <f t="shared" si="10"/>
        <v>1951037361.2190597</v>
      </c>
      <c r="AI47" s="3">
        <f t="shared" si="11"/>
        <v>7462707.1779496921</v>
      </c>
    </row>
    <row r="48" spans="1:35" x14ac:dyDescent="0.2">
      <c r="A48">
        <v>5000000000</v>
      </c>
      <c r="B48">
        <v>6000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220000</v>
      </c>
      <c r="N48" s="11">
        <f t="shared" si="12"/>
        <v>214764.49374924414</v>
      </c>
      <c r="O48" s="11">
        <f t="shared" si="14"/>
        <v>192389.42341937218</v>
      </c>
      <c r="P48" s="11">
        <f t="shared" si="15"/>
        <v>174263.05758883245</v>
      </c>
      <c r="Q48" s="11">
        <f t="shared" si="16"/>
        <v>165108.81151654758</v>
      </c>
      <c r="R48" s="11">
        <f t="shared" si="17"/>
        <v>160322.18637585174</v>
      </c>
      <c r="S48" s="11">
        <f t="shared" si="18"/>
        <v>198734.33130735066</v>
      </c>
      <c r="T48" s="11">
        <f t="shared" si="19"/>
        <v>206197.98589061247</v>
      </c>
      <c r="U48" s="11">
        <f t="shared" si="20"/>
        <v>224080.24334319634</v>
      </c>
      <c r="V48" s="11">
        <f t="shared" si="21"/>
        <v>198563.96021234104</v>
      </c>
      <c r="W48" s="11">
        <f t="shared" si="22"/>
        <v>208369.81376371114</v>
      </c>
      <c r="X48" s="11">
        <f t="shared" si="13"/>
        <v>-5000000000</v>
      </c>
      <c r="Y48" s="11">
        <f t="shared" si="1"/>
        <v>859057974.99697661</v>
      </c>
      <c r="Z48" s="11">
        <f t="shared" si="2"/>
        <v>769557693.67748868</v>
      </c>
      <c r="AA48" s="11">
        <f t="shared" si="3"/>
        <v>697052230.35532975</v>
      </c>
      <c r="AB48" s="11">
        <f t="shared" si="4"/>
        <v>660435246.06619024</v>
      </c>
      <c r="AC48" s="11">
        <f t="shared" si="5"/>
        <v>641288745.503407</v>
      </c>
      <c r="AD48" s="11">
        <f t="shared" si="6"/>
        <v>794937325.22940266</v>
      </c>
      <c r="AE48" s="11">
        <f t="shared" si="7"/>
        <v>824791943.56244993</v>
      </c>
      <c r="AF48" s="11">
        <f t="shared" si="8"/>
        <v>896320973.37278533</v>
      </c>
      <c r="AG48" s="11">
        <f t="shared" si="9"/>
        <v>794255840.84936416</v>
      </c>
      <c r="AH48" s="11">
        <f t="shared" si="10"/>
        <v>833479255.0548445</v>
      </c>
      <c r="AI48" s="3">
        <f t="shared" si="11"/>
        <v>-261763.66607900048</v>
      </c>
    </row>
    <row r="49" spans="1:35" x14ac:dyDescent="0.2">
      <c r="A49">
        <v>4000000000</v>
      </c>
      <c r="B49">
        <v>2000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80000</v>
      </c>
      <c r="N49" s="11">
        <f t="shared" si="12"/>
        <v>99520.302885212004</v>
      </c>
      <c r="O49" s="11">
        <f t="shared" si="14"/>
        <v>114503.38681432186</v>
      </c>
      <c r="P49" s="11">
        <f t="shared" si="15"/>
        <v>130889.93475510506</v>
      </c>
      <c r="Q49" s="11">
        <f t="shared" si="16"/>
        <v>142361.02763068629</v>
      </c>
      <c r="R49" s="11">
        <f t="shared" si="17"/>
        <v>135187.52459465759</v>
      </c>
      <c r="S49" s="11">
        <f t="shared" si="18"/>
        <v>115603.28423191095</v>
      </c>
      <c r="T49" s="11">
        <f t="shared" si="19"/>
        <v>146878.71518806787</v>
      </c>
      <c r="U49" s="11">
        <f t="shared" si="20"/>
        <v>145460.99484694423</v>
      </c>
      <c r="V49" s="11">
        <f t="shared" si="21"/>
        <v>150565.76123432023</v>
      </c>
      <c r="W49" s="11">
        <f t="shared" si="22"/>
        <v>149411.13497305196</v>
      </c>
      <c r="X49" s="11">
        <f t="shared" si="13"/>
        <v>-4000000000</v>
      </c>
      <c r="Y49" s="11">
        <f t="shared" si="1"/>
        <v>796162423.08169603</v>
      </c>
      <c r="Z49" s="11">
        <f t="shared" si="2"/>
        <v>916027094.51457489</v>
      </c>
      <c r="AA49" s="11">
        <f t="shared" si="3"/>
        <v>1047119478.0408405</v>
      </c>
      <c r="AB49" s="11">
        <f t="shared" si="4"/>
        <v>1138888221.0454903</v>
      </c>
      <c r="AC49" s="11">
        <f t="shared" si="5"/>
        <v>1081500196.7572608</v>
      </c>
      <c r="AD49" s="11">
        <f t="shared" si="6"/>
        <v>924826273.85528755</v>
      </c>
      <c r="AE49" s="11">
        <f t="shared" si="7"/>
        <v>1175029721.5045431</v>
      </c>
      <c r="AF49" s="11">
        <f t="shared" si="8"/>
        <v>1163687958.7755539</v>
      </c>
      <c r="AG49" s="11">
        <f t="shared" si="9"/>
        <v>1204526089.8745618</v>
      </c>
      <c r="AH49" s="11">
        <f t="shared" si="10"/>
        <v>1195289079.7844157</v>
      </c>
      <c r="AI49" s="3">
        <f t="shared" si="11"/>
        <v>2356507.7937122337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-275116.31892691483</v>
      </c>
    </row>
    <row r="72" spans="1:35" x14ac:dyDescent="0.2">
      <c r="AH72" s="2" t="s">
        <v>22</v>
      </c>
      <c r="AI72" s="20">
        <f>_xlfn.STDEV.S(AI20:AI49)</f>
        <v>4509340.6622805335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-1629306.5456900196</v>
      </c>
    </row>
    <row r="75" spans="1:35" x14ac:dyDescent="0.2">
      <c r="AH75" s="2" t="s">
        <v>24</v>
      </c>
      <c r="AI75" s="22">
        <f>AI71+(AI73*AI72)/SQRT(30)</f>
        <v>1079073.90783619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4432-BB82-3644-961F-3C2B21BD69DD}">
  <dimension ref="A1:AK75"/>
  <sheetViews>
    <sheetView topLeftCell="A16" zoomScaleNormal="100" workbookViewId="0">
      <selection activeCell="K9" sqref="K9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1" customWidth="1"/>
    <col min="8" max="12" width="9.33203125" bestFit="1" customWidth="1"/>
    <col min="24" max="24" width="11.6640625" bestFit="1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4" s="1" customFormat="1" x14ac:dyDescent="0.2">
      <c r="A1" s="29" t="s">
        <v>0</v>
      </c>
      <c r="B1" s="29"/>
      <c r="C1" s="30" t="s">
        <v>4</v>
      </c>
      <c r="D1" s="30"/>
    </row>
    <row r="2" spans="1:4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</row>
    <row r="3" spans="1:4" x14ac:dyDescent="0.2">
      <c r="A3" s="3">
        <v>6000000000</v>
      </c>
      <c r="B3" s="1">
        <v>0.5</v>
      </c>
      <c r="C3" s="7">
        <v>4000000000</v>
      </c>
      <c r="D3" s="8">
        <v>0.25</v>
      </c>
    </row>
    <row r="4" spans="1:4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4" x14ac:dyDescent="0.2">
      <c r="C5" s="7">
        <v>16000000000</v>
      </c>
      <c r="D5" s="8">
        <v>0.25</v>
      </c>
    </row>
    <row r="6" spans="1:4" x14ac:dyDescent="0.2">
      <c r="C6" s="8"/>
      <c r="D6" s="9"/>
    </row>
    <row r="7" spans="1:4" x14ac:dyDescent="0.2">
      <c r="A7" s="29" t="s">
        <v>3</v>
      </c>
      <c r="B7" s="29"/>
      <c r="C7" s="30" t="s">
        <v>5</v>
      </c>
      <c r="D7" s="30"/>
    </row>
    <row r="8" spans="1:4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4" x14ac:dyDescent="0.2">
      <c r="A9" s="3">
        <v>4600</v>
      </c>
      <c r="B9" s="1">
        <v>0.5</v>
      </c>
      <c r="C9" s="7">
        <v>2000</v>
      </c>
      <c r="D9" s="8">
        <v>0.5</v>
      </c>
    </row>
    <row r="10" spans="1:4" x14ac:dyDescent="0.2">
      <c r="A10" s="3">
        <v>5400</v>
      </c>
      <c r="B10" s="1">
        <v>0.5</v>
      </c>
      <c r="C10" s="7">
        <v>6000</v>
      </c>
      <c r="D10" s="8">
        <v>0.5</v>
      </c>
    </row>
    <row r="11" spans="1:4" x14ac:dyDescent="0.2">
      <c r="B11" s="3"/>
      <c r="C11" s="8"/>
      <c r="D11" s="7"/>
    </row>
    <row r="12" spans="1:4" x14ac:dyDescent="0.2">
      <c r="A12" s="29" t="s">
        <v>25</v>
      </c>
      <c r="B12" s="29"/>
      <c r="C12" s="30" t="s">
        <v>26</v>
      </c>
      <c r="D12" s="30"/>
    </row>
    <row r="13" spans="1:4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4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4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4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  <c r="F17" t="s">
        <v>39</v>
      </c>
      <c r="G17">
        <f>1.05</f>
        <v>1.05</v>
      </c>
      <c r="AA17" t="s">
        <v>40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0</v>
      </c>
      <c r="B19" s="1" t="s">
        <v>3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6000000000</v>
      </c>
      <c r="B20">
        <v>4600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230000</v>
      </c>
      <c r="N20" s="11">
        <f t="shared" ref="N20:N49" si="0">growth*M20+C20</f>
        <v>178251.55565142632</v>
      </c>
      <c r="O20" s="11">
        <f t="shared" ref="O20:O49" si="1">growth*N20+D20</f>
        <v>166756.93679035176</v>
      </c>
      <c r="P20" s="11">
        <f t="shared" ref="P20:P49" si="2">growth*O20+E20</f>
        <v>178141.15887082531</v>
      </c>
      <c r="Q20" s="11">
        <f t="shared" ref="Q20:Q49" si="3">growth*P20+F20</f>
        <v>209110.69381523918</v>
      </c>
      <c r="R20" s="11">
        <f t="shared" ref="R20:R49" si="4">growth*Q20+G20</f>
        <v>207714.19377458232</v>
      </c>
      <c r="S20" s="11">
        <f t="shared" ref="S20:S49" si="5">growth*R20+H20</f>
        <v>243272.57949583692</v>
      </c>
      <c r="T20" s="11">
        <f t="shared" ref="T20:T49" si="6">growth*S20+I20</f>
        <v>266181.72921050311</v>
      </c>
      <c r="U20" s="11">
        <f t="shared" ref="U20:U49" si="7">growth*T20+J20</f>
        <v>303650.36008051381</v>
      </c>
      <c r="V20" s="11">
        <f t="shared" ref="V20:V49" si="8">growth*U20+K20</f>
        <v>348295.23135271209</v>
      </c>
      <c r="W20" s="11">
        <f t="shared" ref="W20:W49" si="9">growth*V20+L20</f>
        <v>364168.87688556104</v>
      </c>
      <c r="X20" s="11">
        <f>-A20</f>
        <v>-6000000000</v>
      </c>
      <c r="Y20" s="11">
        <f t="shared" ref="Y20:Y49" si="10">(price-$B20)*N20</f>
        <v>962558400.5177021</v>
      </c>
      <c r="Z20" s="11">
        <f t="shared" ref="Z20:Z49" si="11">(price-$B20)*O20</f>
        <v>900487458.66789949</v>
      </c>
      <c r="AA20" s="11">
        <f t="shared" ref="AA20:AA49" si="12">(price-$B20)*P20</f>
        <v>961962257.90245664</v>
      </c>
      <c r="AB20" s="11">
        <f t="shared" ref="AB20:AB49" si="13">(price-$B20)*Q20</f>
        <v>1129197746.6022916</v>
      </c>
      <c r="AC20" s="11">
        <f t="shared" ref="AC20:AC49" si="14">(price-$B20)*R20</f>
        <v>1121656646.3827446</v>
      </c>
      <c r="AD20" s="11">
        <f t="shared" ref="AD20:AD49" si="15">(price-$B20)*S20</f>
        <v>1313671929.2775195</v>
      </c>
      <c r="AE20" s="11">
        <f t="shared" ref="AE20:AE49" si="16">(price-$B20)*T20</f>
        <v>1437381337.7367167</v>
      </c>
      <c r="AF20" s="11">
        <f t="shared" ref="AF20:AF49" si="17">(price-$B20)*U20</f>
        <v>1639711944.4347746</v>
      </c>
      <c r="AG20" s="11">
        <f t="shared" ref="AG20:AG49" si="18">(price-$B20)*V20</f>
        <v>1880794249.3046453</v>
      </c>
      <c r="AH20" s="11">
        <f t="shared" ref="AH20:AH49" si="19">(price-$B20)*W20</f>
        <v>1966511935.1820297</v>
      </c>
      <c r="AI20" s="3">
        <f t="shared" ref="AI20:AI49" si="20">(X20+NPV(rate,Y20:AH20))/1000</f>
        <v>1609602.8931753512</v>
      </c>
    </row>
    <row r="21" spans="1:37" x14ac:dyDescent="0.2">
      <c r="A21">
        <v>6000000000</v>
      </c>
      <c r="B21">
        <v>4600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230000</v>
      </c>
      <c r="N21" s="11">
        <f t="shared" si="0"/>
        <v>233804.81080303434</v>
      </c>
      <c r="O21" s="11">
        <f t="shared" si="1"/>
        <v>276868.43487872393</v>
      </c>
      <c r="P21" s="11">
        <f t="shared" si="2"/>
        <v>264680.75401586626</v>
      </c>
      <c r="Q21" s="11">
        <f t="shared" si="3"/>
        <v>275765.54204953241</v>
      </c>
      <c r="R21" s="11">
        <f t="shared" si="4"/>
        <v>281639.82826716435</v>
      </c>
      <c r="S21" s="11">
        <f t="shared" si="5"/>
        <v>333343.43181724049</v>
      </c>
      <c r="T21" s="11">
        <f t="shared" si="6"/>
        <v>325997.07837298664</v>
      </c>
      <c r="U21" s="11">
        <f t="shared" si="7"/>
        <v>357061.91939126072</v>
      </c>
      <c r="V21" s="11">
        <f t="shared" si="8"/>
        <v>366751.11806929944</v>
      </c>
      <c r="W21" s="11">
        <f t="shared" si="9"/>
        <v>394679.52297663537</v>
      </c>
      <c r="X21" s="11">
        <f t="shared" ref="X21:X49" si="21">-A21</f>
        <v>-6000000000</v>
      </c>
      <c r="Y21" s="11">
        <f t="shared" si="10"/>
        <v>1262545978.3363855</v>
      </c>
      <c r="Z21" s="11">
        <f t="shared" si="11"/>
        <v>1495089548.3451092</v>
      </c>
      <c r="AA21" s="11">
        <f t="shared" si="12"/>
        <v>1429276071.6856778</v>
      </c>
      <c r="AB21" s="11">
        <f t="shared" si="13"/>
        <v>1489133927.0674751</v>
      </c>
      <c r="AC21" s="11">
        <f t="shared" si="14"/>
        <v>1520855072.6426876</v>
      </c>
      <c r="AD21" s="11">
        <f t="shared" si="15"/>
        <v>1800054531.8130987</v>
      </c>
      <c r="AE21" s="11">
        <f t="shared" si="16"/>
        <v>1760384223.2141278</v>
      </c>
      <c r="AF21" s="11">
        <f t="shared" si="17"/>
        <v>1928134364.7128079</v>
      </c>
      <c r="AG21" s="11">
        <f t="shared" si="18"/>
        <v>1980456037.5742171</v>
      </c>
      <c r="AH21" s="11">
        <f t="shared" si="19"/>
        <v>2131269424.0738311</v>
      </c>
      <c r="AI21" s="3">
        <f t="shared" si="20"/>
        <v>3899177.9239908848</v>
      </c>
    </row>
    <row r="22" spans="1:37" x14ac:dyDescent="0.2">
      <c r="A22">
        <v>8000000000</v>
      </c>
      <c r="B22">
        <v>5400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250000</v>
      </c>
      <c r="N22" s="11">
        <f t="shared" si="0"/>
        <v>275901.63180429954</v>
      </c>
      <c r="O22" s="11">
        <f t="shared" si="1"/>
        <v>298898.34414076176</v>
      </c>
      <c r="P22" s="11">
        <f t="shared" si="2"/>
        <v>339210.3418728293</v>
      </c>
      <c r="Q22" s="11">
        <f t="shared" si="3"/>
        <v>321974.40387662977</v>
      </c>
      <c r="R22" s="11">
        <f t="shared" si="4"/>
        <v>344009.05492842</v>
      </c>
      <c r="S22" s="11">
        <f t="shared" si="5"/>
        <v>371289.98315141146</v>
      </c>
      <c r="T22" s="11">
        <f t="shared" si="6"/>
        <v>372769.89718458813</v>
      </c>
      <c r="U22" s="11">
        <f t="shared" si="7"/>
        <v>385920.77386173024</v>
      </c>
      <c r="V22" s="11">
        <f t="shared" si="8"/>
        <v>410280.42430693755</v>
      </c>
      <c r="W22" s="11">
        <f t="shared" si="9"/>
        <v>407200.4249183613</v>
      </c>
      <c r="X22" s="11">
        <f t="shared" si="21"/>
        <v>-8000000000</v>
      </c>
      <c r="Y22" s="11">
        <f t="shared" si="10"/>
        <v>1269147506.299778</v>
      </c>
      <c r="Z22" s="11">
        <f t="shared" si="11"/>
        <v>1374932383.0475042</v>
      </c>
      <c r="AA22" s="11">
        <f t="shared" si="12"/>
        <v>1560367572.6150148</v>
      </c>
      <c r="AB22" s="11">
        <f t="shared" si="13"/>
        <v>1481082257.8324969</v>
      </c>
      <c r="AC22" s="11">
        <f t="shared" si="14"/>
        <v>1582441652.670732</v>
      </c>
      <c r="AD22" s="11">
        <f t="shared" si="15"/>
        <v>1707933922.4964926</v>
      </c>
      <c r="AE22" s="11">
        <f t="shared" si="16"/>
        <v>1714741527.0491054</v>
      </c>
      <c r="AF22" s="11">
        <f t="shared" si="17"/>
        <v>1775235559.7639592</v>
      </c>
      <c r="AG22" s="11">
        <f t="shared" si="18"/>
        <v>1887289951.8119128</v>
      </c>
      <c r="AH22" s="11">
        <f t="shared" si="19"/>
        <v>1873121954.6244619</v>
      </c>
      <c r="AI22" s="3">
        <f t="shared" si="20"/>
        <v>1651319.3148993778</v>
      </c>
    </row>
    <row r="23" spans="1:37" x14ac:dyDescent="0.2">
      <c r="A23">
        <v>8000000000</v>
      </c>
      <c r="B23">
        <v>5400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270000</v>
      </c>
      <c r="N23" s="11">
        <f t="shared" si="0"/>
        <v>246479.56386115402</v>
      </c>
      <c r="O23" s="11">
        <f t="shared" si="1"/>
        <v>243346.45222390536</v>
      </c>
      <c r="P23" s="11">
        <f t="shared" si="2"/>
        <v>241726.65370145463</v>
      </c>
      <c r="Q23" s="11">
        <f t="shared" si="3"/>
        <v>267080.28582337504</v>
      </c>
      <c r="R23" s="11">
        <f t="shared" si="4"/>
        <v>285926.32934593473</v>
      </c>
      <c r="S23" s="11">
        <f t="shared" si="5"/>
        <v>318792.3903108855</v>
      </c>
      <c r="T23" s="11">
        <f t="shared" si="6"/>
        <v>322101.99332711438</v>
      </c>
      <c r="U23" s="11">
        <f t="shared" si="7"/>
        <v>345432.34627802973</v>
      </c>
      <c r="V23" s="11">
        <f t="shared" si="8"/>
        <v>337493.31615560671</v>
      </c>
      <c r="W23" s="11">
        <f t="shared" si="9"/>
        <v>356067.87303573574</v>
      </c>
      <c r="X23" s="11">
        <f t="shared" si="21"/>
        <v>-8000000000</v>
      </c>
      <c r="Y23" s="11">
        <f t="shared" si="10"/>
        <v>1133805993.7613084</v>
      </c>
      <c r="Z23" s="11">
        <f t="shared" si="11"/>
        <v>1119393680.2299647</v>
      </c>
      <c r="AA23" s="11">
        <f t="shared" si="12"/>
        <v>1111942607.0266912</v>
      </c>
      <c r="AB23" s="11">
        <f t="shared" si="13"/>
        <v>1228569314.7875252</v>
      </c>
      <c r="AC23" s="11">
        <f t="shared" si="14"/>
        <v>1315261114.9912999</v>
      </c>
      <c r="AD23" s="11">
        <f t="shared" si="15"/>
        <v>1466444995.4300733</v>
      </c>
      <c r="AE23" s="11">
        <f t="shared" si="16"/>
        <v>1481669169.3047261</v>
      </c>
      <c r="AF23" s="11">
        <f t="shared" si="17"/>
        <v>1588988792.8789368</v>
      </c>
      <c r="AG23" s="11">
        <f t="shared" si="18"/>
        <v>1552469254.3157909</v>
      </c>
      <c r="AH23" s="11">
        <f t="shared" si="19"/>
        <v>1637912215.9643843</v>
      </c>
      <c r="AI23" s="3">
        <f t="shared" si="20"/>
        <v>66333.556921425814</v>
      </c>
    </row>
    <row r="24" spans="1:37" x14ac:dyDescent="0.2">
      <c r="A24">
        <v>6000000000</v>
      </c>
      <c r="B24">
        <v>4600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250000</v>
      </c>
      <c r="N24" s="11">
        <f t="shared" si="0"/>
        <v>273212.34692062717</v>
      </c>
      <c r="O24" s="11">
        <f t="shared" si="1"/>
        <v>273698.00127940834</v>
      </c>
      <c r="P24" s="11">
        <f t="shared" si="2"/>
        <v>274886.21676734329</v>
      </c>
      <c r="Q24" s="11">
        <f t="shared" si="3"/>
        <v>280139.57601942855</v>
      </c>
      <c r="R24" s="11">
        <f t="shared" si="4"/>
        <v>273576.55862513679</v>
      </c>
      <c r="S24" s="11">
        <f t="shared" si="5"/>
        <v>274913.63440280518</v>
      </c>
      <c r="T24" s="11">
        <f t="shared" si="6"/>
        <v>269053.5207357668</v>
      </c>
      <c r="U24" s="11">
        <f t="shared" si="7"/>
        <v>281036.63523343042</v>
      </c>
      <c r="V24" s="11">
        <f t="shared" si="8"/>
        <v>282892.43863010505</v>
      </c>
      <c r="W24" s="11">
        <f t="shared" si="9"/>
        <v>304267.24785492703</v>
      </c>
      <c r="X24" s="11">
        <f t="shared" si="21"/>
        <v>-6000000000</v>
      </c>
      <c r="Y24" s="11">
        <f t="shared" si="10"/>
        <v>1475346673.3713868</v>
      </c>
      <c r="Z24" s="11">
        <f t="shared" si="11"/>
        <v>1477969206.9088051</v>
      </c>
      <c r="AA24" s="11">
        <f t="shared" si="12"/>
        <v>1484385570.5436537</v>
      </c>
      <c r="AB24" s="11">
        <f t="shared" si="13"/>
        <v>1512753710.5049143</v>
      </c>
      <c r="AC24" s="11">
        <f t="shared" si="14"/>
        <v>1477313416.5757387</v>
      </c>
      <c r="AD24" s="11">
        <f t="shared" si="15"/>
        <v>1484533625.7751479</v>
      </c>
      <c r="AE24" s="11">
        <f t="shared" si="16"/>
        <v>1452889011.9731407</v>
      </c>
      <c r="AF24" s="11">
        <f t="shared" si="17"/>
        <v>1517597830.2605243</v>
      </c>
      <c r="AG24" s="11">
        <f t="shared" si="18"/>
        <v>1527619168.6025672</v>
      </c>
      <c r="AH24" s="11">
        <f t="shared" si="19"/>
        <v>1643043138.4166059</v>
      </c>
      <c r="AI24" s="3">
        <f t="shared" si="20"/>
        <v>3201290.6093768138</v>
      </c>
    </row>
    <row r="25" spans="1:37" x14ac:dyDescent="0.2">
      <c r="A25">
        <v>8000000000</v>
      </c>
      <c r="B25">
        <v>5400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270000</v>
      </c>
      <c r="N25" s="11">
        <f t="shared" si="0"/>
        <v>291178.22712077759</v>
      </c>
      <c r="O25" s="11">
        <f t="shared" si="1"/>
        <v>320724.1104957764</v>
      </c>
      <c r="P25" s="11">
        <f t="shared" si="2"/>
        <v>352032.05083065026</v>
      </c>
      <c r="Q25" s="11">
        <f t="shared" si="3"/>
        <v>369166.58236808731</v>
      </c>
      <c r="R25" s="11">
        <f t="shared" si="4"/>
        <v>416628.78847550054</v>
      </c>
      <c r="S25" s="11">
        <f t="shared" si="5"/>
        <v>445205.53025430895</v>
      </c>
      <c r="T25" s="11">
        <f t="shared" si="6"/>
        <v>475266.17902625009</v>
      </c>
      <c r="U25" s="11">
        <f t="shared" si="7"/>
        <v>513520.01231355977</v>
      </c>
      <c r="V25" s="11">
        <f t="shared" si="8"/>
        <v>567406.90148777084</v>
      </c>
      <c r="W25" s="11">
        <f t="shared" si="9"/>
        <v>564068.35043113749</v>
      </c>
      <c r="X25" s="11">
        <f t="shared" si="21"/>
        <v>-8000000000</v>
      </c>
      <c r="Y25" s="11">
        <f t="shared" si="10"/>
        <v>1339419844.7555768</v>
      </c>
      <c r="Z25" s="11">
        <f t="shared" si="11"/>
        <v>1475330908.2805715</v>
      </c>
      <c r="AA25" s="11">
        <f t="shared" si="12"/>
        <v>1619347433.8209913</v>
      </c>
      <c r="AB25" s="11">
        <f t="shared" si="13"/>
        <v>1698166278.8932016</v>
      </c>
      <c r="AC25" s="11">
        <f t="shared" si="14"/>
        <v>1916492426.9873025</v>
      </c>
      <c r="AD25" s="11">
        <f t="shared" si="15"/>
        <v>2047945439.1698213</v>
      </c>
      <c r="AE25" s="11">
        <f t="shared" si="16"/>
        <v>2186224423.5207505</v>
      </c>
      <c r="AF25" s="11">
        <f t="shared" si="17"/>
        <v>2362192056.642375</v>
      </c>
      <c r="AG25" s="11">
        <f t="shared" si="18"/>
        <v>2610071746.8437457</v>
      </c>
      <c r="AH25" s="11">
        <f t="shared" si="19"/>
        <v>2594714411.9832325</v>
      </c>
      <c r="AI25" s="3">
        <f t="shared" si="20"/>
        <v>3490607.8636929495</v>
      </c>
    </row>
    <row r="26" spans="1:37" x14ac:dyDescent="0.2">
      <c r="A26">
        <v>8000000000</v>
      </c>
      <c r="B26">
        <v>5400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250000</v>
      </c>
      <c r="N26" s="11">
        <f t="shared" si="0"/>
        <v>260758.68144398555</v>
      </c>
      <c r="O26" s="11">
        <f t="shared" si="1"/>
        <v>271399.05105810612</v>
      </c>
      <c r="P26" s="11">
        <f t="shared" si="2"/>
        <v>291563.52231989149</v>
      </c>
      <c r="Q26" s="11">
        <f t="shared" si="3"/>
        <v>332152.74668450584</v>
      </c>
      <c r="R26" s="11">
        <f t="shared" si="4"/>
        <v>357240.05787071103</v>
      </c>
      <c r="S26" s="11">
        <f t="shared" si="5"/>
        <v>369914.32572270138</v>
      </c>
      <c r="T26" s="11">
        <f t="shared" si="6"/>
        <v>394228.8072118393</v>
      </c>
      <c r="U26" s="11">
        <f t="shared" si="7"/>
        <v>384905.81156144285</v>
      </c>
      <c r="V26" s="11">
        <f t="shared" si="8"/>
        <v>419354.57937223196</v>
      </c>
      <c r="W26" s="11">
        <f t="shared" si="9"/>
        <v>433944.63590623374</v>
      </c>
      <c r="X26" s="11">
        <f t="shared" si="21"/>
        <v>-8000000000</v>
      </c>
      <c r="Y26" s="11">
        <f t="shared" si="10"/>
        <v>1199489934.6423335</v>
      </c>
      <c r="Z26" s="11">
        <f t="shared" si="11"/>
        <v>1248435634.8672881</v>
      </c>
      <c r="AA26" s="11">
        <f t="shared" si="12"/>
        <v>1341192202.6715009</v>
      </c>
      <c r="AB26" s="11">
        <f t="shared" si="13"/>
        <v>1527902634.7487268</v>
      </c>
      <c r="AC26" s="11">
        <f t="shared" si="14"/>
        <v>1643304266.2052708</v>
      </c>
      <c r="AD26" s="11">
        <f t="shared" si="15"/>
        <v>1701605898.3244264</v>
      </c>
      <c r="AE26" s="11">
        <f t="shared" si="16"/>
        <v>1813452513.1744609</v>
      </c>
      <c r="AF26" s="11">
        <f t="shared" si="17"/>
        <v>1770566733.1826372</v>
      </c>
      <c r="AG26" s="11">
        <f t="shared" si="18"/>
        <v>1929031065.112267</v>
      </c>
      <c r="AH26" s="11">
        <f t="shared" si="19"/>
        <v>1996145325.1686752</v>
      </c>
      <c r="AI26" s="3">
        <f t="shared" si="20"/>
        <v>1498589.0640262908</v>
      </c>
    </row>
    <row r="27" spans="1:37" x14ac:dyDescent="0.2">
      <c r="A27">
        <v>8000000000</v>
      </c>
      <c r="B27">
        <v>5400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270000</v>
      </c>
      <c r="N27" s="11">
        <f t="shared" si="0"/>
        <v>254089.48792982846</v>
      </c>
      <c r="O27" s="11">
        <f t="shared" si="1"/>
        <v>262459.62890081573</v>
      </c>
      <c r="P27" s="11">
        <f t="shared" si="2"/>
        <v>286544.11334003438</v>
      </c>
      <c r="Q27" s="11">
        <f t="shared" si="3"/>
        <v>294853.26077750727</v>
      </c>
      <c r="R27" s="11">
        <f t="shared" si="4"/>
        <v>348706.37877990282</v>
      </c>
      <c r="S27" s="11">
        <f t="shared" si="5"/>
        <v>363354.48299321218</v>
      </c>
      <c r="T27" s="11">
        <f t="shared" si="6"/>
        <v>355660.99814637011</v>
      </c>
      <c r="U27" s="11">
        <f t="shared" si="7"/>
        <v>325621.36144294526</v>
      </c>
      <c r="V27" s="11">
        <f t="shared" si="8"/>
        <v>321295.73520861275</v>
      </c>
      <c r="W27" s="11">
        <f t="shared" si="9"/>
        <v>296471.64106567646</v>
      </c>
      <c r="X27" s="11">
        <f t="shared" si="21"/>
        <v>-8000000000</v>
      </c>
      <c r="Y27" s="11">
        <f t="shared" si="10"/>
        <v>1168811644.477211</v>
      </c>
      <c r="Z27" s="11">
        <f t="shared" si="11"/>
        <v>1207314292.9437523</v>
      </c>
      <c r="AA27" s="11">
        <f t="shared" si="12"/>
        <v>1318102921.3641582</v>
      </c>
      <c r="AB27" s="11">
        <f t="shared" si="13"/>
        <v>1356324999.5765333</v>
      </c>
      <c r="AC27" s="11">
        <f t="shared" si="14"/>
        <v>1604049342.387553</v>
      </c>
      <c r="AD27" s="11">
        <f t="shared" si="15"/>
        <v>1671430621.7687759</v>
      </c>
      <c r="AE27" s="11">
        <f t="shared" si="16"/>
        <v>1636040591.4733026</v>
      </c>
      <c r="AF27" s="11">
        <f t="shared" si="17"/>
        <v>1497858262.6375482</v>
      </c>
      <c r="AG27" s="11">
        <f t="shared" si="18"/>
        <v>1477960381.9596186</v>
      </c>
      <c r="AH27" s="11">
        <f t="shared" si="19"/>
        <v>1363769548.9021118</v>
      </c>
      <c r="AI27" s="3">
        <f t="shared" si="20"/>
        <v>607403.47936969949</v>
      </c>
    </row>
    <row r="28" spans="1:37" x14ac:dyDescent="0.2">
      <c r="A28">
        <v>8000000000</v>
      </c>
      <c r="B28">
        <v>5400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270000</v>
      </c>
      <c r="N28" s="11">
        <f t="shared" si="0"/>
        <v>299060.99959998392</v>
      </c>
      <c r="O28" s="11">
        <f t="shared" si="1"/>
        <v>315848.3412318863</v>
      </c>
      <c r="P28" s="11">
        <f t="shared" si="2"/>
        <v>336025.65962440334</v>
      </c>
      <c r="Q28" s="11">
        <f t="shared" si="3"/>
        <v>373175.93158835592</v>
      </c>
      <c r="R28" s="11">
        <f t="shared" si="4"/>
        <v>410504.28970894736</v>
      </c>
      <c r="S28" s="11">
        <f t="shared" si="5"/>
        <v>464799.40626910428</v>
      </c>
      <c r="T28" s="11">
        <f t="shared" si="6"/>
        <v>494277.89632779808</v>
      </c>
      <c r="U28" s="11">
        <f t="shared" si="7"/>
        <v>521060.93706545653</v>
      </c>
      <c r="V28" s="11">
        <f t="shared" si="8"/>
        <v>579220.32923442603</v>
      </c>
      <c r="W28" s="11">
        <f t="shared" si="9"/>
        <v>629539.73737364239</v>
      </c>
      <c r="X28" s="11">
        <f t="shared" si="21"/>
        <v>-8000000000</v>
      </c>
      <c r="Y28" s="11">
        <f t="shared" si="10"/>
        <v>1375680598.1599259</v>
      </c>
      <c r="Z28" s="11">
        <f t="shared" si="11"/>
        <v>1452902369.666677</v>
      </c>
      <c r="AA28" s="11">
        <f t="shared" si="12"/>
        <v>1545718034.2722554</v>
      </c>
      <c r="AB28" s="11">
        <f t="shared" si="13"/>
        <v>1716609285.3064373</v>
      </c>
      <c r="AC28" s="11">
        <f t="shared" si="14"/>
        <v>1888319732.6611578</v>
      </c>
      <c r="AD28" s="11">
        <f t="shared" si="15"/>
        <v>2138077268.8378797</v>
      </c>
      <c r="AE28" s="11">
        <f t="shared" si="16"/>
        <v>2273678323.1078711</v>
      </c>
      <c r="AF28" s="11">
        <f t="shared" si="17"/>
        <v>2396880310.5011001</v>
      </c>
      <c r="AG28" s="11">
        <f t="shared" si="18"/>
        <v>2664413514.4783597</v>
      </c>
      <c r="AH28" s="11">
        <f t="shared" si="19"/>
        <v>2895882791.9187551</v>
      </c>
      <c r="AI28" s="3">
        <f t="shared" si="20"/>
        <v>3695917.875080036</v>
      </c>
    </row>
    <row r="29" spans="1:37" x14ac:dyDescent="0.2">
      <c r="A29">
        <v>6000000000</v>
      </c>
      <c r="B29">
        <v>4600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250000</v>
      </c>
      <c r="N29" s="11">
        <f t="shared" si="0"/>
        <v>253117.37980809994</v>
      </c>
      <c r="O29" s="11">
        <f t="shared" si="1"/>
        <v>272526.06506022858</v>
      </c>
      <c r="P29" s="11">
        <f t="shared" si="2"/>
        <v>260694.15641909291</v>
      </c>
      <c r="Q29" s="11">
        <f t="shared" si="3"/>
        <v>264785.12071648805</v>
      </c>
      <c r="R29" s="11">
        <f t="shared" si="4"/>
        <v>253637.64056632406</v>
      </c>
      <c r="S29" s="11">
        <f t="shared" si="5"/>
        <v>271291.07074557408</v>
      </c>
      <c r="T29" s="11">
        <f t="shared" si="6"/>
        <v>268593.40426780196</v>
      </c>
      <c r="U29" s="11">
        <f t="shared" si="7"/>
        <v>261385.457354852</v>
      </c>
      <c r="V29" s="11">
        <f t="shared" si="8"/>
        <v>304230.31346605782</v>
      </c>
      <c r="W29" s="11">
        <f t="shared" si="9"/>
        <v>321423.36798348097</v>
      </c>
      <c r="X29" s="11">
        <f t="shared" si="21"/>
        <v>-6000000000</v>
      </c>
      <c r="Y29" s="11">
        <f t="shared" si="10"/>
        <v>1366833850.9637396</v>
      </c>
      <c r="Z29" s="11">
        <f t="shared" si="11"/>
        <v>1471640751.3252344</v>
      </c>
      <c r="AA29" s="11">
        <f t="shared" si="12"/>
        <v>1407748444.6631017</v>
      </c>
      <c r="AB29" s="11">
        <f t="shared" si="13"/>
        <v>1429839651.8690355</v>
      </c>
      <c r="AC29" s="11">
        <f t="shared" si="14"/>
        <v>1369643259.0581498</v>
      </c>
      <c r="AD29" s="11">
        <f t="shared" si="15"/>
        <v>1464971782.0260999</v>
      </c>
      <c r="AE29" s="11">
        <f t="shared" si="16"/>
        <v>1450404383.0461307</v>
      </c>
      <c r="AF29" s="11">
        <f t="shared" si="17"/>
        <v>1411481469.7162008</v>
      </c>
      <c r="AG29" s="11">
        <f t="shared" si="18"/>
        <v>1642843692.7167122</v>
      </c>
      <c r="AH29" s="11">
        <f t="shared" si="19"/>
        <v>1735686187.1107972</v>
      </c>
      <c r="AI29" s="3">
        <f t="shared" si="20"/>
        <v>2939110.8674166184</v>
      </c>
    </row>
    <row r="30" spans="1:37" x14ac:dyDescent="0.2">
      <c r="A30">
        <v>6000000000</v>
      </c>
      <c r="B30">
        <v>4600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250000</v>
      </c>
      <c r="N30" s="11">
        <f t="shared" si="0"/>
        <v>274780.3157864837</v>
      </c>
      <c r="O30" s="11">
        <f t="shared" si="1"/>
        <v>304768.59129135846</v>
      </c>
      <c r="P30" s="11">
        <f t="shared" si="2"/>
        <v>331737.43340835063</v>
      </c>
      <c r="Q30" s="11">
        <f t="shared" si="3"/>
        <v>367627.73895234242</v>
      </c>
      <c r="R30" s="11">
        <f t="shared" si="4"/>
        <v>379477.7715981176</v>
      </c>
      <c r="S30" s="11">
        <f t="shared" si="5"/>
        <v>379008.11864564114</v>
      </c>
      <c r="T30" s="11">
        <f t="shared" si="6"/>
        <v>383869.31477908336</v>
      </c>
      <c r="U30" s="11">
        <f t="shared" si="7"/>
        <v>392882.73810899054</v>
      </c>
      <c r="V30" s="11">
        <f t="shared" si="8"/>
        <v>409759.98749533895</v>
      </c>
      <c r="W30" s="11">
        <f t="shared" si="9"/>
        <v>450806.8872300075</v>
      </c>
      <c r="X30" s="11">
        <f t="shared" si="21"/>
        <v>-6000000000</v>
      </c>
      <c r="Y30" s="11">
        <f t="shared" si="10"/>
        <v>1483813705.2470119</v>
      </c>
      <c r="Z30" s="11">
        <f t="shared" si="11"/>
        <v>1645750392.9733357</v>
      </c>
      <c r="AA30" s="11">
        <f t="shared" si="12"/>
        <v>1791382140.4050934</v>
      </c>
      <c r="AB30" s="11">
        <f t="shared" si="13"/>
        <v>1985189790.342649</v>
      </c>
      <c r="AC30" s="11">
        <f t="shared" si="14"/>
        <v>2049179966.6298351</v>
      </c>
      <c r="AD30" s="11">
        <f t="shared" si="15"/>
        <v>2046643840.6864622</v>
      </c>
      <c r="AE30" s="11">
        <f t="shared" si="16"/>
        <v>2072894299.8070502</v>
      </c>
      <c r="AF30" s="11">
        <f t="shared" si="17"/>
        <v>2121566785.7885489</v>
      </c>
      <c r="AG30" s="11">
        <f t="shared" si="18"/>
        <v>2212703932.4748302</v>
      </c>
      <c r="AH30" s="11">
        <f t="shared" si="19"/>
        <v>2434357191.0420403</v>
      </c>
      <c r="AI30" s="3">
        <f t="shared" si="20"/>
        <v>5768907.3729564305</v>
      </c>
    </row>
    <row r="31" spans="1:37" x14ac:dyDescent="0.2">
      <c r="A31">
        <v>8000000000</v>
      </c>
      <c r="B31">
        <v>5400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270000</v>
      </c>
      <c r="N31" s="11">
        <f t="shared" si="0"/>
        <v>285311.05406227289</v>
      </c>
      <c r="O31" s="11">
        <f t="shared" si="1"/>
        <v>318601.91715915862</v>
      </c>
      <c r="P31" s="11">
        <f t="shared" si="2"/>
        <v>332441.9487177073</v>
      </c>
      <c r="Q31" s="11">
        <f t="shared" si="3"/>
        <v>320095.36660954246</v>
      </c>
      <c r="R31" s="11">
        <f t="shared" si="4"/>
        <v>335344.41305494891</v>
      </c>
      <c r="S31" s="11">
        <f t="shared" si="5"/>
        <v>335560.53543799487</v>
      </c>
      <c r="T31" s="11">
        <f t="shared" si="6"/>
        <v>392155.87645563274</v>
      </c>
      <c r="U31" s="11">
        <f t="shared" si="7"/>
        <v>399817.54832009715</v>
      </c>
      <c r="V31" s="11">
        <f t="shared" si="8"/>
        <v>418353.14326379518</v>
      </c>
      <c r="W31" s="11">
        <f t="shared" si="9"/>
        <v>404872.9832101714</v>
      </c>
      <c r="X31" s="11">
        <f t="shared" si="21"/>
        <v>-8000000000</v>
      </c>
      <c r="Y31" s="11">
        <f t="shared" si="10"/>
        <v>1312430848.6864552</v>
      </c>
      <c r="Z31" s="11">
        <f t="shared" si="11"/>
        <v>1465568818.9321296</v>
      </c>
      <c r="AA31" s="11">
        <f t="shared" si="12"/>
        <v>1529232964.1014535</v>
      </c>
      <c r="AB31" s="11">
        <f t="shared" si="13"/>
        <v>1472438686.4038954</v>
      </c>
      <c r="AC31" s="11">
        <f t="shared" si="14"/>
        <v>1542584300.0527649</v>
      </c>
      <c r="AD31" s="11">
        <f t="shared" si="15"/>
        <v>1543578463.0147765</v>
      </c>
      <c r="AE31" s="11">
        <f t="shared" si="16"/>
        <v>1803917031.6959107</v>
      </c>
      <c r="AF31" s="11">
        <f t="shared" si="17"/>
        <v>1839160722.2724469</v>
      </c>
      <c r="AG31" s="11">
        <f t="shared" si="18"/>
        <v>1924424459.0134578</v>
      </c>
      <c r="AH31" s="11">
        <f t="shared" si="19"/>
        <v>1862415722.7667885</v>
      </c>
      <c r="AI31" s="3">
        <f t="shared" si="20"/>
        <v>1705959.3677560405</v>
      </c>
    </row>
    <row r="32" spans="1:37" x14ac:dyDescent="0.2">
      <c r="A32">
        <v>6000000000</v>
      </c>
      <c r="B32">
        <v>4600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230000</v>
      </c>
      <c r="N32" s="11">
        <f t="shared" si="0"/>
        <v>215758.43503151555</v>
      </c>
      <c r="O32" s="11">
        <f t="shared" si="1"/>
        <v>224477.96119495179</v>
      </c>
      <c r="P32" s="11">
        <f t="shared" si="2"/>
        <v>225211.56546551007</v>
      </c>
      <c r="Q32" s="11">
        <f t="shared" si="3"/>
        <v>232910.3578503349</v>
      </c>
      <c r="R32" s="11">
        <f t="shared" si="4"/>
        <v>254338.69634089933</v>
      </c>
      <c r="S32" s="11">
        <f t="shared" si="5"/>
        <v>308975.69715418143</v>
      </c>
      <c r="T32" s="11">
        <f t="shared" si="6"/>
        <v>340534.17976545403</v>
      </c>
      <c r="U32" s="11">
        <f t="shared" si="7"/>
        <v>404939.74195000494</v>
      </c>
      <c r="V32" s="11">
        <f t="shared" si="8"/>
        <v>398321.16505183466</v>
      </c>
      <c r="W32" s="11">
        <f t="shared" si="9"/>
        <v>431976.91428937495</v>
      </c>
      <c r="X32" s="11">
        <f t="shared" si="21"/>
        <v>-6000000000</v>
      </c>
      <c r="Y32" s="11">
        <f t="shared" si="10"/>
        <v>1165095549.1701839</v>
      </c>
      <c r="Z32" s="11">
        <f t="shared" si="11"/>
        <v>1212180990.4527397</v>
      </c>
      <c r="AA32" s="11">
        <f t="shared" si="12"/>
        <v>1216142453.5137544</v>
      </c>
      <c r="AB32" s="11">
        <f t="shared" si="13"/>
        <v>1257715932.3918085</v>
      </c>
      <c r="AC32" s="11">
        <f t="shared" si="14"/>
        <v>1373428960.2408564</v>
      </c>
      <c r="AD32" s="11">
        <f t="shared" si="15"/>
        <v>1668468764.6325798</v>
      </c>
      <c r="AE32" s="11">
        <f t="shared" si="16"/>
        <v>1838884570.7334518</v>
      </c>
      <c r="AF32" s="11">
        <f t="shared" si="17"/>
        <v>2186674606.5300269</v>
      </c>
      <c r="AG32" s="11">
        <f t="shared" si="18"/>
        <v>2150934291.2799072</v>
      </c>
      <c r="AH32" s="11">
        <f t="shared" si="19"/>
        <v>2332675337.1626248</v>
      </c>
      <c r="AI32" s="3">
        <f t="shared" si="20"/>
        <v>3403613.2423592131</v>
      </c>
    </row>
    <row r="33" spans="1:35" x14ac:dyDescent="0.2">
      <c r="A33">
        <v>6000000000</v>
      </c>
      <c r="B33">
        <v>4600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250000</v>
      </c>
      <c r="N33" s="11">
        <f t="shared" si="0"/>
        <v>272934.33712766273</v>
      </c>
      <c r="O33" s="11">
        <f t="shared" si="1"/>
        <v>270164.26534442871</v>
      </c>
      <c r="P33" s="11">
        <f t="shared" si="2"/>
        <v>247040.57860940159</v>
      </c>
      <c r="Q33" s="11">
        <f t="shared" si="3"/>
        <v>237296.43376029839</v>
      </c>
      <c r="R33" s="11">
        <f t="shared" si="4"/>
        <v>253274.39976234629</v>
      </c>
      <c r="S33" s="11">
        <f t="shared" si="5"/>
        <v>280882.43646791042</v>
      </c>
      <c r="T33" s="11">
        <f t="shared" si="6"/>
        <v>333823.46389884985</v>
      </c>
      <c r="U33" s="11">
        <f t="shared" si="7"/>
        <v>364212.87785770762</v>
      </c>
      <c r="V33" s="11">
        <f t="shared" si="8"/>
        <v>394000.98003154661</v>
      </c>
      <c r="W33" s="11">
        <f t="shared" si="9"/>
        <v>416597.04206250934</v>
      </c>
      <c r="X33" s="11">
        <f t="shared" si="21"/>
        <v>-6000000000</v>
      </c>
      <c r="Y33" s="11">
        <f t="shared" si="10"/>
        <v>1473845420.4893787</v>
      </c>
      <c r="Z33" s="11">
        <f t="shared" si="11"/>
        <v>1458887032.859915</v>
      </c>
      <c r="AA33" s="11">
        <f t="shared" si="12"/>
        <v>1334019124.4907687</v>
      </c>
      <c r="AB33" s="11">
        <f t="shared" si="13"/>
        <v>1281400742.3056114</v>
      </c>
      <c r="AC33" s="11">
        <f t="shared" si="14"/>
        <v>1367681758.71667</v>
      </c>
      <c r="AD33" s="11">
        <f t="shared" si="15"/>
        <v>1516765156.9267163</v>
      </c>
      <c r="AE33" s="11">
        <f t="shared" si="16"/>
        <v>1802646705.0537891</v>
      </c>
      <c r="AF33" s="11">
        <f t="shared" si="17"/>
        <v>1966749540.4316211</v>
      </c>
      <c r="AG33" s="11">
        <f t="shared" si="18"/>
        <v>2127605292.1703517</v>
      </c>
      <c r="AH33" s="11">
        <f t="shared" si="19"/>
        <v>2249624027.1375504</v>
      </c>
      <c r="AI33" s="3">
        <f t="shared" si="20"/>
        <v>3740616.4050208912</v>
      </c>
    </row>
    <row r="34" spans="1:35" x14ac:dyDescent="0.2">
      <c r="A34">
        <v>6000000000</v>
      </c>
      <c r="B34">
        <v>4600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250000</v>
      </c>
      <c r="N34" s="11">
        <f t="shared" si="0"/>
        <v>216595.98341211677</v>
      </c>
      <c r="O34" s="11">
        <f t="shared" si="1"/>
        <v>229478.9213972399</v>
      </c>
      <c r="P34" s="11">
        <f t="shared" si="2"/>
        <v>246780.1819203014</v>
      </c>
      <c r="Q34" s="11">
        <f t="shared" si="3"/>
        <v>277060.38372557523</v>
      </c>
      <c r="R34" s="11">
        <f t="shared" si="4"/>
        <v>282143.2819268629</v>
      </c>
      <c r="S34" s="11">
        <f t="shared" si="5"/>
        <v>319420.36924769246</v>
      </c>
      <c r="T34" s="11">
        <f t="shared" si="6"/>
        <v>317234.28095861746</v>
      </c>
      <c r="U34" s="11">
        <f t="shared" si="7"/>
        <v>332587.99674087309</v>
      </c>
      <c r="V34" s="11">
        <f t="shared" si="8"/>
        <v>333271.54429487762</v>
      </c>
      <c r="W34" s="11">
        <f t="shared" si="9"/>
        <v>370789.01647604315</v>
      </c>
      <c r="X34" s="11">
        <f t="shared" si="21"/>
        <v>-6000000000</v>
      </c>
      <c r="Y34" s="11">
        <f t="shared" si="10"/>
        <v>1169618310.4254305</v>
      </c>
      <c r="Z34" s="11">
        <f t="shared" si="11"/>
        <v>1239186175.5450954</v>
      </c>
      <c r="AA34" s="11">
        <f t="shared" si="12"/>
        <v>1332612982.3696275</v>
      </c>
      <c r="AB34" s="11">
        <f t="shared" si="13"/>
        <v>1496126072.1181061</v>
      </c>
      <c r="AC34" s="11">
        <f t="shared" si="14"/>
        <v>1523573722.4050596</v>
      </c>
      <c r="AD34" s="11">
        <f t="shared" si="15"/>
        <v>1724869993.9375393</v>
      </c>
      <c r="AE34" s="11">
        <f t="shared" si="16"/>
        <v>1713065117.1765342</v>
      </c>
      <c r="AF34" s="11">
        <f t="shared" si="17"/>
        <v>1795975182.4007146</v>
      </c>
      <c r="AG34" s="11">
        <f t="shared" si="18"/>
        <v>1799666339.1923392</v>
      </c>
      <c r="AH34" s="11">
        <f t="shared" si="19"/>
        <v>2002260688.970633</v>
      </c>
      <c r="AI34" s="3">
        <f t="shared" si="20"/>
        <v>3282261.1606985684</v>
      </c>
    </row>
    <row r="35" spans="1:35" x14ac:dyDescent="0.2">
      <c r="A35">
        <v>8000000000</v>
      </c>
      <c r="B35">
        <v>5400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270000</v>
      </c>
      <c r="N35" s="11">
        <f t="shared" si="0"/>
        <v>278590.93413507799</v>
      </c>
      <c r="O35" s="11">
        <f t="shared" si="1"/>
        <v>267938.15782022721</v>
      </c>
      <c r="P35" s="11">
        <f t="shared" si="2"/>
        <v>286561.65891391708</v>
      </c>
      <c r="Q35" s="11">
        <f t="shared" si="3"/>
        <v>340338.34695325227</v>
      </c>
      <c r="R35" s="11">
        <f t="shared" si="4"/>
        <v>386141.31730884913</v>
      </c>
      <c r="S35" s="11">
        <f t="shared" si="5"/>
        <v>434512.37776308763</v>
      </c>
      <c r="T35" s="11">
        <f t="shared" si="6"/>
        <v>465103.45541834645</v>
      </c>
      <c r="U35" s="11">
        <f t="shared" si="7"/>
        <v>465387.97525393585</v>
      </c>
      <c r="V35" s="11">
        <f t="shared" si="8"/>
        <v>469045.98523703811</v>
      </c>
      <c r="W35" s="11">
        <f t="shared" si="9"/>
        <v>482427.9044135093</v>
      </c>
      <c r="X35" s="11">
        <f t="shared" si="21"/>
        <v>-8000000000</v>
      </c>
      <c r="Y35" s="11">
        <f t="shared" si="10"/>
        <v>1281518297.0213587</v>
      </c>
      <c r="Z35" s="11">
        <f t="shared" si="11"/>
        <v>1232515525.9730451</v>
      </c>
      <c r="AA35" s="11">
        <f t="shared" si="12"/>
        <v>1318183631.0040185</v>
      </c>
      <c r="AB35" s="11">
        <f t="shared" si="13"/>
        <v>1565556395.9849606</v>
      </c>
      <c r="AC35" s="11">
        <f t="shared" si="14"/>
        <v>1776250059.6207061</v>
      </c>
      <c r="AD35" s="11">
        <f t="shared" si="15"/>
        <v>1998756937.7102032</v>
      </c>
      <c r="AE35" s="11">
        <f t="shared" si="16"/>
        <v>2139475894.9243937</v>
      </c>
      <c r="AF35" s="11">
        <f t="shared" si="17"/>
        <v>2140784686.1681049</v>
      </c>
      <c r="AG35" s="11">
        <f t="shared" si="18"/>
        <v>2157611532.0903754</v>
      </c>
      <c r="AH35" s="11">
        <f t="shared" si="19"/>
        <v>2219168360.3021426</v>
      </c>
      <c r="AI35" s="3">
        <f t="shared" si="20"/>
        <v>2341653.8445240958</v>
      </c>
    </row>
    <row r="36" spans="1:35" x14ac:dyDescent="0.2">
      <c r="A36">
        <v>6000000000</v>
      </c>
      <c r="B36">
        <v>4600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230000</v>
      </c>
      <c r="N36" s="11">
        <f t="shared" si="0"/>
        <v>257227.48260514345</v>
      </c>
      <c r="O36" s="11">
        <f t="shared" si="1"/>
        <v>277428.31981713534</v>
      </c>
      <c r="P36" s="11">
        <f t="shared" si="2"/>
        <v>321028.29817537364</v>
      </c>
      <c r="Q36" s="11">
        <f t="shared" si="3"/>
        <v>328006.32109084504</v>
      </c>
      <c r="R36" s="11">
        <f t="shared" si="4"/>
        <v>364092.83186420269</v>
      </c>
      <c r="S36" s="11">
        <f t="shared" si="5"/>
        <v>363003.6802276774</v>
      </c>
      <c r="T36" s="11">
        <f t="shared" si="6"/>
        <v>388846.32495192165</v>
      </c>
      <c r="U36" s="11">
        <f t="shared" si="7"/>
        <v>391606.00725857238</v>
      </c>
      <c r="V36" s="11">
        <f t="shared" si="8"/>
        <v>424593.00985876296</v>
      </c>
      <c r="W36" s="11">
        <f t="shared" si="9"/>
        <v>408583.21788866824</v>
      </c>
      <c r="X36" s="11">
        <f t="shared" si="21"/>
        <v>-6000000000</v>
      </c>
      <c r="Y36" s="11">
        <f t="shared" si="10"/>
        <v>1389028406.0677745</v>
      </c>
      <c r="Z36" s="11">
        <f t="shared" si="11"/>
        <v>1498112927.0125308</v>
      </c>
      <c r="AA36" s="11">
        <f t="shared" si="12"/>
        <v>1733552810.1470177</v>
      </c>
      <c r="AB36" s="11">
        <f t="shared" si="13"/>
        <v>1771234133.8905632</v>
      </c>
      <c r="AC36" s="11">
        <f t="shared" si="14"/>
        <v>1966101292.0666945</v>
      </c>
      <c r="AD36" s="11">
        <f t="shared" si="15"/>
        <v>1960219873.2294579</v>
      </c>
      <c r="AE36" s="11">
        <f t="shared" si="16"/>
        <v>2099770154.7403769</v>
      </c>
      <c r="AF36" s="11">
        <f t="shared" si="17"/>
        <v>2114672439.196291</v>
      </c>
      <c r="AG36" s="11">
        <f t="shared" si="18"/>
        <v>2292802253.2373199</v>
      </c>
      <c r="AH36" s="11">
        <f t="shared" si="19"/>
        <v>2206349376.5988083</v>
      </c>
      <c r="AI36" s="3">
        <f t="shared" si="20"/>
        <v>5227410.3872837164</v>
      </c>
    </row>
    <row r="37" spans="1:35" x14ac:dyDescent="0.2">
      <c r="A37">
        <v>8000000000</v>
      </c>
      <c r="B37">
        <v>5400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270000</v>
      </c>
      <c r="N37" s="11">
        <f t="shared" si="0"/>
        <v>259885.19744214136</v>
      </c>
      <c r="O37" s="11">
        <f t="shared" si="1"/>
        <v>276144.36139467289</v>
      </c>
      <c r="P37" s="11">
        <f t="shared" si="2"/>
        <v>274328.98433574504</v>
      </c>
      <c r="Q37" s="11">
        <f t="shared" si="3"/>
        <v>272591.79980209266</v>
      </c>
      <c r="R37" s="11">
        <f t="shared" si="4"/>
        <v>261298.59742898395</v>
      </c>
      <c r="S37" s="11">
        <f t="shared" si="5"/>
        <v>276065.21462481783</v>
      </c>
      <c r="T37" s="11">
        <f t="shared" si="6"/>
        <v>279709.03300200688</v>
      </c>
      <c r="U37" s="11">
        <f t="shared" si="7"/>
        <v>294242.84174517368</v>
      </c>
      <c r="V37" s="11">
        <f t="shared" si="8"/>
        <v>299338.2824416635</v>
      </c>
      <c r="W37" s="11">
        <f t="shared" si="9"/>
        <v>315847.19935586757</v>
      </c>
      <c r="X37" s="11">
        <f t="shared" si="21"/>
        <v>-8000000000</v>
      </c>
      <c r="Y37" s="11">
        <f t="shared" si="10"/>
        <v>1195471908.2338502</v>
      </c>
      <c r="Z37" s="11">
        <f t="shared" si="11"/>
        <v>1270264062.4154954</v>
      </c>
      <c r="AA37" s="11">
        <f t="shared" si="12"/>
        <v>1261913327.9444273</v>
      </c>
      <c r="AB37" s="11">
        <f t="shared" si="13"/>
        <v>1253922279.0896263</v>
      </c>
      <c r="AC37" s="11">
        <f t="shared" si="14"/>
        <v>1201973548.1733263</v>
      </c>
      <c r="AD37" s="11">
        <f t="shared" si="15"/>
        <v>1269899987.2741621</v>
      </c>
      <c r="AE37" s="11">
        <f t="shared" si="16"/>
        <v>1286661551.8092318</v>
      </c>
      <c r="AF37" s="11">
        <f t="shared" si="17"/>
        <v>1353517072.0277989</v>
      </c>
      <c r="AG37" s="11">
        <f t="shared" si="18"/>
        <v>1376956099.231652</v>
      </c>
      <c r="AH37" s="11">
        <f t="shared" si="19"/>
        <v>1452897117.0369909</v>
      </c>
      <c r="AI37" s="3">
        <f t="shared" si="20"/>
        <v>-159900.89408486843</v>
      </c>
    </row>
    <row r="38" spans="1:35" x14ac:dyDescent="0.2">
      <c r="A38">
        <v>6000000000</v>
      </c>
      <c r="B38">
        <v>4600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250000</v>
      </c>
      <c r="N38" s="11">
        <f t="shared" si="0"/>
        <v>295874.63567731902</v>
      </c>
      <c r="O38" s="11">
        <f t="shared" si="1"/>
        <v>295892.53463724162</v>
      </c>
      <c r="P38" s="11">
        <f t="shared" si="2"/>
        <v>335699.03873835574</v>
      </c>
      <c r="Q38" s="11">
        <f t="shared" si="3"/>
        <v>333197.38245368208</v>
      </c>
      <c r="R38" s="11">
        <f t="shared" si="4"/>
        <v>330343.17872986133</v>
      </c>
      <c r="S38" s="11">
        <f t="shared" si="5"/>
        <v>348106.34540778334</v>
      </c>
      <c r="T38" s="11">
        <f t="shared" si="6"/>
        <v>400349.58438117401</v>
      </c>
      <c r="U38" s="11">
        <f t="shared" si="7"/>
        <v>445132.10410742357</v>
      </c>
      <c r="V38" s="11">
        <f t="shared" si="8"/>
        <v>422597.1866441202</v>
      </c>
      <c r="W38" s="11">
        <f t="shared" si="9"/>
        <v>416408.82646758331</v>
      </c>
      <c r="X38" s="11">
        <f t="shared" si="21"/>
        <v>-6000000000</v>
      </c>
      <c r="Y38" s="11">
        <f t="shared" si="10"/>
        <v>1597723032.6575227</v>
      </c>
      <c r="Z38" s="11">
        <f t="shared" si="11"/>
        <v>1597819687.0411048</v>
      </c>
      <c r="AA38" s="11">
        <f t="shared" si="12"/>
        <v>1812774809.1871209</v>
      </c>
      <c r="AB38" s="11">
        <f t="shared" si="13"/>
        <v>1799265865.2498832</v>
      </c>
      <c r="AC38" s="11">
        <f t="shared" si="14"/>
        <v>1783853165.1412511</v>
      </c>
      <c r="AD38" s="11">
        <f t="shared" si="15"/>
        <v>1879774265.2020299</v>
      </c>
      <c r="AE38" s="11">
        <f t="shared" si="16"/>
        <v>2161887755.6583395</v>
      </c>
      <c r="AF38" s="11">
        <f t="shared" si="17"/>
        <v>2403713362.1800871</v>
      </c>
      <c r="AG38" s="11">
        <f t="shared" si="18"/>
        <v>2282024807.8782492</v>
      </c>
      <c r="AH38" s="11">
        <f t="shared" si="19"/>
        <v>2248607662.9249496</v>
      </c>
      <c r="AI38" s="3">
        <f t="shared" si="20"/>
        <v>5598068.1543825092</v>
      </c>
    </row>
    <row r="39" spans="1:35" x14ac:dyDescent="0.2">
      <c r="A39">
        <v>8000000000</v>
      </c>
      <c r="B39">
        <v>5400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250000</v>
      </c>
      <c r="N39" s="11">
        <f t="shared" si="0"/>
        <v>239612.38393094391</v>
      </c>
      <c r="O39" s="11">
        <f t="shared" si="1"/>
        <v>256431.85600143624</v>
      </c>
      <c r="P39" s="11">
        <f t="shared" si="2"/>
        <v>234093.47502460878</v>
      </c>
      <c r="Q39" s="11">
        <f t="shared" si="3"/>
        <v>259677.46993487744</v>
      </c>
      <c r="R39" s="11">
        <f t="shared" si="4"/>
        <v>276922.18968522223</v>
      </c>
      <c r="S39" s="11">
        <f t="shared" si="5"/>
        <v>275626.48567754659</v>
      </c>
      <c r="T39" s="11">
        <f t="shared" si="6"/>
        <v>267506.58637117565</v>
      </c>
      <c r="U39" s="11">
        <f t="shared" si="7"/>
        <v>268858.91869174986</v>
      </c>
      <c r="V39" s="11">
        <f t="shared" si="8"/>
        <v>312277.08195683971</v>
      </c>
      <c r="W39" s="11">
        <f t="shared" si="9"/>
        <v>326372.39822586655</v>
      </c>
      <c r="X39" s="11">
        <f t="shared" si="21"/>
        <v>-8000000000</v>
      </c>
      <c r="Y39" s="11">
        <f t="shared" si="10"/>
        <v>1102216966.0823419</v>
      </c>
      <c r="Z39" s="11">
        <f t="shared" si="11"/>
        <v>1179586537.6066067</v>
      </c>
      <c r="AA39" s="11">
        <f t="shared" si="12"/>
        <v>1076829985.1132004</v>
      </c>
      <c r="AB39" s="11">
        <f t="shared" si="13"/>
        <v>1194516361.7004364</v>
      </c>
      <c r="AC39" s="11">
        <f t="shared" si="14"/>
        <v>1273842072.5520222</v>
      </c>
      <c r="AD39" s="11">
        <f t="shared" si="15"/>
        <v>1267881834.1167142</v>
      </c>
      <c r="AE39" s="11">
        <f t="shared" si="16"/>
        <v>1230530297.3074081</v>
      </c>
      <c r="AF39" s="11">
        <f t="shared" si="17"/>
        <v>1236751025.9820495</v>
      </c>
      <c r="AG39" s="11">
        <f t="shared" si="18"/>
        <v>1436474577.0014627</v>
      </c>
      <c r="AH39" s="11">
        <f t="shared" si="19"/>
        <v>1501313031.8389862</v>
      </c>
      <c r="AI39" s="3">
        <f t="shared" si="20"/>
        <v>-495131.96419321635</v>
      </c>
    </row>
    <row r="40" spans="1:35" x14ac:dyDescent="0.2">
      <c r="A40">
        <v>8000000000</v>
      </c>
      <c r="B40">
        <v>5400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250000</v>
      </c>
      <c r="N40" s="11">
        <f t="shared" si="0"/>
        <v>287915.01089581288</v>
      </c>
      <c r="O40" s="11">
        <f t="shared" si="1"/>
        <v>286911.78832174046</v>
      </c>
      <c r="P40" s="11">
        <f t="shared" si="2"/>
        <v>312591.90998393751</v>
      </c>
      <c r="Q40" s="11">
        <f t="shared" si="3"/>
        <v>325277.67576980335</v>
      </c>
      <c r="R40" s="11">
        <f t="shared" si="4"/>
        <v>318724.61122756521</v>
      </c>
      <c r="S40" s="11">
        <f t="shared" si="5"/>
        <v>364420.23602671514</v>
      </c>
      <c r="T40" s="11">
        <f t="shared" si="6"/>
        <v>395667.28105788579</v>
      </c>
      <c r="U40" s="11">
        <f t="shared" si="7"/>
        <v>412606.92802674667</v>
      </c>
      <c r="V40" s="11">
        <f t="shared" si="8"/>
        <v>425172.85311956611</v>
      </c>
      <c r="W40" s="11">
        <f t="shared" si="9"/>
        <v>441511.85703471431</v>
      </c>
      <c r="X40" s="11">
        <f t="shared" si="21"/>
        <v>-8000000000</v>
      </c>
      <c r="Y40" s="11">
        <f t="shared" si="10"/>
        <v>1324409050.1207392</v>
      </c>
      <c r="Z40" s="11">
        <f t="shared" si="11"/>
        <v>1319794226.2800062</v>
      </c>
      <c r="AA40" s="11">
        <f t="shared" si="12"/>
        <v>1437922785.9261127</v>
      </c>
      <c r="AB40" s="11">
        <f t="shared" si="13"/>
        <v>1496277308.5410955</v>
      </c>
      <c r="AC40" s="11">
        <f t="shared" si="14"/>
        <v>1466133211.6468</v>
      </c>
      <c r="AD40" s="11">
        <f t="shared" si="15"/>
        <v>1676333085.7228897</v>
      </c>
      <c r="AE40" s="11">
        <f t="shared" si="16"/>
        <v>1820069492.8662746</v>
      </c>
      <c r="AF40" s="11">
        <f t="shared" si="17"/>
        <v>1897991868.9230347</v>
      </c>
      <c r="AG40" s="11">
        <f t="shared" si="18"/>
        <v>1955795124.3500042</v>
      </c>
      <c r="AH40" s="11">
        <f t="shared" si="19"/>
        <v>2030954542.3596859</v>
      </c>
      <c r="AI40" s="3">
        <f t="shared" si="20"/>
        <v>1685536.761854351</v>
      </c>
    </row>
    <row r="41" spans="1:35" x14ac:dyDescent="0.2">
      <c r="A41">
        <v>8000000000</v>
      </c>
      <c r="B41">
        <v>5400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250000</v>
      </c>
      <c r="N41" s="11">
        <f t="shared" si="0"/>
        <v>271390.26523509528</v>
      </c>
      <c r="O41" s="11">
        <f t="shared" si="1"/>
        <v>293022.2671291267</v>
      </c>
      <c r="P41" s="11">
        <f t="shared" si="2"/>
        <v>254401.72921757767</v>
      </c>
      <c r="Q41" s="11">
        <f t="shared" si="3"/>
        <v>306242.09318475588</v>
      </c>
      <c r="R41" s="11">
        <f t="shared" si="4"/>
        <v>350540.33968631795</v>
      </c>
      <c r="S41" s="11">
        <f t="shared" si="5"/>
        <v>371301.58804224106</v>
      </c>
      <c r="T41" s="11">
        <f t="shared" si="6"/>
        <v>360650.33249301009</v>
      </c>
      <c r="U41" s="11">
        <f t="shared" si="7"/>
        <v>386581.17395626724</v>
      </c>
      <c r="V41" s="11">
        <f t="shared" si="8"/>
        <v>386952.17939350463</v>
      </c>
      <c r="W41" s="11">
        <f t="shared" si="9"/>
        <v>433021.65219597029</v>
      </c>
      <c r="X41" s="11">
        <f t="shared" si="21"/>
        <v>-8000000000</v>
      </c>
      <c r="Y41" s="11">
        <f t="shared" si="10"/>
        <v>1248395220.0814383</v>
      </c>
      <c r="Z41" s="11">
        <f t="shared" si="11"/>
        <v>1347902428.7939827</v>
      </c>
      <c r="AA41" s="11">
        <f t="shared" si="12"/>
        <v>1170247954.4008572</v>
      </c>
      <c r="AB41" s="11">
        <f t="shared" si="13"/>
        <v>1408713628.6498771</v>
      </c>
      <c r="AC41" s="11">
        <f t="shared" si="14"/>
        <v>1612485562.5570626</v>
      </c>
      <c r="AD41" s="11">
        <f t="shared" si="15"/>
        <v>1707987304.9943089</v>
      </c>
      <c r="AE41" s="11">
        <f t="shared" si="16"/>
        <v>1658991529.4678464</v>
      </c>
      <c r="AF41" s="11">
        <f t="shared" si="17"/>
        <v>1778273400.1988294</v>
      </c>
      <c r="AG41" s="11">
        <f t="shared" si="18"/>
        <v>1779980025.2101214</v>
      </c>
      <c r="AH41" s="11">
        <f t="shared" si="19"/>
        <v>1991899600.1014633</v>
      </c>
      <c r="AI41" s="3">
        <f t="shared" si="20"/>
        <v>1259361.0925085926</v>
      </c>
    </row>
    <row r="42" spans="1:35" x14ac:dyDescent="0.2">
      <c r="A42">
        <v>8000000000</v>
      </c>
      <c r="B42">
        <v>5400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270000</v>
      </c>
      <c r="N42" s="11">
        <f t="shared" si="0"/>
        <v>288728.18481840659</v>
      </c>
      <c r="O42" s="11">
        <f t="shared" si="1"/>
        <v>303101.45238965633</v>
      </c>
      <c r="P42" s="11">
        <f t="shared" si="2"/>
        <v>309583.62900776759</v>
      </c>
      <c r="Q42" s="11">
        <f t="shared" si="3"/>
        <v>326035.12850645388</v>
      </c>
      <c r="R42" s="11">
        <f t="shared" si="4"/>
        <v>334209.29921622056</v>
      </c>
      <c r="S42" s="11">
        <f t="shared" si="5"/>
        <v>375916.04371214821</v>
      </c>
      <c r="T42" s="11">
        <f t="shared" si="6"/>
        <v>409351.25451643305</v>
      </c>
      <c r="U42" s="11">
        <f t="shared" si="7"/>
        <v>413334.77146944148</v>
      </c>
      <c r="V42" s="11">
        <f t="shared" si="8"/>
        <v>468010.0635273683</v>
      </c>
      <c r="W42" s="11">
        <f t="shared" si="9"/>
        <v>499845.19783061132</v>
      </c>
      <c r="X42" s="11">
        <f t="shared" si="21"/>
        <v>-8000000000</v>
      </c>
      <c r="Y42" s="11">
        <f t="shared" si="10"/>
        <v>1328149650.1646702</v>
      </c>
      <c r="Z42" s="11">
        <f t="shared" si="11"/>
        <v>1394266680.9924192</v>
      </c>
      <c r="AA42" s="11">
        <f t="shared" si="12"/>
        <v>1424084693.4357309</v>
      </c>
      <c r="AB42" s="11">
        <f t="shared" si="13"/>
        <v>1499761591.1296878</v>
      </c>
      <c r="AC42" s="11">
        <f t="shared" si="14"/>
        <v>1537362776.3946147</v>
      </c>
      <c r="AD42" s="11">
        <f t="shared" si="15"/>
        <v>1729213801.0758817</v>
      </c>
      <c r="AE42" s="11">
        <f t="shared" si="16"/>
        <v>1883015770.7755921</v>
      </c>
      <c r="AF42" s="11">
        <f t="shared" si="17"/>
        <v>1901339948.7594309</v>
      </c>
      <c r="AG42" s="11">
        <f t="shared" si="18"/>
        <v>2152846292.225894</v>
      </c>
      <c r="AH42" s="11">
        <f t="shared" si="19"/>
        <v>2299287910.020812</v>
      </c>
      <c r="AI42" s="3">
        <f t="shared" si="20"/>
        <v>2037431.9372720013</v>
      </c>
    </row>
    <row r="43" spans="1:35" x14ac:dyDescent="0.2">
      <c r="A43">
        <v>6000000000</v>
      </c>
      <c r="B43">
        <v>4600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230000</v>
      </c>
      <c r="N43" s="11">
        <f t="shared" si="0"/>
        <v>245961.77637059009</v>
      </c>
      <c r="O43" s="11">
        <f t="shared" si="1"/>
        <v>200267.57262103201</v>
      </c>
      <c r="P43" s="11">
        <f t="shared" si="2"/>
        <v>204945.94628095379</v>
      </c>
      <c r="Q43" s="11">
        <f t="shared" si="3"/>
        <v>243227.59923192041</v>
      </c>
      <c r="R43" s="11">
        <f t="shared" si="4"/>
        <v>219084.22443549559</v>
      </c>
      <c r="S43" s="11">
        <f t="shared" si="5"/>
        <v>260519.15014301811</v>
      </c>
      <c r="T43" s="11">
        <f t="shared" si="6"/>
        <v>276220.02251755336</v>
      </c>
      <c r="U43" s="11">
        <f t="shared" si="7"/>
        <v>295219.32711916487</v>
      </c>
      <c r="V43" s="11">
        <f t="shared" si="8"/>
        <v>313672.93291379139</v>
      </c>
      <c r="W43" s="11">
        <f t="shared" si="9"/>
        <v>327647.2752169689</v>
      </c>
      <c r="X43" s="11">
        <f t="shared" si="21"/>
        <v>-6000000000</v>
      </c>
      <c r="Y43" s="11">
        <f t="shared" si="10"/>
        <v>1328193592.4011865</v>
      </c>
      <c r="Z43" s="11">
        <f t="shared" si="11"/>
        <v>1081444892.1535728</v>
      </c>
      <c r="AA43" s="11">
        <f t="shared" si="12"/>
        <v>1106708109.9171505</v>
      </c>
      <c r="AB43" s="11">
        <f t="shared" si="13"/>
        <v>1313429035.8523703</v>
      </c>
      <c r="AC43" s="11">
        <f t="shared" si="14"/>
        <v>1183054811.9516761</v>
      </c>
      <c r="AD43" s="11">
        <f t="shared" si="15"/>
        <v>1406803410.7722979</v>
      </c>
      <c r="AE43" s="11">
        <f t="shared" si="16"/>
        <v>1491588121.5947881</v>
      </c>
      <c r="AF43" s="11">
        <f t="shared" si="17"/>
        <v>1594184366.4434903</v>
      </c>
      <c r="AG43" s="11">
        <f t="shared" si="18"/>
        <v>1693833837.7344735</v>
      </c>
      <c r="AH43" s="11">
        <f t="shared" si="19"/>
        <v>1769295286.1716321</v>
      </c>
      <c r="AI43" s="3">
        <f t="shared" si="20"/>
        <v>2268078.673294093</v>
      </c>
    </row>
    <row r="44" spans="1:35" x14ac:dyDescent="0.2">
      <c r="A44">
        <v>8000000000</v>
      </c>
      <c r="B44">
        <v>5400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250000</v>
      </c>
      <c r="N44" s="11">
        <f t="shared" si="0"/>
        <v>241806.63084844127</v>
      </c>
      <c r="O44" s="11">
        <f t="shared" si="1"/>
        <v>292292.19072090928</v>
      </c>
      <c r="P44" s="11">
        <f t="shared" si="2"/>
        <v>320597.28757853736</v>
      </c>
      <c r="Q44" s="11">
        <f t="shared" si="3"/>
        <v>345149.66300989763</v>
      </c>
      <c r="R44" s="11">
        <f t="shared" si="4"/>
        <v>363199.74805562012</v>
      </c>
      <c r="S44" s="11">
        <f t="shared" si="5"/>
        <v>360793.0134440643</v>
      </c>
      <c r="T44" s="11">
        <f t="shared" si="6"/>
        <v>405854.29740276228</v>
      </c>
      <c r="U44" s="11">
        <f t="shared" si="7"/>
        <v>419001.77178472932</v>
      </c>
      <c r="V44" s="11">
        <f t="shared" si="8"/>
        <v>406825.15295235009</v>
      </c>
      <c r="W44" s="11">
        <f t="shared" si="9"/>
        <v>434070.88510321191</v>
      </c>
      <c r="X44" s="11">
        <f t="shared" si="21"/>
        <v>-8000000000</v>
      </c>
      <c r="Y44" s="11">
        <f t="shared" si="10"/>
        <v>1112310501.9028299</v>
      </c>
      <c r="Z44" s="11">
        <f t="shared" si="11"/>
        <v>1344544077.3161826</v>
      </c>
      <c r="AA44" s="11">
        <f t="shared" si="12"/>
        <v>1474747522.8612719</v>
      </c>
      <c r="AB44" s="11">
        <f t="shared" si="13"/>
        <v>1587688449.8455291</v>
      </c>
      <c r="AC44" s="11">
        <f t="shared" si="14"/>
        <v>1670718841.0558527</v>
      </c>
      <c r="AD44" s="11">
        <f t="shared" si="15"/>
        <v>1659647861.8426957</v>
      </c>
      <c r="AE44" s="11">
        <f t="shared" si="16"/>
        <v>1866929768.0527065</v>
      </c>
      <c r="AF44" s="11">
        <f t="shared" si="17"/>
        <v>1927408150.2097549</v>
      </c>
      <c r="AG44" s="11">
        <f t="shared" si="18"/>
        <v>1871395703.5808105</v>
      </c>
      <c r="AH44" s="11">
        <f t="shared" si="19"/>
        <v>1996726071.4747748</v>
      </c>
      <c r="AI44" s="3">
        <f t="shared" si="20"/>
        <v>1709669.0297116679</v>
      </c>
    </row>
    <row r="45" spans="1:35" x14ac:dyDescent="0.2">
      <c r="A45">
        <v>8000000000</v>
      </c>
      <c r="B45">
        <v>5400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250000</v>
      </c>
      <c r="N45" s="11">
        <f t="shared" si="0"/>
        <v>231321.06643170118</v>
      </c>
      <c r="O45" s="11">
        <f t="shared" si="1"/>
        <v>215811.09868362546</v>
      </c>
      <c r="P45" s="11">
        <f t="shared" si="2"/>
        <v>218089.76091601653</v>
      </c>
      <c r="Q45" s="11">
        <f t="shared" si="3"/>
        <v>241462.83015156805</v>
      </c>
      <c r="R45" s="11">
        <f t="shared" si="4"/>
        <v>281339.04279340454</v>
      </c>
      <c r="S45" s="11">
        <f t="shared" si="5"/>
        <v>310339.57961304067</v>
      </c>
      <c r="T45" s="11">
        <f t="shared" si="6"/>
        <v>312330.46243945556</v>
      </c>
      <c r="U45" s="11">
        <f t="shared" si="7"/>
        <v>296196.70742147579</v>
      </c>
      <c r="V45" s="11">
        <f t="shared" si="8"/>
        <v>312320.35336399567</v>
      </c>
      <c r="W45" s="11">
        <f t="shared" si="9"/>
        <v>335211.91937376308</v>
      </c>
      <c r="X45" s="11">
        <f t="shared" si="21"/>
        <v>-8000000000</v>
      </c>
      <c r="Y45" s="11">
        <f t="shared" si="10"/>
        <v>1064076905.5858254</v>
      </c>
      <c r="Z45" s="11">
        <f t="shared" si="11"/>
        <v>992731053.94467711</v>
      </c>
      <c r="AA45" s="11">
        <f t="shared" si="12"/>
        <v>1003212900.2136761</v>
      </c>
      <c r="AB45" s="11">
        <f t="shared" si="13"/>
        <v>1110729018.6972129</v>
      </c>
      <c r="AC45" s="11">
        <f t="shared" si="14"/>
        <v>1294159596.8496609</v>
      </c>
      <c r="AD45" s="11">
        <f t="shared" si="15"/>
        <v>1427562066.2199872</v>
      </c>
      <c r="AE45" s="11">
        <f t="shared" si="16"/>
        <v>1436720127.2214956</v>
      </c>
      <c r="AF45" s="11">
        <f t="shared" si="17"/>
        <v>1362504854.1387887</v>
      </c>
      <c r="AG45" s="11">
        <f t="shared" si="18"/>
        <v>1436673625.47438</v>
      </c>
      <c r="AH45" s="11">
        <f t="shared" si="19"/>
        <v>1541974829.1193101</v>
      </c>
      <c r="AI45" s="3">
        <f t="shared" si="20"/>
        <v>-513782.96882476617</v>
      </c>
    </row>
    <row r="46" spans="1:35" x14ac:dyDescent="0.2">
      <c r="A46">
        <v>6000000000</v>
      </c>
      <c r="B46">
        <v>4600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230000</v>
      </c>
      <c r="N46" s="11">
        <f t="shared" si="0"/>
        <v>266251.261662459</v>
      </c>
      <c r="O46" s="11">
        <f t="shared" si="1"/>
        <v>302166.99634665856</v>
      </c>
      <c r="P46" s="11">
        <f t="shared" si="2"/>
        <v>315008.54430666019</v>
      </c>
      <c r="Q46" s="11">
        <f t="shared" si="3"/>
        <v>311970.85734644352</v>
      </c>
      <c r="R46" s="11">
        <f t="shared" si="4"/>
        <v>322527.57085975236</v>
      </c>
      <c r="S46" s="11">
        <f t="shared" si="5"/>
        <v>373031.93963505491</v>
      </c>
      <c r="T46" s="11">
        <f t="shared" si="6"/>
        <v>385847.42280236853</v>
      </c>
      <c r="U46" s="11">
        <f t="shared" si="7"/>
        <v>397685.48441728589</v>
      </c>
      <c r="V46" s="11">
        <f t="shared" si="8"/>
        <v>392616.77105083794</v>
      </c>
      <c r="W46" s="11">
        <f t="shared" si="9"/>
        <v>435981.28311876021</v>
      </c>
      <c r="X46" s="11">
        <f t="shared" si="21"/>
        <v>-6000000000</v>
      </c>
      <c r="Y46" s="11">
        <f t="shared" si="10"/>
        <v>1437756812.9772787</v>
      </c>
      <c r="Z46" s="11">
        <f t="shared" si="11"/>
        <v>1631701780.2719562</v>
      </c>
      <c r="AA46" s="11">
        <f t="shared" si="12"/>
        <v>1701046139.255965</v>
      </c>
      <c r="AB46" s="11">
        <f t="shared" si="13"/>
        <v>1684642629.670795</v>
      </c>
      <c r="AC46" s="11">
        <f t="shared" si="14"/>
        <v>1741648882.6426628</v>
      </c>
      <c r="AD46" s="11">
        <f t="shared" si="15"/>
        <v>2014372474.0292964</v>
      </c>
      <c r="AE46" s="11">
        <f t="shared" si="16"/>
        <v>2083576083.1327901</v>
      </c>
      <c r="AF46" s="11">
        <f t="shared" si="17"/>
        <v>2147501615.853344</v>
      </c>
      <c r="AG46" s="11">
        <f t="shared" si="18"/>
        <v>2120130563.6745248</v>
      </c>
      <c r="AH46" s="11">
        <f t="shared" si="19"/>
        <v>2354298928.8413053</v>
      </c>
      <c r="AI46" s="3">
        <f t="shared" si="20"/>
        <v>5180563.7275010226</v>
      </c>
    </row>
    <row r="47" spans="1:35" x14ac:dyDescent="0.2">
      <c r="A47">
        <v>6000000000</v>
      </c>
      <c r="B47">
        <v>4600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250000</v>
      </c>
      <c r="N47" s="11">
        <f t="shared" si="0"/>
        <v>246782.24898816552</v>
      </c>
      <c r="O47" s="11">
        <f t="shared" si="1"/>
        <v>272896.13618064323</v>
      </c>
      <c r="P47" s="11">
        <f t="shared" si="2"/>
        <v>330134.11543929396</v>
      </c>
      <c r="Q47" s="11">
        <f t="shared" si="3"/>
        <v>374941.97711894271</v>
      </c>
      <c r="R47" s="11">
        <f t="shared" si="4"/>
        <v>378034.80769323913</v>
      </c>
      <c r="S47" s="11">
        <f t="shared" si="5"/>
        <v>392050.78801471204</v>
      </c>
      <c r="T47" s="11">
        <f t="shared" si="6"/>
        <v>421377.05359524768</v>
      </c>
      <c r="U47" s="11">
        <f t="shared" si="7"/>
        <v>436677.89087636617</v>
      </c>
      <c r="V47" s="11">
        <f t="shared" si="8"/>
        <v>444768.00170907797</v>
      </c>
      <c r="W47" s="11">
        <f t="shared" si="9"/>
        <v>451262.82113316708</v>
      </c>
      <c r="X47" s="11">
        <f t="shared" si="21"/>
        <v>-6000000000</v>
      </c>
      <c r="Y47" s="11">
        <f t="shared" si="10"/>
        <v>1332624144.5360937</v>
      </c>
      <c r="Z47" s="11">
        <f t="shared" si="11"/>
        <v>1473639135.3754735</v>
      </c>
      <c r="AA47" s="11">
        <f t="shared" si="12"/>
        <v>1782724223.3721874</v>
      </c>
      <c r="AB47" s="11">
        <f t="shared" si="13"/>
        <v>2024686676.4422905</v>
      </c>
      <c r="AC47" s="11">
        <f t="shared" si="14"/>
        <v>2041387961.5434914</v>
      </c>
      <c r="AD47" s="11">
        <f t="shared" si="15"/>
        <v>2117074255.2794449</v>
      </c>
      <c r="AE47" s="11">
        <f t="shared" si="16"/>
        <v>2275436089.4143376</v>
      </c>
      <c r="AF47" s="11">
        <f t="shared" si="17"/>
        <v>2358060610.7323775</v>
      </c>
      <c r="AG47" s="11">
        <f t="shared" si="18"/>
        <v>2401747209.2290211</v>
      </c>
      <c r="AH47" s="11">
        <f t="shared" si="19"/>
        <v>2436819234.119102</v>
      </c>
      <c r="AI47" s="3">
        <f t="shared" si="20"/>
        <v>5839995.7092142319</v>
      </c>
    </row>
    <row r="48" spans="1:35" x14ac:dyDescent="0.2">
      <c r="A48">
        <v>8000000000</v>
      </c>
      <c r="B48">
        <v>5400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250000</v>
      </c>
      <c r="N48" s="11">
        <f t="shared" si="0"/>
        <v>257264.49374924414</v>
      </c>
      <c r="O48" s="11">
        <f t="shared" si="1"/>
        <v>247752.64810683439</v>
      </c>
      <c r="P48" s="11">
        <f t="shared" si="2"/>
        <v>242013.91468163638</v>
      </c>
      <c r="Q48" s="11">
        <f t="shared" si="3"/>
        <v>244960.36434343332</v>
      </c>
      <c r="R48" s="11">
        <f t="shared" si="4"/>
        <v>252421.75741990918</v>
      </c>
      <c r="S48" s="11">
        <f t="shared" si="5"/>
        <v>303454.99022240355</v>
      </c>
      <c r="T48" s="11">
        <f t="shared" si="6"/>
        <v>326091.39431678556</v>
      </c>
      <c r="U48" s="11">
        <f t="shared" si="7"/>
        <v>360278.22148520872</v>
      </c>
      <c r="V48" s="11">
        <f t="shared" si="8"/>
        <v>352775.84942861384</v>
      </c>
      <c r="W48" s="11">
        <f t="shared" si="9"/>
        <v>380220.49545141467</v>
      </c>
      <c r="X48" s="11">
        <f t="shared" si="21"/>
        <v>-8000000000</v>
      </c>
      <c r="Y48" s="11">
        <f t="shared" si="10"/>
        <v>1183416671.2465231</v>
      </c>
      <c r="Z48" s="11">
        <f t="shared" si="11"/>
        <v>1139662181.2914381</v>
      </c>
      <c r="AA48" s="11">
        <f t="shared" si="12"/>
        <v>1113264007.5355272</v>
      </c>
      <c r="AB48" s="11">
        <f t="shared" si="13"/>
        <v>1126817675.9797933</v>
      </c>
      <c r="AC48" s="11">
        <f t="shared" si="14"/>
        <v>1161140084.1315823</v>
      </c>
      <c r="AD48" s="11">
        <f t="shared" si="15"/>
        <v>1395892955.0230563</v>
      </c>
      <c r="AE48" s="11">
        <f t="shared" si="16"/>
        <v>1500020413.8572135</v>
      </c>
      <c r="AF48" s="11">
        <f t="shared" si="17"/>
        <v>1657279818.8319602</v>
      </c>
      <c r="AG48" s="11">
        <f t="shared" si="18"/>
        <v>1622768907.3716238</v>
      </c>
      <c r="AH48" s="11">
        <f t="shared" si="19"/>
        <v>1749014279.0765076</v>
      </c>
      <c r="AI48" s="3">
        <f t="shared" si="20"/>
        <v>38082.155614139556</v>
      </c>
    </row>
    <row r="49" spans="1:35" x14ac:dyDescent="0.2">
      <c r="A49">
        <v>6000000000</v>
      </c>
      <c r="B49">
        <v>4600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230000</v>
      </c>
      <c r="N49" s="11">
        <f t="shared" si="0"/>
        <v>261020.302885212</v>
      </c>
      <c r="O49" s="11">
        <f t="shared" si="1"/>
        <v>289054.40195858246</v>
      </c>
      <c r="P49" s="11">
        <f t="shared" si="2"/>
        <v>319893.66999729478</v>
      </c>
      <c r="Q49" s="11">
        <f t="shared" si="3"/>
        <v>347359.44637274079</v>
      </c>
      <c r="R49" s="11">
        <f t="shared" si="4"/>
        <v>357553.91565534915</v>
      </c>
      <c r="S49" s="11">
        <f t="shared" si="5"/>
        <v>355847.37107537</v>
      </c>
      <c r="T49" s="11">
        <f t="shared" si="6"/>
        <v>404915.17058529542</v>
      </c>
      <c r="U49" s="11">
        <f t="shared" si="7"/>
        <v>423743.20877343655</v>
      </c>
      <c r="V49" s="11">
        <f t="shared" si="8"/>
        <v>450035.13559948438</v>
      </c>
      <c r="W49" s="11">
        <f t="shared" si="9"/>
        <v>471382.26611819031</v>
      </c>
      <c r="X49" s="11">
        <f t="shared" si="21"/>
        <v>-6000000000</v>
      </c>
      <c r="Y49" s="11">
        <f t="shared" si="10"/>
        <v>1409509635.5801449</v>
      </c>
      <c r="Z49" s="11">
        <f t="shared" si="11"/>
        <v>1560893770.5763452</v>
      </c>
      <c r="AA49" s="11">
        <f t="shared" si="12"/>
        <v>1727425817.9853919</v>
      </c>
      <c r="AB49" s="11">
        <f t="shared" si="13"/>
        <v>1875741010.4128003</v>
      </c>
      <c r="AC49" s="11">
        <f t="shared" si="14"/>
        <v>1930791144.5388854</v>
      </c>
      <c r="AD49" s="11">
        <f t="shared" si="15"/>
        <v>1921575803.806998</v>
      </c>
      <c r="AE49" s="11">
        <f t="shared" si="16"/>
        <v>2186541921.1605954</v>
      </c>
      <c r="AF49" s="11">
        <f t="shared" si="17"/>
        <v>2288213327.3765574</v>
      </c>
      <c r="AG49" s="11">
        <f t="shared" si="18"/>
        <v>2430189732.2372155</v>
      </c>
      <c r="AH49" s="11">
        <f t="shared" si="19"/>
        <v>2545464237.0382276</v>
      </c>
      <c r="AI49" s="3">
        <f t="shared" si="20"/>
        <v>5635447.4941098383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2607106.4712302666</v>
      </c>
    </row>
    <row r="72" spans="1:35" x14ac:dyDescent="0.2">
      <c r="AH72" s="2" t="s">
        <v>22</v>
      </c>
      <c r="AI72" s="20">
        <f>_xlfn.STDEV.S(AI20:AI49)</f>
        <v>1952299.2232767367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2020815.763590205</v>
      </c>
    </row>
    <row r="75" spans="1:35" x14ac:dyDescent="0.2">
      <c r="AH75" s="2" t="s">
        <v>24</v>
      </c>
      <c r="AI75" s="22">
        <f>AI71+(AI73*AI72)/SQRT(30)</f>
        <v>3193397.1788703282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3B6AF-27C6-2445-AA00-96A0968A7347}">
  <dimension ref="A1:AK75"/>
  <sheetViews>
    <sheetView topLeftCell="W37" zoomScaleNormal="100" workbookViewId="0">
      <selection activeCell="S20" sqref="S20"/>
    </sheetView>
  </sheetViews>
  <sheetFormatPr baseColWidth="10" defaultColWidth="8.83203125" defaultRowHeight="15" x14ac:dyDescent="0.2"/>
  <cols>
    <col min="1" max="1" width="17" style="1" customWidth="1"/>
    <col min="2" max="2" width="9.5" customWidth="1"/>
    <col min="3" max="3" width="16.83203125" style="1" customWidth="1"/>
    <col min="4" max="4" width="10.1640625" customWidth="1"/>
    <col min="5" max="5" width="9.33203125" bestFit="1" customWidth="1"/>
    <col min="6" max="6" width="10.6640625" customWidth="1"/>
    <col min="7" max="7" width="11" customWidth="1"/>
    <col min="8" max="12" width="9.33203125" bestFit="1" customWidth="1"/>
    <col min="24" max="24" width="11.6640625" bestFit="1" customWidth="1"/>
    <col min="25" max="25" width="13" customWidth="1"/>
    <col min="26" max="26" width="11.5" customWidth="1"/>
    <col min="27" max="27" width="12.6640625" customWidth="1"/>
    <col min="28" max="28" width="11.5" customWidth="1"/>
    <col min="29" max="29" width="11.33203125" customWidth="1"/>
    <col min="30" max="30" width="11.1640625" customWidth="1"/>
    <col min="31" max="31" width="12.1640625" customWidth="1"/>
    <col min="32" max="32" width="11.33203125" customWidth="1"/>
    <col min="33" max="33" width="11.1640625" customWidth="1"/>
    <col min="34" max="34" width="12.5" customWidth="1"/>
    <col min="35" max="35" width="17.5" customWidth="1"/>
    <col min="36" max="36" width="11.5" bestFit="1" customWidth="1"/>
  </cols>
  <sheetData>
    <row r="1" spans="1:4" s="1" customFormat="1" x14ac:dyDescent="0.2">
      <c r="A1" s="29" t="s">
        <v>0</v>
      </c>
      <c r="B1" s="29"/>
      <c r="C1" s="30" t="s">
        <v>4</v>
      </c>
      <c r="D1" s="30"/>
    </row>
    <row r="2" spans="1:4" ht="20" customHeight="1" x14ac:dyDescent="0.2">
      <c r="A2" s="5" t="s">
        <v>2</v>
      </c>
      <c r="B2" s="16" t="s">
        <v>1</v>
      </c>
      <c r="C2" s="6" t="s">
        <v>2</v>
      </c>
      <c r="D2" s="17" t="s">
        <v>1</v>
      </c>
    </row>
    <row r="3" spans="1:4" x14ac:dyDescent="0.2">
      <c r="A3" s="3">
        <v>6000000000</v>
      </c>
      <c r="B3" s="1">
        <v>0.5</v>
      </c>
      <c r="C3" s="7">
        <v>4000000000</v>
      </c>
      <c r="D3" s="8">
        <v>0.25</v>
      </c>
    </row>
    <row r="4" spans="1:4" x14ac:dyDescent="0.2">
      <c r="A4" s="3">
        <v>8000000000</v>
      </c>
      <c r="B4" s="1">
        <v>0.5</v>
      </c>
      <c r="C4" s="7">
        <v>5000000000</v>
      </c>
      <c r="D4" s="8">
        <v>0.5</v>
      </c>
    </row>
    <row r="5" spans="1:4" x14ac:dyDescent="0.2">
      <c r="C5" s="7">
        <v>16000000000</v>
      </c>
      <c r="D5" s="8">
        <v>0.25</v>
      </c>
    </row>
    <row r="6" spans="1:4" x14ac:dyDescent="0.2">
      <c r="C6" s="8"/>
      <c r="D6" s="9"/>
    </row>
    <row r="7" spans="1:4" x14ac:dyDescent="0.2">
      <c r="A7" s="29" t="s">
        <v>3</v>
      </c>
      <c r="B7" s="29"/>
      <c r="C7" s="30" t="s">
        <v>5</v>
      </c>
      <c r="D7" s="30"/>
    </row>
    <row r="8" spans="1:4" ht="32" x14ac:dyDescent="0.2">
      <c r="A8" t="s">
        <v>2</v>
      </c>
      <c r="B8" s="1" t="s">
        <v>1</v>
      </c>
      <c r="C8" s="9" t="s">
        <v>2</v>
      </c>
      <c r="D8" s="8" t="s">
        <v>1</v>
      </c>
    </row>
    <row r="9" spans="1:4" x14ac:dyDescent="0.2">
      <c r="A9" s="3">
        <v>4600</v>
      </c>
      <c r="B9" s="1">
        <v>0.5</v>
      </c>
      <c r="C9" s="7">
        <v>2000</v>
      </c>
      <c r="D9" s="8">
        <v>0.5</v>
      </c>
    </row>
    <row r="10" spans="1:4" x14ac:dyDescent="0.2">
      <c r="A10" s="3">
        <v>5400</v>
      </c>
      <c r="B10" s="1">
        <v>0.5</v>
      </c>
      <c r="C10" s="7">
        <v>6000</v>
      </c>
      <c r="D10" s="8">
        <v>0.5</v>
      </c>
    </row>
    <row r="11" spans="1:4" x14ac:dyDescent="0.2">
      <c r="B11" s="3"/>
      <c r="C11" s="8"/>
      <c r="D11" s="7"/>
    </row>
    <row r="12" spans="1:4" x14ac:dyDescent="0.2">
      <c r="A12" s="29" t="s">
        <v>25</v>
      </c>
      <c r="B12" s="29"/>
      <c r="C12" s="30" t="s">
        <v>26</v>
      </c>
      <c r="D12" s="30"/>
    </row>
    <row r="13" spans="1:4" ht="23" customHeight="1" x14ac:dyDescent="0.2">
      <c r="A13" t="s">
        <v>6</v>
      </c>
      <c r="B13" s="1" t="s">
        <v>1</v>
      </c>
      <c r="C13" s="9" t="s">
        <v>2</v>
      </c>
      <c r="D13" s="8" t="s">
        <v>1</v>
      </c>
    </row>
    <row r="14" spans="1:4" x14ac:dyDescent="0.2">
      <c r="A14" s="4">
        <v>230000</v>
      </c>
      <c r="B14" s="1">
        <v>0.25</v>
      </c>
      <c r="C14" s="10">
        <v>80000</v>
      </c>
      <c r="D14" s="8">
        <v>0.25</v>
      </c>
    </row>
    <row r="15" spans="1:4" x14ac:dyDescent="0.2">
      <c r="A15" s="4">
        <v>250000</v>
      </c>
      <c r="B15" s="1">
        <v>0.5</v>
      </c>
      <c r="C15" s="10">
        <v>220000</v>
      </c>
      <c r="D15" s="8">
        <v>0.5</v>
      </c>
    </row>
    <row r="16" spans="1:4" x14ac:dyDescent="0.2">
      <c r="A16" s="4">
        <v>270000</v>
      </c>
      <c r="B16" s="1">
        <v>0.25</v>
      </c>
      <c r="C16" s="10">
        <v>390000</v>
      </c>
      <c r="D16" s="8">
        <v>0.25</v>
      </c>
    </row>
    <row r="17" spans="1:37" ht="16" x14ac:dyDescent="0.2">
      <c r="A17" s="1" t="s">
        <v>28</v>
      </c>
      <c r="B17" s="1">
        <v>0.1</v>
      </c>
      <c r="F17" t="s">
        <v>39</v>
      </c>
      <c r="G17">
        <f>1.05</f>
        <v>1.05</v>
      </c>
      <c r="AB17" t="s">
        <v>40</v>
      </c>
    </row>
    <row r="18" spans="1:37" ht="16" x14ac:dyDescent="0.2">
      <c r="A18" s="1" t="s">
        <v>29</v>
      </c>
      <c r="B18" s="4">
        <v>10000</v>
      </c>
      <c r="C18" s="26" t="s">
        <v>27</v>
      </c>
      <c r="D18" s="26"/>
      <c r="E18" s="26"/>
      <c r="F18" s="26"/>
      <c r="G18" s="26"/>
      <c r="H18" s="26"/>
      <c r="I18" s="26"/>
      <c r="J18" s="26"/>
      <c r="K18" s="26"/>
      <c r="L18" s="26"/>
      <c r="M18" s="5"/>
      <c r="N18" s="27" t="s">
        <v>17</v>
      </c>
      <c r="O18" s="27"/>
      <c r="P18" s="27"/>
      <c r="Q18" s="27"/>
      <c r="R18" s="27"/>
      <c r="S18" s="27"/>
      <c r="T18" s="27"/>
      <c r="U18" s="27"/>
      <c r="V18" s="27"/>
      <c r="W18" s="27"/>
      <c r="X18" s="28" t="s">
        <v>18</v>
      </c>
      <c r="Y18" s="28"/>
      <c r="Z18" s="28"/>
      <c r="AA18" s="28"/>
      <c r="AB18" s="28"/>
      <c r="AC18" s="28"/>
      <c r="AD18" s="28"/>
      <c r="AE18" s="28"/>
      <c r="AF18" s="28"/>
      <c r="AG18" s="28"/>
      <c r="AH18" s="15"/>
      <c r="AI18" s="12" t="s">
        <v>20</v>
      </c>
    </row>
    <row r="19" spans="1:37" ht="48" x14ac:dyDescent="0.2">
      <c r="A19" s="1" t="s">
        <v>4</v>
      </c>
      <c r="B19" s="1" t="s">
        <v>5</v>
      </c>
      <c r="C19" s="16" t="s">
        <v>7</v>
      </c>
      <c r="D19" s="16" t="s">
        <v>8</v>
      </c>
      <c r="E19" s="16" t="s">
        <v>9</v>
      </c>
      <c r="F19" s="16" t="s">
        <v>10</v>
      </c>
      <c r="G19" s="16" t="s">
        <v>11</v>
      </c>
      <c r="H19" s="16" t="s">
        <v>12</v>
      </c>
      <c r="I19" s="16" t="s">
        <v>13</v>
      </c>
      <c r="J19" s="16" t="s">
        <v>14</v>
      </c>
      <c r="K19" s="16" t="s">
        <v>15</v>
      </c>
      <c r="L19" s="16" t="s">
        <v>16</v>
      </c>
      <c r="M19" s="16" t="s">
        <v>30</v>
      </c>
      <c r="N19" s="16" t="s">
        <v>7</v>
      </c>
      <c r="O19" s="16" t="s">
        <v>8</v>
      </c>
      <c r="P19" s="16" t="s">
        <v>9</v>
      </c>
      <c r="Q19" s="16" t="s">
        <v>10</v>
      </c>
      <c r="R19" s="16" t="s">
        <v>11</v>
      </c>
      <c r="S19" s="16" t="s">
        <v>12</v>
      </c>
      <c r="T19" s="16" t="s">
        <v>13</v>
      </c>
      <c r="U19" s="16" t="s">
        <v>14</v>
      </c>
      <c r="V19" s="16" t="s">
        <v>15</v>
      </c>
      <c r="W19" s="16" t="s">
        <v>16</v>
      </c>
      <c r="X19" s="16" t="s">
        <v>19</v>
      </c>
      <c r="Y19" s="16" t="s">
        <v>7</v>
      </c>
      <c r="Z19" s="16" t="s">
        <v>8</v>
      </c>
      <c r="AA19" s="16" t="s">
        <v>9</v>
      </c>
      <c r="AB19" s="16" t="s">
        <v>10</v>
      </c>
      <c r="AC19" s="16" t="s">
        <v>11</v>
      </c>
      <c r="AD19" s="16" t="s">
        <v>12</v>
      </c>
      <c r="AE19" s="16" t="s">
        <v>13</v>
      </c>
      <c r="AF19" s="16" t="s">
        <v>14</v>
      </c>
      <c r="AG19" s="16" t="s">
        <v>15</v>
      </c>
      <c r="AH19" s="16" t="s">
        <v>16</v>
      </c>
      <c r="AI19" s="16" t="s">
        <v>37</v>
      </c>
      <c r="AK19" s="1"/>
    </row>
    <row r="20" spans="1:37" x14ac:dyDescent="0.2">
      <c r="A20">
        <v>4000000000</v>
      </c>
      <c r="B20">
        <v>2000</v>
      </c>
      <c r="C20">
        <v>-63248.444348573685</v>
      </c>
      <c r="D20">
        <v>-20407.196643645875</v>
      </c>
      <c r="E20">
        <v>3046.3752409559675</v>
      </c>
      <c r="F20">
        <v>22062.477000872605</v>
      </c>
      <c r="G20">
        <v>-11852.034731418826</v>
      </c>
      <c r="H20">
        <v>25172.676032525487</v>
      </c>
      <c r="I20">
        <v>10745.520739874337</v>
      </c>
      <c r="J20">
        <v>24159.544409485534</v>
      </c>
      <c r="K20">
        <v>29462.353268172592</v>
      </c>
      <c r="L20">
        <v>-1541.1160347866826</v>
      </c>
      <c r="M20">
        <v>80000</v>
      </c>
      <c r="N20" s="11">
        <f t="shared" ref="N20:N49" si="0">growth*M20+C20</f>
        <v>20751.555651426315</v>
      </c>
      <c r="O20" s="11">
        <f t="shared" ref="O20:O49" si="1">growth*N20+D20</f>
        <v>1381.9367903517559</v>
      </c>
      <c r="P20" s="11">
        <f t="shared" ref="P20:P49" si="2">growth*O20+E20</f>
        <v>4497.4088708253112</v>
      </c>
      <c r="Q20" s="11">
        <f t="shared" ref="Q20:Q49" si="3">growth*P20+F20</f>
        <v>26784.756315239181</v>
      </c>
      <c r="R20" s="11">
        <f t="shared" ref="R20:R49" si="4">growth*Q20+G20</f>
        <v>16271.959399582316</v>
      </c>
      <c r="S20" s="11">
        <f t="shared" ref="S20:S49" si="5">growth*R20+H20</f>
        <v>42258.233402086917</v>
      </c>
      <c r="T20" s="11">
        <f t="shared" ref="T20:T49" si="6">growth*S20+I20</f>
        <v>55116.665812065599</v>
      </c>
      <c r="U20" s="11">
        <f t="shared" ref="U20:U49" si="7">growth*T20+J20</f>
        <v>82032.043512154414</v>
      </c>
      <c r="V20" s="11">
        <f t="shared" ref="V20:V49" si="8">growth*U20+K20</f>
        <v>115595.99895593473</v>
      </c>
      <c r="W20" s="11">
        <f t="shared" ref="W20:W49" si="9">growth*V20+L20</f>
        <v>119834.68286894479</v>
      </c>
      <c r="X20" s="11">
        <f>-A20</f>
        <v>-4000000000</v>
      </c>
      <c r="Y20" s="11">
        <f t="shared" ref="Y20:Y49" si="10">(price-$B20)*N20</f>
        <v>166012445.21141052</v>
      </c>
      <c r="Z20" s="11">
        <f t="shared" ref="Z20:Z49" si="11">(price-$B20)*O20</f>
        <v>11055494.322814047</v>
      </c>
      <c r="AA20" s="11">
        <f t="shared" ref="AA20:AA49" si="12">(price-$B20)*P20</f>
        <v>35979270.966602489</v>
      </c>
      <c r="AB20" s="11">
        <f t="shared" ref="AB20:AB49" si="13">(price-$B20)*Q20</f>
        <v>214278050.52191344</v>
      </c>
      <c r="AC20" s="11">
        <f t="shared" ref="AC20:AC49" si="14">(price-$B20)*R20</f>
        <v>130175675.19665852</v>
      </c>
      <c r="AD20" s="11">
        <f t="shared" ref="AD20:AD49" si="15">(price-$B20)*S20</f>
        <v>338065867.21669531</v>
      </c>
      <c r="AE20" s="11">
        <f t="shared" ref="AE20:AE49" si="16">(price-$B20)*T20</f>
        <v>440933326.49652481</v>
      </c>
      <c r="AF20" s="11">
        <f t="shared" ref="AF20:AF49" si="17">(price-$B20)*U20</f>
        <v>656256348.09723532</v>
      </c>
      <c r="AG20" s="11">
        <f t="shared" ref="AG20:AG49" si="18">(price-$B20)*V20</f>
        <v>924767991.64747787</v>
      </c>
      <c r="AH20" s="11">
        <f t="shared" ref="AH20:AH49" si="19">(price-$B20)*W20</f>
        <v>958677462.95155835</v>
      </c>
      <c r="AI20" s="3">
        <f t="shared" ref="AI20:AI49" si="20">(X20+NPV(rate,Y20:AH20))/1000</f>
        <v>-2100677.5402778322</v>
      </c>
    </row>
    <row r="21" spans="1:37" x14ac:dyDescent="0.2">
      <c r="A21">
        <v>4000000000</v>
      </c>
      <c r="B21">
        <v>2000</v>
      </c>
      <c r="C21">
        <v>-7695.1891969656572</v>
      </c>
      <c r="D21">
        <v>31373.383535537869</v>
      </c>
      <c r="E21">
        <v>-26031.102606793866</v>
      </c>
      <c r="F21">
        <v>-2149.249667127151</v>
      </c>
      <c r="G21">
        <v>-7913.9908848446794</v>
      </c>
      <c r="H21">
        <v>37621.612136717886</v>
      </c>
      <c r="I21">
        <v>-24013.52503511589</v>
      </c>
      <c r="J21">
        <v>14764.987099624705</v>
      </c>
      <c r="K21">
        <v>-8163.8972915243357</v>
      </c>
      <c r="L21">
        <v>9590.8490038709715</v>
      </c>
      <c r="M21">
        <v>80000</v>
      </c>
      <c r="N21" s="11">
        <f t="shared" si="0"/>
        <v>76304.810803034343</v>
      </c>
      <c r="O21" s="11">
        <f t="shared" si="1"/>
        <v>111493.43487872393</v>
      </c>
      <c r="P21" s="11">
        <f t="shared" si="2"/>
        <v>91037.00401586626</v>
      </c>
      <c r="Q21" s="11">
        <f t="shared" si="3"/>
        <v>93439.604549532422</v>
      </c>
      <c r="R21" s="11">
        <f t="shared" si="4"/>
        <v>90197.593892164368</v>
      </c>
      <c r="S21" s="11">
        <f t="shared" si="5"/>
        <v>132329.08572349048</v>
      </c>
      <c r="T21" s="11">
        <f t="shared" si="6"/>
        <v>114932.01497454912</v>
      </c>
      <c r="U21" s="11">
        <f t="shared" si="7"/>
        <v>135443.60282290127</v>
      </c>
      <c r="V21" s="11">
        <f t="shared" si="8"/>
        <v>134051.88567252201</v>
      </c>
      <c r="W21" s="11">
        <f t="shared" si="9"/>
        <v>150345.32896001908</v>
      </c>
      <c r="X21" s="11">
        <f t="shared" ref="X21:X49" si="21">-A21</f>
        <v>-4000000000</v>
      </c>
      <c r="Y21" s="11">
        <f t="shared" si="10"/>
        <v>610438486.42427468</v>
      </c>
      <c r="Z21" s="11">
        <f t="shared" si="11"/>
        <v>891947479.02979147</v>
      </c>
      <c r="AA21" s="11">
        <f t="shared" si="12"/>
        <v>728296032.12693012</v>
      </c>
      <c r="AB21" s="11">
        <f t="shared" si="13"/>
        <v>747516836.39625943</v>
      </c>
      <c r="AC21" s="11">
        <f t="shared" si="14"/>
        <v>721580751.13731492</v>
      </c>
      <c r="AD21" s="11">
        <f t="shared" si="15"/>
        <v>1058632685.7879238</v>
      </c>
      <c r="AE21" s="11">
        <f t="shared" si="16"/>
        <v>919456119.79639292</v>
      </c>
      <c r="AF21" s="11">
        <f t="shared" si="17"/>
        <v>1083548822.5832102</v>
      </c>
      <c r="AG21" s="11">
        <f t="shared" si="18"/>
        <v>1072415085.3801761</v>
      </c>
      <c r="AH21" s="11">
        <f t="shared" si="19"/>
        <v>1202762631.6801527</v>
      </c>
      <c r="AI21" s="3">
        <f t="shared" si="20"/>
        <v>1291285.4683377733</v>
      </c>
    </row>
    <row r="22" spans="1:37" x14ac:dyDescent="0.2">
      <c r="A22">
        <v>5000000000</v>
      </c>
      <c r="B22">
        <v>6000</v>
      </c>
      <c r="C22">
        <v>13401.631804299541</v>
      </c>
      <c r="D22">
        <v>9201.6307462472469</v>
      </c>
      <c r="E22">
        <v>25367.080525029451</v>
      </c>
      <c r="F22">
        <v>-34196.455089841038</v>
      </c>
      <c r="G22">
        <v>5935.9308579587378</v>
      </c>
      <c r="H22">
        <v>10080.475476570427</v>
      </c>
      <c r="I22">
        <v>-17084.585124393925</v>
      </c>
      <c r="J22">
        <v>-5487.6181820873171</v>
      </c>
      <c r="K22">
        <v>5063.611752120778</v>
      </c>
      <c r="L22">
        <v>-23594.020603923127</v>
      </c>
      <c r="M22">
        <v>220000</v>
      </c>
      <c r="N22" s="11">
        <f t="shared" si="0"/>
        <v>244401.63180429954</v>
      </c>
      <c r="O22" s="11">
        <f t="shared" si="1"/>
        <v>265823.34414076176</v>
      </c>
      <c r="P22" s="11">
        <f t="shared" si="2"/>
        <v>304481.5918728293</v>
      </c>
      <c r="Q22" s="11">
        <f t="shared" si="3"/>
        <v>285509.21637662972</v>
      </c>
      <c r="R22" s="11">
        <f t="shared" si="4"/>
        <v>305720.60805341997</v>
      </c>
      <c r="S22" s="11">
        <f t="shared" si="5"/>
        <v>331087.11393266142</v>
      </c>
      <c r="T22" s="11">
        <f t="shared" si="6"/>
        <v>330556.8845049006</v>
      </c>
      <c r="U22" s="11">
        <f t="shared" si="7"/>
        <v>341597.11054805835</v>
      </c>
      <c r="V22" s="11">
        <f t="shared" si="8"/>
        <v>363740.57782758208</v>
      </c>
      <c r="W22" s="11">
        <f t="shared" si="9"/>
        <v>358333.58611503808</v>
      </c>
      <c r="X22" s="11">
        <f t="shared" si="21"/>
        <v>-5000000000</v>
      </c>
      <c r="Y22" s="11">
        <f t="shared" si="10"/>
        <v>977606527.21719813</v>
      </c>
      <c r="Z22" s="11">
        <f t="shared" si="11"/>
        <v>1063293376.5630471</v>
      </c>
      <c r="AA22" s="11">
        <f t="shared" si="12"/>
        <v>1217926367.4913173</v>
      </c>
      <c r="AB22" s="11">
        <f t="shared" si="13"/>
        <v>1142036865.5065188</v>
      </c>
      <c r="AC22" s="11">
        <f t="shared" si="14"/>
        <v>1222882432.2136798</v>
      </c>
      <c r="AD22" s="11">
        <f t="shared" si="15"/>
        <v>1324348455.7306457</v>
      </c>
      <c r="AE22" s="11">
        <f t="shared" si="16"/>
        <v>1322227538.0196025</v>
      </c>
      <c r="AF22" s="11">
        <f t="shared" si="17"/>
        <v>1366388442.1922333</v>
      </c>
      <c r="AG22" s="11">
        <f t="shared" si="18"/>
        <v>1454962311.3103282</v>
      </c>
      <c r="AH22" s="11">
        <f t="shared" si="19"/>
        <v>1433334344.4601524</v>
      </c>
      <c r="AI22" s="3">
        <f t="shared" si="20"/>
        <v>2455035.247378869</v>
      </c>
    </row>
    <row r="23" spans="1:37" x14ac:dyDescent="0.2">
      <c r="A23">
        <v>16000000000</v>
      </c>
      <c r="B23">
        <v>6000</v>
      </c>
      <c r="C23">
        <v>-37020.43613884598</v>
      </c>
      <c r="D23">
        <v>-15457.089830306359</v>
      </c>
      <c r="E23">
        <v>-13787.121133645996</v>
      </c>
      <c r="F23">
        <v>13267.299436847679</v>
      </c>
      <c r="G23">
        <v>5492.0292313909158</v>
      </c>
      <c r="H23">
        <v>18569.744497654028</v>
      </c>
      <c r="I23">
        <v>-12630.016499315389</v>
      </c>
      <c r="J23">
        <v>7225.2532845595852</v>
      </c>
      <c r="K23">
        <v>-25210.647436324507</v>
      </c>
      <c r="L23">
        <v>1699.8910723486915</v>
      </c>
      <c r="M23">
        <v>390000</v>
      </c>
      <c r="N23" s="11">
        <f t="shared" si="0"/>
        <v>372479.56386115402</v>
      </c>
      <c r="O23" s="11">
        <f t="shared" si="1"/>
        <v>375646.45222390536</v>
      </c>
      <c r="P23" s="11">
        <f t="shared" si="2"/>
        <v>380641.65370145463</v>
      </c>
      <c r="Q23" s="11">
        <f t="shared" si="3"/>
        <v>412941.03582337504</v>
      </c>
      <c r="R23" s="11">
        <f t="shared" si="4"/>
        <v>439080.11684593471</v>
      </c>
      <c r="S23" s="11">
        <f t="shared" si="5"/>
        <v>479603.86718588549</v>
      </c>
      <c r="T23" s="11">
        <f t="shared" si="6"/>
        <v>490954.04404586443</v>
      </c>
      <c r="U23" s="11">
        <f t="shared" si="7"/>
        <v>522726.99953271728</v>
      </c>
      <c r="V23" s="11">
        <f t="shared" si="8"/>
        <v>523652.70207302866</v>
      </c>
      <c r="W23" s="11">
        <f t="shared" si="9"/>
        <v>551535.22824902879</v>
      </c>
      <c r="X23" s="11">
        <f t="shared" si="21"/>
        <v>-16000000000</v>
      </c>
      <c r="Y23" s="11">
        <f t="shared" si="10"/>
        <v>1489918255.4446161</v>
      </c>
      <c r="Z23" s="11">
        <f t="shared" si="11"/>
        <v>1502585808.8956215</v>
      </c>
      <c r="AA23" s="11">
        <f t="shared" si="12"/>
        <v>1522566614.8058186</v>
      </c>
      <c r="AB23" s="11">
        <f t="shared" si="13"/>
        <v>1651764143.2935002</v>
      </c>
      <c r="AC23" s="11">
        <f t="shared" si="14"/>
        <v>1756320467.3837388</v>
      </c>
      <c r="AD23" s="11">
        <f t="shared" si="15"/>
        <v>1918415468.743542</v>
      </c>
      <c r="AE23" s="11">
        <f t="shared" si="16"/>
        <v>1963816176.1834576</v>
      </c>
      <c r="AF23" s="11">
        <f t="shared" si="17"/>
        <v>2090907998.1308692</v>
      </c>
      <c r="AG23" s="11">
        <f t="shared" si="18"/>
        <v>2094610808.2921147</v>
      </c>
      <c r="AH23" s="11">
        <f t="shared" si="19"/>
        <v>2206140912.9961152</v>
      </c>
      <c r="AI23" s="3">
        <f t="shared" si="20"/>
        <v>-5236131.5838468401</v>
      </c>
    </row>
    <row r="24" spans="1:37" x14ac:dyDescent="0.2">
      <c r="A24">
        <v>5000000000</v>
      </c>
      <c r="B24">
        <v>2000</v>
      </c>
      <c r="C24">
        <v>10712.346920627169</v>
      </c>
      <c r="D24">
        <v>-13174.962987250183</v>
      </c>
      <c r="E24">
        <v>-12496.684576035477</v>
      </c>
      <c r="F24">
        <v>-8490.9515862818807</v>
      </c>
      <c r="G24">
        <v>-20569.996195263229</v>
      </c>
      <c r="H24">
        <v>-12341.752153588459</v>
      </c>
      <c r="I24">
        <v>-19605.795387178659</v>
      </c>
      <c r="J24">
        <v>-1469.5615391246974</v>
      </c>
      <c r="K24">
        <v>-12196.028364996891</v>
      </c>
      <c r="L24">
        <v>7230.1872933167033</v>
      </c>
      <c r="M24">
        <v>220000</v>
      </c>
      <c r="N24" s="11">
        <f t="shared" si="0"/>
        <v>241712.34692062717</v>
      </c>
      <c r="O24" s="11">
        <f t="shared" si="1"/>
        <v>240623.00127940834</v>
      </c>
      <c r="P24" s="11">
        <f t="shared" si="2"/>
        <v>240157.46676734329</v>
      </c>
      <c r="Q24" s="11">
        <f t="shared" si="3"/>
        <v>243674.38851942858</v>
      </c>
      <c r="R24" s="11">
        <f t="shared" si="4"/>
        <v>235288.1117501368</v>
      </c>
      <c r="S24" s="11">
        <f t="shared" si="5"/>
        <v>234710.7651840552</v>
      </c>
      <c r="T24" s="11">
        <f t="shared" si="6"/>
        <v>226840.5080560793</v>
      </c>
      <c r="U24" s="11">
        <f t="shared" si="7"/>
        <v>236712.97191975857</v>
      </c>
      <c r="V24" s="11">
        <f t="shared" si="8"/>
        <v>236352.59215074961</v>
      </c>
      <c r="W24" s="11">
        <f t="shared" si="9"/>
        <v>255400.40905160381</v>
      </c>
      <c r="X24" s="11">
        <f t="shared" si="21"/>
        <v>-5000000000</v>
      </c>
      <c r="Y24" s="11">
        <f t="shared" si="10"/>
        <v>1933698775.3650174</v>
      </c>
      <c r="Z24" s="11">
        <f t="shared" si="11"/>
        <v>1924984010.2352667</v>
      </c>
      <c r="AA24" s="11">
        <f t="shared" si="12"/>
        <v>1921259734.1387463</v>
      </c>
      <c r="AB24" s="11">
        <f t="shared" si="13"/>
        <v>1949395108.1554286</v>
      </c>
      <c r="AC24" s="11">
        <f t="shared" si="14"/>
        <v>1882304894.0010943</v>
      </c>
      <c r="AD24" s="11">
        <f t="shared" si="15"/>
        <v>1877686121.4724417</v>
      </c>
      <c r="AE24" s="11">
        <f t="shared" si="16"/>
        <v>1814724064.4486344</v>
      </c>
      <c r="AF24" s="11">
        <f t="shared" si="17"/>
        <v>1893703775.3580685</v>
      </c>
      <c r="AG24" s="11">
        <f t="shared" si="18"/>
        <v>1890820737.205997</v>
      </c>
      <c r="AH24" s="11">
        <f t="shared" si="19"/>
        <v>2043203272.4128306</v>
      </c>
      <c r="AI24" s="3">
        <f t="shared" si="20"/>
        <v>6756708.9819322014</v>
      </c>
    </row>
    <row r="25" spans="1:37" x14ac:dyDescent="0.2">
      <c r="A25">
        <v>16000000000</v>
      </c>
      <c r="B25">
        <v>6000</v>
      </c>
      <c r="C25">
        <v>7678.2271207775921</v>
      </c>
      <c r="D25">
        <v>14986.972018959932</v>
      </c>
      <c r="E25">
        <v>15271.734810085036</v>
      </c>
      <c r="F25">
        <v>-467.0710040954873</v>
      </c>
      <c r="G25">
        <v>29003.876989008859</v>
      </c>
      <c r="H25">
        <v>7745.3023550333455</v>
      </c>
      <c r="I25">
        <v>7800.3722592256963</v>
      </c>
      <c r="J25">
        <v>14490.524335997179</v>
      </c>
      <c r="K25">
        <v>28210.888558533043</v>
      </c>
      <c r="L25">
        <v>-31708.896131021902</v>
      </c>
      <c r="M25">
        <v>390000</v>
      </c>
      <c r="N25" s="11">
        <f t="shared" si="0"/>
        <v>417178.22712077759</v>
      </c>
      <c r="O25" s="11">
        <f t="shared" si="1"/>
        <v>453024.1104957764</v>
      </c>
      <c r="P25" s="11">
        <f t="shared" si="2"/>
        <v>490947.05083065026</v>
      </c>
      <c r="Q25" s="11">
        <f t="shared" si="3"/>
        <v>515027.33236808731</v>
      </c>
      <c r="R25" s="11">
        <f t="shared" si="4"/>
        <v>569782.57597550051</v>
      </c>
      <c r="S25" s="11">
        <f t="shared" si="5"/>
        <v>606017.00712930888</v>
      </c>
      <c r="T25" s="11">
        <f t="shared" si="6"/>
        <v>644118.22974500002</v>
      </c>
      <c r="U25" s="11">
        <f t="shared" si="7"/>
        <v>690814.6655682472</v>
      </c>
      <c r="V25" s="11">
        <f t="shared" si="8"/>
        <v>753566.28740519262</v>
      </c>
      <c r="W25" s="11">
        <f t="shared" si="9"/>
        <v>759535.70564443036</v>
      </c>
      <c r="X25" s="11">
        <f t="shared" si="21"/>
        <v>-16000000000</v>
      </c>
      <c r="Y25" s="11">
        <f t="shared" si="10"/>
        <v>1668712908.4831104</v>
      </c>
      <c r="Z25" s="11">
        <f t="shared" si="11"/>
        <v>1812096441.9831057</v>
      </c>
      <c r="AA25" s="11">
        <f t="shared" si="12"/>
        <v>1963788203.3226011</v>
      </c>
      <c r="AB25" s="11">
        <f t="shared" si="13"/>
        <v>2060109329.4723492</v>
      </c>
      <c r="AC25" s="11">
        <f t="shared" si="14"/>
        <v>2279130303.9020019</v>
      </c>
      <c r="AD25" s="11">
        <f t="shared" si="15"/>
        <v>2424068028.5172358</v>
      </c>
      <c r="AE25" s="11">
        <f t="shared" si="16"/>
        <v>2576472918.98</v>
      </c>
      <c r="AF25" s="11">
        <f t="shared" si="17"/>
        <v>2763258662.2729888</v>
      </c>
      <c r="AG25" s="11">
        <f t="shared" si="18"/>
        <v>3014265149.6207705</v>
      </c>
      <c r="AH25" s="11">
        <f t="shared" si="19"/>
        <v>3038142822.5777216</v>
      </c>
      <c r="AI25" s="3">
        <f t="shared" si="20"/>
        <v>-2258501.7518716068</v>
      </c>
    </row>
    <row r="26" spans="1:37" x14ac:dyDescent="0.2">
      <c r="A26">
        <v>5000000000</v>
      </c>
      <c r="B26">
        <v>6000</v>
      </c>
      <c r="C26">
        <v>-1741.3185560144484</v>
      </c>
      <c r="D26">
        <v>-2397.5644580787048</v>
      </c>
      <c r="E26">
        <v>6594.5187088800594</v>
      </c>
      <c r="F26">
        <v>26011.048248619772</v>
      </c>
      <c r="G26">
        <v>8479.6738519798964</v>
      </c>
      <c r="H26">
        <v>-5187.7350415452383</v>
      </c>
      <c r="I26">
        <v>5818.7652030028403</v>
      </c>
      <c r="J26">
        <v>-29034.436010988429</v>
      </c>
      <c r="K26">
        <v>15203.477232716978</v>
      </c>
      <c r="L26">
        <v>-6377.672434609849</v>
      </c>
      <c r="M26">
        <v>220000</v>
      </c>
      <c r="N26" s="11">
        <f t="shared" si="0"/>
        <v>229258.68144398555</v>
      </c>
      <c r="O26" s="11">
        <f t="shared" si="1"/>
        <v>238324.05105810612</v>
      </c>
      <c r="P26" s="11">
        <f t="shared" si="2"/>
        <v>256834.77231989149</v>
      </c>
      <c r="Q26" s="11">
        <f t="shared" si="3"/>
        <v>295687.55918450584</v>
      </c>
      <c r="R26" s="11">
        <f t="shared" si="4"/>
        <v>318951.61099571106</v>
      </c>
      <c r="S26" s="11">
        <f t="shared" si="5"/>
        <v>329711.4565039514</v>
      </c>
      <c r="T26" s="11">
        <f t="shared" si="6"/>
        <v>352015.79453215183</v>
      </c>
      <c r="U26" s="11">
        <f t="shared" si="7"/>
        <v>340582.14824777102</v>
      </c>
      <c r="V26" s="11">
        <f t="shared" si="8"/>
        <v>372814.73289287655</v>
      </c>
      <c r="W26" s="11">
        <f t="shared" si="9"/>
        <v>385077.79710291052</v>
      </c>
      <c r="X26" s="11">
        <f t="shared" si="21"/>
        <v>-5000000000</v>
      </c>
      <c r="Y26" s="11">
        <f t="shared" si="10"/>
        <v>917034725.77594221</v>
      </c>
      <c r="Z26" s="11">
        <f t="shared" si="11"/>
        <v>953296204.2324245</v>
      </c>
      <c r="AA26" s="11">
        <f t="shared" si="12"/>
        <v>1027339089.2795659</v>
      </c>
      <c r="AB26" s="11">
        <f t="shared" si="13"/>
        <v>1182750236.7380233</v>
      </c>
      <c r="AC26" s="11">
        <f t="shared" si="14"/>
        <v>1275806443.9828444</v>
      </c>
      <c r="AD26" s="11">
        <f t="shared" si="15"/>
        <v>1318845826.0158055</v>
      </c>
      <c r="AE26" s="11">
        <f t="shared" si="16"/>
        <v>1408063178.1286073</v>
      </c>
      <c r="AF26" s="11">
        <f t="shared" si="17"/>
        <v>1362328592.9910841</v>
      </c>
      <c r="AG26" s="11">
        <f t="shared" si="18"/>
        <v>1491258931.5715063</v>
      </c>
      <c r="AH26" s="11">
        <f t="shared" si="19"/>
        <v>1540311188.4116421</v>
      </c>
      <c r="AI26" s="3">
        <f t="shared" si="20"/>
        <v>2322226.3335761852</v>
      </c>
    </row>
    <row r="27" spans="1:37" x14ac:dyDescent="0.2">
      <c r="A27">
        <v>16000000000</v>
      </c>
      <c r="B27">
        <v>6000</v>
      </c>
      <c r="C27">
        <v>-29410.512070171535</v>
      </c>
      <c r="D27">
        <v>-4334.3334255041555</v>
      </c>
      <c r="E27">
        <v>10961.502994177863</v>
      </c>
      <c r="F27">
        <v>-6018.0582295288332</v>
      </c>
      <c r="G27">
        <v>39110.454963520169</v>
      </c>
      <c r="H27">
        <v>-2787.2147256857716</v>
      </c>
      <c r="I27">
        <v>-25861.208996502683</v>
      </c>
      <c r="J27">
        <v>-47822.686610743403</v>
      </c>
      <c r="K27">
        <v>-20606.694306479767</v>
      </c>
      <c r="L27">
        <v>-40888.880903366953</v>
      </c>
      <c r="M27">
        <v>390000</v>
      </c>
      <c r="N27" s="11">
        <f t="shared" si="0"/>
        <v>380089.48792982846</v>
      </c>
      <c r="O27" s="11">
        <f t="shared" si="1"/>
        <v>394759.62890081573</v>
      </c>
      <c r="P27" s="11">
        <f t="shared" si="2"/>
        <v>425459.11334003438</v>
      </c>
      <c r="Q27" s="11">
        <f t="shared" si="3"/>
        <v>440714.01077750727</v>
      </c>
      <c r="R27" s="11">
        <f t="shared" si="4"/>
        <v>501860.1662799028</v>
      </c>
      <c r="S27" s="11">
        <f t="shared" si="5"/>
        <v>524165.95986821223</v>
      </c>
      <c r="T27" s="11">
        <f t="shared" si="6"/>
        <v>524513.04886512016</v>
      </c>
      <c r="U27" s="11">
        <f t="shared" si="7"/>
        <v>502916.01469763275</v>
      </c>
      <c r="V27" s="11">
        <f t="shared" si="8"/>
        <v>507455.12112603465</v>
      </c>
      <c r="W27" s="11">
        <f t="shared" si="9"/>
        <v>491938.99627896945</v>
      </c>
      <c r="X27" s="11">
        <f t="shared" si="21"/>
        <v>-16000000000</v>
      </c>
      <c r="Y27" s="11">
        <f t="shared" si="10"/>
        <v>1520357951.7193139</v>
      </c>
      <c r="Z27" s="11">
        <f t="shared" si="11"/>
        <v>1579038515.6032629</v>
      </c>
      <c r="AA27" s="11">
        <f t="shared" si="12"/>
        <v>1701836453.3601375</v>
      </c>
      <c r="AB27" s="11">
        <f t="shared" si="13"/>
        <v>1762856043.110029</v>
      </c>
      <c r="AC27" s="11">
        <f t="shared" si="14"/>
        <v>2007440665.1196113</v>
      </c>
      <c r="AD27" s="11">
        <f t="shared" si="15"/>
        <v>2096663839.4728489</v>
      </c>
      <c r="AE27" s="11">
        <f t="shared" si="16"/>
        <v>2098052195.4604807</v>
      </c>
      <c r="AF27" s="11">
        <f t="shared" si="17"/>
        <v>2011664058.7905309</v>
      </c>
      <c r="AG27" s="11">
        <f t="shared" si="18"/>
        <v>2029820484.5041385</v>
      </c>
      <c r="AH27" s="11">
        <f t="shared" si="19"/>
        <v>1967755985.1158779</v>
      </c>
      <c r="AI27" s="3">
        <f t="shared" si="20"/>
        <v>-4765635.9991092132</v>
      </c>
    </row>
    <row r="28" spans="1:37" x14ac:dyDescent="0.2">
      <c r="A28">
        <v>16000000000</v>
      </c>
      <c r="B28">
        <v>6000</v>
      </c>
      <c r="C28">
        <v>15560.999599983916</v>
      </c>
      <c r="D28">
        <v>1834.291651903186</v>
      </c>
      <c r="E28">
        <v>4384.9013309227303</v>
      </c>
      <c r="F28">
        <v>20348.988982732408</v>
      </c>
      <c r="G28">
        <v>18669.561541173607</v>
      </c>
      <c r="H28">
        <v>33769.902074709535</v>
      </c>
      <c r="I28">
        <v>6238.519745238591</v>
      </c>
      <c r="J28">
        <v>2069.1459212685004</v>
      </c>
      <c r="K28">
        <v>32106.345315696672</v>
      </c>
      <c r="L28">
        <v>21358.391677495092</v>
      </c>
      <c r="M28">
        <v>390000</v>
      </c>
      <c r="N28" s="11">
        <f t="shared" si="0"/>
        <v>425060.99959998392</v>
      </c>
      <c r="O28" s="11">
        <f t="shared" si="1"/>
        <v>448148.3412318863</v>
      </c>
      <c r="P28" s="11">
        <f t="shared" si="2"/>
        <v>474940.65962440334</v>
      </c>
      <c r="Q28" s="11">
        <f t="shared" si="3"/>
        <v>519036.68158835592</v>
      </c>
      <c r="R28" s="11">
        <f t="shared" si="4"/>
        <v>563658.07720894739</v>
      </c>
      <c r="S28" s="11">
        <f t="shared" si="5"/>
        <v>625610.88314410427</v>
      </c>
      <c r="T28" s="11">
        <f t="shared" si="6"/>
        <v>663129.94704654813</v>
      </c>
      <c r="U28" s="11">
        <f t="shared" si="7"/>
        <v>698355.59032014408</v>
      </c>
      <c r="V28" s="11">
        <f t="shared" si="8"/>
        <v>765379.71515184804</v>
      </c>
      <c r="W28" s="11">
        <f t="shared" si="9"/>
        <v>825007.09258693561</v>
      </c>
      <c r="X28" s="11">
        <f t="shared" si="21"/>
        <v>-16000000000</v>
      </c>
      <c r="Y28" s="11">
        <f t="shared" si="10"/>
        <v>1700243998.3999357</v>
      </c>
      <c r="Z28" s="11">
        <f t="shared" si="11"/>
        <v>1792593364.9275451</v>
      </c>
      <c r="AA28" s="11">
        <f t="shared" si="12"/>
        <v>1899762638.4976134</v>
      </c>
      <c r="AB28" s="11">
        <f t="shared" si="13"/>
        <v>2076146726.3534236</v>
      </c>
      <c r="AC28" s="11">
        <f t="shared" si="14"/>
        <v>2254632308.8357897</v>
      </c>
      <c r="AD28" s="11">
        <f t="shared" si="15"/>
        <v>2502443532.576417</v>
      </c>
      <c r="AE28" s="11">
        <f t="shared" si="16"/>
        <v>2652519788.1861925</v>
      </c>
      <c r="AF28" s="11">
        <f t="shared" si="17"/>
        <v>2793422361.2805762</v>
      </c>
      <c r="AG28" s="11">
        <f t="shared" si="18"/>
        <v>3061518860.6073923</v>
      </c>
      <c r="AH28" s="11">
        <f t="shared" si="19"/>
        <v>3300028370.3477426</v>
      </c>
      <c r="AI28" s="3">
        <f t="shared" si="20"/>
        <v>-2079971.3071871758</v>
      </c>
    </row>
    <row r="29" spans="1:37" x14ac:dyDescent="0.2">
      <c r="A29">
        <v>5000000000</v>
      </c>
      <c r="B29">
        <v>2000</v>
      </c>
      <c r="C29">
        <v>-9382.6201919000596</v>
      </c>
      <c r="D29">
        <v>6752.8162617236376</v>
      </c>
      <c r="E29">
        <v>-25458.211894147098</v>
      </c>
      <c r="F29">
        <v>-8943.7435235595331</v>
      </c>
      <c r="G29">
        <v>-24386.736185988411</v>
      </c>
      <c r="H29">
        <v>4971.5481509338133</v>
      </c>
      <c r="I29">
        <v>-16262.220015050843</v>
      </c>
      <c r="J29">
        <v>-20637.617126340047</v>
      </c>
      <c r="K29">
        <v>29775.583243463188</v>
      </c>
      <c r="L29">
        <v>1981.5388441202231</v>
      </c>
      <c r="M29">
        <v>220000</v>
      </c>
      <c r="N29" s="11">
        <f t="shared" si="0"/>
        <v>221617.37980809994</v>
      </c>
      <c r="O29" s="11">
        <f t="shared" si="1"/>
        <v>239451.06506022858</v>
      </c>
      <c r="P29" s="11">
        <f t="shared" si="2"/>
        <v>225965.40641909291</v>
      </c>
      <c r="Q29" s="11">
        <f t="shared" si="3"/>
        <v>228319.93321648802</v>
      </c>
      <c r="R29" s="11">
        <f t="shared" si="4"/>
        <v>215349.19369132401</v>
      </c>
      <c r="S29" s="11">
        <f t="shared" si="5"/>
        <v>231088.20152682404</v>
      </c>
      <c r="T29" s="11">
        <f t="shared" si="6"/>
        <v>226380.39158811441</v>
      </c>
      <c r="U29" s="11">
        <f t="shared" si="7"/>
        <v>217061.79404118008</v>
      </c>
      <c r="V29" s="11">
        <f t="shared" si="8"/>
        <v>257690.46698670229</v>
      </c>
      <c r="W29" s="11">
        <f t="shared" si="9"/>
        <v>272556.52918015764</v>
      </c>
      <c r="X29" s="11">
        <f t="shared" si="21"/>
        <v>-5000000000</v>
      </c>
      <c r="Y29" s="11">
        <f t="shared" si="10"/>
        <v>1772939038.4647994</v>
      </c>
      <c r="Z29" s="11">
        <f t="shared" si="11"/>
        <v>1915608520.4818287</v>
      </c>
      <c r="AA29" s="11">
        <f t="shared" si="12"/>
        <v>1807723251.3527431</v>
      </c>
      <c r="AB29" s="11">
        <f t="shared" si="13"/>
        <v>1826559465.731904</v>
      </c>
      <c r="AC29" s="11">
        <f t="shared" si="14"/>
        <v>1722793549.530592</v>
      </c>
      <c r="AD29" s="11">
        <f t="shared" si="15"/>
        <v>1848705612.2145922</v>
      </c>
      <c r="AE29" s="11">
        <f t="shared" si="16"/>
        <v>1811043132.7049153</v>
      </c>
      <c r="AF29" s="11">
        <f t="shared" si="17"/>
        <v>1736494352.3294406</v>
      </c>
      <c r="AG29" s="11">
        <f t="shared" si="18"/>
        <v>2061523735.8936183</v>
      </c>
      <c r="AH29" s="11">
        <f t="shared" si="19"/>
        <v>2180452233.4412613</v>
      </c>
      <c r="AI29" s="3">
        <f t="shared" si="20"/>
        <v>6368294.5493985806</v>
      </c>
    </row>
    <row r="30" spans="1:37" x14ac:dyDescent="0.2">
      <c r="A30">
        <v>5000000000</v>
      </c>
      <c r="B30">
        <v>2000</v>
      </c>
      <c r="C30">
        <v>12280.315786483698</v>
      </c>
      <c r="D30">
        <v>16249.259715550579</v>
      </c>
      <c r="E30">
        <v>11730.412552424241</v>
      </c>
      <c r="F30">
        <v>19303.433873574249</v>
      </c>
      <c r="G30">
        <v>-6531.3543018419296</v>
      </c>
      <c r="H30">
        <v>-19443.541532382369</v>
      </c>
      <c r="I30">
        <v>-14089.209798839875</v>
      </c>
      <c r="J30">
        <v>-10180.042409047019</v>
      </c>
      <c r="K30">
        <v>-2766.8875191011466</v>
      </c>
      <c r="L30">
        <v>20558.9003599016</v>
      </c>
      <c r="M30">
        <v>220000</v>
      </c>
      <c r="N30" s="11">
        <f t="shared" si="0"/>
        <v>243280.3157864837</v>
      </c>
      <c r="O30" s="11">
        <f t="shared" si="1"/>
        <v>271693.59129135846</v>
      </c>
      <c r="P30" s="11">
        <f t="shared" si="2"/>
        <v>297008.68340835063</v>
      </c>
      <c r="Q30" s="11">
        <f t="shared" si="3"/>
        <v>331162.55145234242</v>
      </c>
      <c r="R30" s="11">
        <f t="shared" si="4"/>
        <v>341189.32472311764</v>
      </c>
      <c r="S30" s="11">
        <f t="shared" si="5"/>
        <v>338805.24942689115</v>
      </c>
      <c r="T30" s="11">
        <f t="shared" si="6"/>
        <v>341656.30209939583</v>
      </c>
      <c r="U30" s="11">
        <f t="shared" si="7"/>
        <v>348559.07479531865</v>
      </c>
      <c r="V30" s="11">
        <f t="shared" si="8"/>
        <v>363220.14101598348</v>
      </c>
      <c r="W30" s="11">
        <f t="shared" si="9"/>
        <v>401940.04842668428</v>
      </c>
      <c r="X30" s="11">
        <f t="shared" si="21"/>
        <v>-5000000000</v>
      </c>
      <c r="Y30" s="11">
        <f t="shared" si="10"/>
        <v>1946242526.2918696</v>
      </c>
      <c r="Z30" s="11">
        <f t="shared" si="11"/>
        <v>2173548730.3308678</v>
      </c>
      <c r="AA30" s="11">
        <f t="shared" si="12"/>
        <v>2376069467.2668052</v>
      </c>
      <c r="AB30" s="11">
        <f t="shared" si="13"/>
        <v>2649300411.6187391</v>
      </c>
      <c r="AC30" s="11">
        <f t="shared" si="14"/>
        <v>2729514597.7849412</v>
      </c>
      <c r="AD30" s="11">
        <f t="shared" si="15"/>
        <v>2710441995.4151292</v>
      </c>
      <c r="AE30" s="11">
        <f t="shared" si="16"/>
        <v>2733250416.7951665</v>
      </c>
      <c r="AF30" s="11">
        <f t="shared" si="17"/>
        <v>2788472598.3625493</v>
      </c>
      <c r="AG30" s="11">
        <f t="shared" si="18"/>
        <v>2905761128.1278677</v>
      </c>
      <c r="AH30" s="11">
        <f t="shared" si="19"/>
        <v>3215520387.4134741</v>
      </c>
      <c r="AI30" s="3">
        <f t="shared" si="20"/>
        <v>10560585.668716822</v>
      </c>
    </row>
    <row r="31" spans="1:37" x14ac:dyDescent="0.2">
      <c r="A31">
        <v>16000000000</v>
      </c>
      <c r="B31">
        <v>6000</v>
      </c>
      <c r="C31">
        <v>1811.0540622728877</v>
      </c>
      <c r="D31">
        <v>19025.310393772088</v>
      </c>
      <c r="E31">
        <v>-2090.0642994092777</v>
      </c>
      <c r="F31">
        <v>-28968.679544050246</v>
      </c>
      <c r="G31">
        <v>-755.7218850706704</v>
      </c>
      <c r="H31">
        <v>-16551.09826970147</v>
      </c>
      <c r="I31">
        <v>39817.314245738089</v>
      </c>
      <c r="J31">
        <v>-11946.121958317235</v>
      </c>
      <c r="K31">
        <v>-1455.2824723068625</v>
      </c>
      <c r="L31">
        <v>-34397.817216813564</v>
      </c>
      <c r="M31">
        <v>390000</v>
      </c>
      <c r="N31" s="11">
        <f t="shared" si="0"/>
        <v>411311.05406227289</v>
      </c>
      <c r="O31" s="11">
        <f t="shared" si="1"/>
        <v>450901.91715915862</v>
      </c>
      <c r="P31" s="11">
        <f t="shared" si="2"/>
        <v>471356.9487177073</v>
      </c>
      <c r="Q31" s="11">
        <f t="shared" si="3"/>
        <v>465956.11660954246</v>
      </c>
      <c r="R31" s="11">
        <f t="shared" si="4"/>
        <v>488498.20055494894</v>
      </c>
      <c r="S31" s="11">
        <f t="shared" si="5"/>
        <v>496372.01231299492</v>
      </c>
      <c r="T31" s="11">
        <f t="shared" si="6"/>
        <v>561007.92717438284</v>
      </c>
      <c r="U31" s="11">
        <f t="shared" si="7"/>
        <v>577112.20157478482</v>
      </c>
      <c r="V31" s="11">
        <f t="shared" si="8"/>
        <v>604512.52918121719</v>
      </c>
      <c r="W31" s="11">
        <f t="shared" si="9"/>
        <v>600340.33842346456</v>
      </c>
      <c r="X31" s="11">
        <f t="shared" si="21"/>
        <v>-16000000000</v>
      </c>
      <c r="Y31" s="11">
        <f t="shared" si="10"/>
        <v>1645244216.2490916</v>
      </c>
      <c r="Z31" s="11">
        <f t="shared" si="11"/>
        <v>1803607668.6366346</v>
      </c>
      <c r="AA31" s="11">
        <f t="shared" si="12"/>
        <v>1885427794.8708291</v>
      </c>
      <c r="AB31" s="11">
        <f t="shared" si="13"/>
        <v>1863824466.4381697</v>
      </c>
      <c r="AC31" s="11">
        <f t="shared" si="14"/>
        <v>1953992802.2197957</v>
      </c>
      <c r="AD31" s="11">
        <f t="shared" si="15"/>
        <v>1985488049.2519796</v>
      </c>
      <c r="AE31" s="11">
        <f t="shared" si="16"/>
        <v>2244031708.6975312</v>
      </c>
      <c r="AF31" s="11">
        <f t="shared" si="17"/>
        <v>2308448806.2991395</v>
      </c>
      <c r="AG31" s="11">
        <f t="shared" si="18"/>
        <v>2418050116.7248688</v>
      </c>
      <c r="AH31" s="11">
        <f t="shared" si="19"/>
        <v>2401361353.6938581</v>
      </c>
      <c r="AI31" s="3">
        <f t="shared" si="20"/>
        <v>-3810370.0092080422</v>
      </c>
    </row>
    <row r="32" spans="1:37" x14ac:dyDescent="0.2">
      <c r="A32">
        <v>4000000000</v>
      </c>
      <c r="B32">
        <v>2000</v>
      </c>
      <c r="C32">
        <v>-25741.564968484454</v>
      </c>
      <c r="D32">
        <v>-2068.3955881395377</v>
      </c>
      <c r="E32">
        <v>-10490.293789189309</v>
      </c>
      <c r="F32">
        <v>-3561.7858884506859</v>
      </c>
      <c r="G32">
        <v>9782.8205980476923</v>
      </c>
      <c r="H32">
        <v>41920.065996237099</v>
      </c>
      <c r="I32">
        <v>16109.697753563523</v>
      </c>
      <c r="J32">
        <v>47378.853196278214</v>
      </c>
      <c r="K32">
        <v>-26865.563995670527</v>
      </c>
      <c r="L32">
        <v>13739.690984948538</v>
      </c>
      <c r="M32">
        <v>80000</v>
      </c>
      <c r="N32" s="11">
        <f t="shared" si="0"/>
        <v>58258.435031515546</v>
      </c>
      <c r="O32" s="11">
        <f t="shared" si="1"/>
        <v>59102.961194951786</v>
      </c>
      <c r="P32" s="11">
        <f t="shared" si="2"/>
        <v>51567.815465510066</v>
      </c>
      <c r="Q32" s="11">
        <f t="shared" si="3"/>
        <v>50584.420350334884</v>
      </c>
      <c r="R32" s="11">
        <f t="shared" si="4"/>
        <v>62896.461965899325</v>
      </c>
      <c r="S32" s="11">
        <f t="shared" si="5"/>
        <v>107961.35106043139</v>
      </c>
      <c r="T32" s="11">
        <f t="shared" si="6"/>
        <v>129469.1163670165</v>
      </c>
      <c r="U32" s="11">
        <f t="shared" si="7"/>
        <v>183321.42538164553</v>
      </c>
      <c r="V32" s="11">
        <f t="shared" si="8"/>
        <v>165621.93265505729</v>
      </c>
      <c r="W32" s="11">
        <f t="shared" si="9"/>
        <v>187642.72027275868</v>
      </c>
      <c r="X32" s="11">
        <f t="shared" si="21"/>
        <v>-4000000000</v>
      </c>
      <c r="Y32" s="11">
        <f t="shared" si="10"/>
        <v>466067480.25212437</v>
      </c>
      <c r="Z32" s="11">
        <f t="shared" si="11"/>
        <v>472823689.5596143</v>
      </c>
      <c r="AA32" s="11">
        <f t="shared" si="12"/>
        <v>412542523.7240805</v>
      </c>
      <c r="AB32" s="11">
        <f t="shared" si="13"/>
        <v>404675362.80267906</v>
      </c>
      <c r="AC32" s="11">
        <f t="shared" si="14"/>
        <v>503171695.72719461</v>
      </c>
      <c r="AD32" s="11">
        <f t="shared" si="15"/>
        <v>863690808.48345113</v>
      </c>
      <c r="AE32" s="11">
        <f t="shared" si="16"/>
        <v>1035752930.936132</v>
      </c>
      <c r="AF32" s="11">
        <f t="shared" si="17"/>
        <v>1466571403.0531642</v>
      </c>
      <c r="AG32" s="11">
        <f t="shared" si="18"/>
        <v>1324975461.2404583</v>
      </c>
      <c r="AH32" s="11">
        <f t="shared" si="19"/>
        <v>1501141762.1820695</v>
      </c>
      <c r="AI32" s="3">
        <f t="shared" si="20"/>
        <v>557115.56962418556</v>
      </c>
    </row>
    <row r="33" spans="1:35" x14ac:dyDescent="0.2">
      <c r="A33">
        <v>5000000000</v>
      </c>
      <c r="B33">
        <v>2000</v>
      </c>
      <c r="C33">
        <v>10434.337127662729</v>
      </c>
      <c r="D33">
        <v>-16416.788639617153</v>
      </c>
      <c r="E33">
        <v>-36631.900002248585</v>
      </c>
      <c r="F33">
        <v>-22096.173779573292</v>
      </c>
      <c r="G33">
        <v>4113.1443140329793</v>
      </c>
      <c r="H33">
        <v>14944.316717446782</v>
      </c>
      <c r="I33">
        <v>38896.905607543886</v>
      </c>
      <c r="J33">
        <v>13698.240763915237</v>
      </c>
      <c r="K33">
        <v>11577.458280953579</v>
      </c>
      <c r="L33">
        <v>2896.0130293853581</v>
      </c>
      <c r="M33">
        <v>220000</v>
      </c>
      <c r="N33" s="11">
        <f t="shared" si="0"/>
        <v>241434.33712766273</v>
      </c>
      <c r="O33" s="11">
        <f t="shared" si="1"/>
        <v>237089.26534442871</v>
      </c>
      <c r="P33" s="11">
        <f t="shared" si="2"/>
        <v>212311.82860940156</v>
      </c>
      <c r="Q33" s="11">
        <f t="shared" si="3"/>
        <v>200831.24626029836</v>
      </c>
      <c r="R33" s="11">
        <f t="shared" si="4"/>
        <v>214985.95288734627</v>
      </c>
      <c r="S33" s="11">
        <f t="shared" si="5"/>
        <v>240679.56724916038</v>
      </c>
      <c r="T33" s="11">
        <f t="shared" si="6"/>
        <v>291610.45121916232</v>
      </c>
      <c r="U33" s="11">
        <f t="shared" si="7"/>
        <v>319889.21454403567</v>
      </c>
      <c r="V33" s="11">
        <f t="shared" si="8"/>
        <v>347461.13355219102</v>
      </c>
      <c r="W33" s="11">
        <f t="shared" si="9"/>
        <v>367730.20325918595</v>
      </c>
      <c r="X33" s="11">
        <f t="shared" si="21"/>
        <v>-5000000000</v>
      </c>
      <c r="Y33" s="11">
        <f t="shared" si="10"/>
        <v>1931474697.0213017</v>
      </c>
      <c r="Z33" s="11">
        <f t="shared" si="11"/>
        <v>1896714122.7554297</v>
      </c>
      <c r="AA33" s="11">
        <f t="shared" si="12"/>
        <v>1698494628.8752124</v>
      </c>
      <c r="AB33" s="11">
        <f t="shared" si="13"/>
        <v>1606649970.082387</v>
      </c>
      <c r="AC33" s="11">
        <f t="shared" si="14"/>
        <v>1719887623.0987701</v>
      </c>
      <c r="AD33" s="11">
        <f t="shared" si="15"/>
        <v>1925436537.993283</v>
      </c>
      <c r="AE33" s="11">
        <f t="shared" si="16"/>
        <v>2332883609.7532988</v>
      </c>
      <c r="AF33" s="11">
        <f t="shared" si="17"/>
        <v>2559113716.3522854</v>
      </c>
      <c r="AG33" s="11">
        <f t="shared" si="18"/>
        <v>2779689068.4175282</v>
      </c>
      <c r="AH33" s="11">
        <f t="shared" si="19"/>
        <v>2941841626.0734878</v>
      </c>
      <c r="AI33" s="3">
        <f t="shared" si="20"/>
        <v>7555710.1606641654</v>
      </c>
    </row>
    <row r="34" spans="1:35" x14ac:dyDescent="0.2">
      <c r="A34">
        <v>5000000000</v>
      </c>
      <c r="B34">
        <v>2000</v>
      </c>
      <c r="C34">
        <v>-45904.016587883234</v>
      </c>
      <c r="D34">
        <v>2053.1388145172969</v>
      </c>
      <c r="E34">
        <v>5827.3144531995058</v>
      </c>
      <c r="F34">
        <v>17941.192709258758</v>
      </c>
      <c r="G34">
        <v>-8770.1209849910811</v>
      </c>
      <c r="H34">
        <v>23169.923224486411</v>
      </c>
      <c r="I34">
        <v>-18157.106751459651</v>
      </c>
      <c r="J34">
        <v>-507.99826567526907</v>
      </c>
      <c r="K34">
        <v>-15945.85228303913</v>
      </c>
      <c r="L34">
        <v>20853.894966421649</v>
      </c>
      <c r="M34">
        <v>220000</v>
      </c>
      <c r="N34" s="11">
        <f t="shared" si="0"/>
        <v>185095.98341211677</v>
      </c>
      <c r="O34" s="11">
        <f t="shared" si="1"/>
        <v>196403.9213972399</v>
      </c>
      <c r="P34" s="11">
        <f t="shared" si="2"/>
        <v>212051.4319203014</v>
      </c>
      <c r="Q34" s="11">
        <f t="shared" si="3"/>
        <v>240595.19622557523</v>
      </c>
      <c r="R34" s="11">
        <f t="shared" si="4"/>
        <v>243854.83505186293</v>
      </c>
      <c r="S34" s="11">
        <f t="shared" si="5"/>
        <v>279217.50002894248</v>
      </c>
      <c r="T34" s="11">
        <f t="shared" si="6"/>
        <v>275021.26827892999</v>
      </c>
      <c r="U34" s="11">
        <f t="shared" si="7"/>
        <v>288264.33342720126</v>
      </c>
      <c r="V34" s="11">
        <f t="shared" si="8"/>
        <v>286731.6978155222</v>
      </c>
      <c r="W34" s="11">
        <f t="shared" si="9"/>
        <v>321922.17767271999</v>
      </c>
      <c r="X34" s="11">
        <f t="shared" si="21"/>
        <v>-5000000000</v>
      </c>
      <c r="Y34" s="11">
        <f t="shared" si="10"/>
        <v>1480767867.2969341</v>
      </c>
      <c r="Z34" s="11">
        <f t="shared" si="11"/>
        <v>1571231371.1779191</v>
      </c>
      <c r="AA34" s="11">
        <f t="shared" si="12"/>
        <v>1696411455.3624113</v>
      </c>
      <c r="AB34" s="11">
        <f t="shared" si="13"/>
        <v>1924761569.8046019</v>
      </c>
      <c r="AC34" s="11">
        <f t="shared" si="14"/>
        <v>1950838680.4149034</v>
      </c>
      <c r="AD34" s="11">
        <f t="shared" si="15"/>
        <v>2233740000.2315397</v>
      </c>
      <c r="AE34" s="11">
        <f t="shared" si="16"/>
        <v>2200170146.2314401</v>
      </c>
      <c r="AF34" s="11">
        <f t="shared" si="17"/>
        <v>2306114667.4176102</v>
      </c>
      <c r="AG34" s="11">
        <f t="shared" si="18"/>
        <v>2293853582.5241776</v>
      </c>
      <c r="AH34" s="11">
        <f t="shared" si="19"/>
        <v>2575377421.3817601</v>
      </c>
      <c r="AI34" s="3">
        <f t="shared" si="20"/>
        <v>6876665.3542607324</v>
      </c>
    </row>
    <row r="35" spans="1:35" x14ac:dyDescent="0.2">
      <c r="A35">
        <v>16000000000</v>
      </c>
      <c r="B35">
        <v>6000</v>
      </c>
      <c r="C35">
        <v>-4909.0658649220131</v>
      </c>
      <c r="D35">
        <v>-24582.32302160468</v>
      </c>
      <c r="E35">
        <v>5226.5932026784867</v>
      </c>
      <c r="F35">
        <v>39448.605093639344</v>
      </c>
      <c r="G35">
        <v>28786.053007934242</v>
      </c>
      <c r="H35">
        <v>29063.994588796049</v>
      </c>
      <c r="I35">
        <v>8865.4587671044283</v>
      </c>
      <c r="J35">
        <v>-22970.652935327962</v>
      </c>
      <c r="K35">
        <v>-19611.388779594563</v>
      </c>
      <c r="L35">
        <v>-10070.380085380748</v>
      </c>
      <c r="M35">
        <v>390000</v>
      </c>
      <c r="N35" s="11">
        <f t="shared" si="0"/>
        <v>404590.93413507799</v>
      </c>
      <c r="O35" s="11">
        <f t="shared" si="1"/>
        <v>400238.15782022721</v>
      </c>
      <c r="P35" s="11">
        <f t="shared" si="2"/>
        <v>425476.65891391708</v>
      </c>
      <c r="Q35" s="11">
        <f t="shared" si="3"/>
        <v>486199.09695325227</v>
      </c>
      <c r="R35" s="11">
        <f t="shared" si="4"/>
        <v>539295.10480884917</v>
      </c>
      <c r="S35" s="11">
        <f t="shared" si="5"/>
        <v>595323.85463808768</v>
      </c>
      <c r="T35" s="11">
        <f t="shared" si="6"/>
        <v>633955.50613709656</v>
      </c>
      <c r="U35" s="11">
        <f t="shared" si="7"/>
        <v>642682.62850862346</v>
      </c>
      <c r="V35" s="11">
        <f t="shared" si="8"/>
        <v>655205.37115446012</v>
      </c>
      <c r="W35" s="11">
        <f t="shared" si="9"/>
        <v>677895.25962680241</v>
      </c>
      <c r="X35" s="11">
        <f t="shared" si="21"/>
        <v>-16000000000</v>
      </c>
      <c r="Y35" s="11">
        <f t="shared" si="10"/>
        <v>1618363736.5403121</v>
      </c>
      <c r="Z35" s="11">
        <f t="shared" si="11"/>
        <v>1600952631.2809088</v>
      </c>
      <c r="AA35" s="11">
        <f t="shared" si="12"/>
        <v>1701906635.6556683</v>
      </c>
      <c r="AB35" s="11">
        <f t="shared" si="13"/>
        <v>1944796387.813009</v>
      </c>
      <c r="AC35" s="11">
        <f t="shared" si="14"/>
        <v>2157180419.2353969</v>
      </c>
      <c r="AD35" s="11">
        <f t="shared" si="15"/>
        <v>2381295418.5523505</v>
      </c>
      <c r="AE35" s="11">
        <f t="shared" si="16"/>
        <v>2535822024.5483861</v>
      </c>
      <c r="AF35" s="11">
        <f t="shared" si="17"/>
        <v>2570730514.0344939</v>
      </c>
      <c r="AG35" s="11">
        <f t="shared" si="18"/>
        <v>2620821484.6178403</v>
      </c>
      <c r="AH35" s="11">
        <f t="shared" si="19"/>
        <v>2711581038.5072098</v>
      </c>
      <c r="AI35" s="3">
        <f t="shared" si="20"/>
        <v>-3257592.2033227789</v>
      </c>
    </row>
    <row r="36" spans="1:35" x14ac:dyDescent="0.2">
      <c r="A36">
        <v>4000000000</v>
      </c>
      <c r="B36">
        <v>2000</v>
      </c>
      <c r="C36">
        <v>15727.48260514345</v>
      </c>
      <c r="D36">
        <v>7339.4630817347206</v>
      </c>
      <c r="E36">
        <v>29728.562367381528</v>
      </c>
      <c r="F36">
        <v>-9073.391993297264</v>
      </c>
      <c r="G36">
        <v>19686.194718815386</v>
      </c>
      <c r="H36">
        <v>-19293.793229735456</v>
      </c>
      <c r="I36">
        <v>7692.4607128603384</v>
      </c>
      <c r="J36">
        <v>-16682.633940945379</v>
      </c>
      <c r="K36">
        <v>13406.702237261925</v>
      </c>
      <c r="L36">
        <v>-37239.442463032901</v>
      </c>
      <c r="M36">
        <v>80000</v>
      </c>
      <c r="N36" s="11">
        <f t="shared" si="0"/>
        <v>99727.48260514345</v>
      </c>
      <c r="O36" s="11">
        <f t="shared" si="1"/>
        <v>112053.31981713534</v>
      </c>
      <c r="P36" s="11">
        <f t="shared" si="2"/>
        <v>147384.54817537364</v>
      </c>
      <c r="Q36" s="11">
        <f t="shared" si="3"/>
        <v>145680.38359084507</v>
      </c>
      <c r="R36" s="11">
        <f t="shared" si="4"/>
        <v>172650.59748920272</v>
      </c>
      <c r="S36" s="11">
        <f t="shared" si="5"/>
        <v>161989.33413392739</v>
      </c>
      <c r="T36" s="11">
        <f t="shared" si="6"/>
        <v>177781.2615534841</v>
      </c>
      <c r="U36" s="11">
        <f t="shared" si="7"/>
        <v>169987.69069021294</v>
      </c>
      <c r="V36" s="11">
        <f t="shared" si="8"/>
        <v>191893.77746198553</v>
      </c>
      <c r="W36" s="11">
        <f t="shared" si="9"/>
        <v>164249.02387205191</v>
      </c>
      <c r="X36" s="11">
        <f t="shared" si="21"/>
        <v>-4000000000</v>
      </c>
      <c r="Y36" s="11">
        <f t="shared" si="10"/>
        <v>797819860.84114766</v>
      </c>
      <c r="Z36" s="11">
        <f t="shared" si="11"/>
        <v>896426558.53708279</v>
      </c>
      <c r="AA36" s="11">
        <f t="shared" si="12"/>
        <v>1179076385.4029891</v>
      </c>
      <c r="AB36" s="11">
        <f t="shared" si="13"/>
        <v>1165443068.7267606</v>
      </c>
      <c r="AC36" s="11">
        <f t="shared" si="14"/>
        <v>1381204779.9136217</v>
      </c>
      <c r="AD36" s="11">
        <f t="shared" si="15"/>
        <v>1295914673.0714192</v>
      </c>
      <c r="AE36" s="11">
        <f t="shared" si="16"/>
        <v>1422250092.4278729</v>
      </c>
      <c r="AF36" s="11">
        <f t="shared" si="17"/>
        <v>1359901525.5217035</v>
      </c>
      <c r="AG36" s="11">
        <f t="shared" si="18"/>
        <v>1535150219.6958842</v>
      </c>
      <c r="AH36" s="11">
        <f t="shared" si="19"/>
        <v>1313992190.9764154</v>
      </c>
      <c r="AI36" s="3">
        <f t="shared" si="20"/>
        <v>3259037.2658086331</v>
      </c>
    </row>
    <row r="37" spans="1:35" x14ac:dyDescent="0.2">
      <c r="A37">
        <v>16000000000</v>
      </c>
      <c r="B37">
        <v>6000</v>
      </c>
      <c r="C37">
        <v>-23614.802557858638</v>
      </c>
      <c r="D37">
        <v>3264.9040804244578</v>
      </c>
      <c r="E37">
        <v>-15622.595128661487</v>
      </c>
      <c r="F37">
        <v>-15453.633750439622</v>
      </c>
      <c r="G37">
        <v>-24922.792363213375</v>
      </c>
      <c r="H37">
        <v>1701.6873243846931</v>
      </c>
      <c r="I37">
        <v>-10159.442354051862</v>
      </c>
      <c r="J37">
        <v>548.35709306644276</v>
      </c>
      <c r="K37">
        <v>-9616.701390768867</v>
      </c>
      <c r="L37">
        <v>1542.0027921209112</v>
      </c>
      <c r="M37">
        <v>390000</v>
      </c>
      <c r="N37" s="11">
        <f t="shared" si="0"/>
        <v>385885.19744214136</v>
      </c>
      <c r="O37" s="11">
        <f t="shared" si="1"/>
        <v>408444.36139467289</v>
      </c>
      <c r="P37" s="11">
        <f t="shared" si="2"/>
        <v>413243.98433574504</v>
      </c>
      <c r="Q37" s="11">
        <f t="shared" si="3"/>
        <v>418452.54980209272</v>
      </c>
      <c r="R37" s="11">
        <f t="shared" si="4"/>
        <v>414452.38492898399</v>
      </c>
      <c r="S37" s="11">
        <f t="shared" si="5"/>
        <v>436876.69149981788</v>
      </c>
      <c r="T37" s="11">
        <f t="shared" si="6"/>
        <v>448561.08372075693</v>
      </c>
      <c r="U37" s="11">
        <f t="shared" si="7"/>
        <v>471537.49499986123</v>
      </c>
      <c r="V37" s="11">
        <f t="shared" si="8"/>
        <v>485497.66835908545</v>
      </c>
      <c r="W37" s="11">
        <f t="shared" si="9"/>
        <v>511314.55456916068</v>
      </c>
      <c r="X37" s="11">
        <f t="shared" si="21"/>
        <v>-16000000000</v>
      </c>
      <c r="Y37" s="11">
        <f t="shared" si="10"/>
        <v>1543540789.7685654</v>
      </c>
      <c r="Z37" s="11">
        <f t="shared" si="11"/>
        <v>1633777445.5786915</v>
      </c>
      <c r="AA37" s="11">
        <f t="shared" si="12"/>
        <v>1652975937.3429801</v>
      </c>
      <c r="AB37" s="11">
        <f t="shared" si="13"/>
        <v>1673810199.2083709</v>
      </c>
      <c r="AC37" s="11">
        <f t="shared" si="14"/>
        <v>1657809539.7159359</v>
      </c>
      <c r="AD37" s="11">
        <f t="shared" si="15"/>
        <v>1747506765.9992716</v>
      </c>
      <c r="AE37" s="11">
        <f t="shared" si="16"/>
        <v>1794244334.8830278</v>
      </c>
      <c r="AF37" s="11">
        <f t="shared" si="17"/>
        <v>1886149979.999445</v>
      </c>
      <c r="AG37" s="11">
        <f t="shared" si="18"/>
        <v>1941990673.4363418</v>
      </c>
      <c r="AH37" s="11">
        <f t="shared" si="19"/>
        <v>2045258218.2766428</v>
      </c>
      <c r="AI37" s="3">
        <f t="shared" si="20"/>
        <v>-5432857.1934175305</v>
      </c>
    </row>
    <row r="38" spans="1:35" x14ac:dyDescent="0.2">
      <c r="A38">
        <v>5000000000</v>
      </c>
      <c r="B38">
        <v>2000</v>
      </c>
      <c r="C38">
        <v>33374.63567731902</v>
      </c>
      <c r="D38">
        <v>-14775.832823943347</v>
      </c>
      <c r="E38">
        <v>25011.877369252034</v>
      </c>
      <c r="F38">
        <v>-19286.60822159145</v>
      </c>
      <c r="G38">
        <v>-19514.07284650486</v>
      </c>
      <c r="H38">
        <v>1246.0077414289117</v>
      </c>
      <c r="I38">
        <v>34837.921703001484</v>
      </c>
      <c r="J38">
        <v>24765.040507190861</v>
      </c>
      <c r="K38">
        <v>-44791.522668674588</v>
      </c>
      <c r="L38">
        <v>-27318.219508742914</v>
      </c>
      <c r="M38">
        <v>220000</v>
      </c>
      <c r="N38" s="11">
        <f t="shared" si="0"/>
        <v>264374.63567731902</v>
      </c>
      <c r="O38" s="11">
        <f t="shared" si="1"/>
        <v>262817.53463724162</v>
      </c>
      <c r="P38" s="11">
        <f t="shared" si="2"/>
        <v>300970.28873835574</v>
      </c>
      <c r="Q38" s="11">
        <f t="shared" si="3"/>
        <v>296732.19495368208</v>
      </c>
      <c r="R38" s="11">
        <f t="shared" si="4"/>
        <v>292054.73185486131</v>
      </c>
      <c r="S38" s="11">
        <f t="shared" si="5"/>
        <v>307903.4761890333</v>
      </c>
      <c r="T38" s="11">
        <f t="shared" si="6"/>
        <v>358136.57170148648</v>
      </c>
      <c r="U38" s="11">
        <f t="shared" si="7"/>
        <v>400808.44079375168</v>
      </c>
      <c r="V38" s="11">
        <f t="shared" si="8"/>
        <v>376057.34016476467</v>
      </c>
      <c r="W38" s="11">
        <f t="shared" si="9"/>
        <v>367541.98766426003</v>
      </c>
      <c r="X38" s="11">
        <f t="shared" si="21"/>
        <v>-5000000000</v>
      </c>
      <c r="Y38" s="11">
        <f t="shared" si="10"/>
        <v>2114997085.4185522</v>
      </c>
      <c r="Z38" s="11">
        <f t="shared" si="11"/>
        <v>2102540277.0979331</v>
      </c>
      <c r="AA38" s="11">
        <f t="shared" si="12"/>
        <v>2407762309.906846</v>
      </c>
      <c r="AB38" s="11">
        <f t="shared" si="13"/>
        <v>2373857559.6294565</v>
      </c>
      <c r="AC38" s="11">
        <f t="shared" si="14"/>
        <v>2336437854.8388906</v>
      </c>
      <c r="AD38" s="11">
        <f t="shared" si="15"/>
        <v>2463227809.5122666</v>
      </c>
      <c r="AE38" s="11">
        <f t="shared" si="16"/>
        <v>2865092573.6118917</v>
      </c>
      <c r="AF38" s="11">
        <f t="shared" si="17"/>
        <v>3206467526.3500133</v>
      </c>
      <c r="AG38" s="11">
        <f t="shared" si="18"/>
        <v>3008458721.3181171</v>
      </c>
      <c r="AH38" s="11">
        <f t="shared" si="19"/>
        <v>2940335901.3140802</v>
      </c>
      <c r="AI38" s="3">
        <f t="shared" si="20"/>
        <v>10307490.530088788</v>
      </c>
    </row>
    <row r="39" spans="1:35" x14ac:dyDescent="0.2">
      <c r="A39">
        <v>5000000000</v>
      </c>
      <c r="B39">
        <v>6000</v>
      </c>
      <c r="C39">
        <v>-22887.616069056094</v>
      </c>
      <c r="D39">
        <v>4838.8528739451431</v>
      </c>
      <c r="E39">
        <v>-35159.973776899278</v>
      </c>
      <c r="F39">
        <v>13879.321159038227</v>
      </c>
      <c r="G39">
        <v>4260.8462536009029</v>
      </c>
      <c r="H39">
        <v>-15141.813491936773</v>
      </c>
      <c r="I39">
        <v>-21901.223590248264</v>
      </c>
      <c r="J39">
        <v>-12022.996997984592</v>
      </c>
      <c r="K39">
        <v>29975.217330502346</v>
      </c>
      <c r="L39">
        <v>-1518.5378288151696</v>
      </c>
      <c r="M39">
        <v>220000</v>
      </c>
      <c r="N39" s="11">
        <f t="shared" si="0"/>
        <v>208112.38393094391</v>
      </c>
      <c r="O39" s="11">
        <f t="shared" si="1"/>
        <v>223356.85600143624</v>
      </c>
      <c r="P39" s="11">
        <f t="shared" si="2"/>
        <v>199364.72502460878</v>
      </c>
      <c r="Q39" s="11">
        <f t="shared" si="3"/>
        <v>223212.28243487744</v>
      </c>
      <c r="R39" s="11">
        <f t="shared" si="4"/>
        <v>238633.74281022223</v>
      </c>
      <c r="S39" s="11">
        <f t="shared" si="5"/>
        <v>235423.61645879658</v>
      </c>
      <c r="T39" s="11">
        <f t="shared" si="6"/>
        <v>225293.57369148816</v>
      </c>
      <c r="U39" s="11">
        <f t="shared" si="7"/>
        <v>224535.25537807797</v>
      </c>
      <c r="V39" s="11">
        <f t="shared" si="8"/>
        <v>265737.23547748424</v>
      </c>
      <c r="W39" s="11">
        <f t="shared" si="9"/>
        <v>277505.55942254327</v>
      </c>
      <c r="X39" s="11">
        <f t="shared" si="21"/>
        <v>-5000000000</v>
      </c>
      <c r="Y39" s="11">
        <f t="shared" si="10"/>
        <v>832449535.72377563</v>
      </c>
      <c r="Z39" s="11">
        <f t="shared" si="11"/>
        <v>893427424.00574493</v>
      </c>
      <c r="AA39" s="11">
        <f t="shared" si="12"/>
        <v>797458900.09843516</v>
      </c>
      <c r="AB39" s="11">
        <f t="shared" si="13"/>
        <v>892849129.73950982</v>
      </c>
      <c r="AC39" s="11">
        <f t="shared" si="14"/>
        <v>954534971.24088895</v>
      </c>
      <c r="AD39" s="11">
        <f t="shared" si="15"/>
        <v>941694465.83518636</v>
      </c>
      <c r="AE39" s="11">
        <f t="shared" si="16"/>
        <v>901174294.76595259</v>
      </c>
      <c r="AF39" s="11">
        <f t="shared" si="17"/>
        <v>898141021.51231194</v>
      </c>
      <c r="AG39" s="11">
        <f t="shared" si="18"/>
        <v>1062948941.9099369</v>
      </c>
      <c r="AH39" s="11">
        <f t="shared" si="19"/>
        <v>1110022237.6901731</v>
      </c>
      <c r="AI39" s="3">
        <f t="shared" si="20"/>
        <v>588555.87425487523</v>
      </c>
    </row>
    <row r="40" spans="1:35" x14ac:dyDescent="0.2">
      <c r="A40">
        <v>5000000000</v>
      </c>
      <c r="B40">
        <v>6000</v>
      </c>
      <c r="C40">
        <v>25415.010895812884</v>
      </c>
      <c r="D40">
        <v>-15398.973118863069</v>
      </c>
      <c r="E40">
        <v>11334.53224611003</v>
      </c>
      <c r="F40">
        <v>-2943.8297133310698</v>
      </c>
      <c r="G40">
        <v>-22816.948330728337</v>
      </c>
      <c r="H40">
        <v>29759.39423777163</v>
      </c>
      <c r="I40">
        <v>13026.033229834866</v>
      </c>
      <c r="J40">
        <v>-2843.7170840334147</v>
      </c>
      <c r="K40">
        <v>-8064.4213085179217</v>
      </c>
      <c r="L40">
        <v>-4919.6387408301234</v>
      </c>
      <c r="M40">
        <v>220000</v>
      </c>
      <c r="N40" s="11">
        <f t="shared" si="0"/>
        <v>256415.01089581288</v>
      </c>
      <c r="O40" s="11">
        <f t="shared" si="1"/>
        <v>253836.78832174046</v>
      </c>
      <c r="P40" s="11">
        <f t="shared" si="2"/>
        <v>277863.15998393751</v>
      </c>
      <c r="Q40" s="11">
        <f t="shared" si="3"/>
        <v>288812.48826980335</v>
      </c>
      <c r="R40" s="11">
        <f t="shared" si="4"/>
        <v>280436.16435256519</v>
      </c>
      <c r="S40" s="11">
        <f t="shared" si="5"/>
        <v>324217.3668079651</v>
      </c>
      <c r="T40" s="11">
        <f t="shared" si="6"/>
        <v>353454.26837819821</v>
      </c>
      <c r="U40" s="11">
        <f t="shared" si="7"/>
        <v>368283.26471307472</v>
      </c>
      <c r="V40" s="11">
        <f t="shared" si="8"/>
        <v>378633.00664021057</v>
      </c>
      <c r="W40" s="11">
        <f t="shared" si="9"/>
        <v>392645.01823139098</v>
      </c>
      <c r="X40" s="11">
        <f t="shared" si="21"/>
        <v>-5000000000</v>
      </c>
      <c r="Y40" s="11">
        <f t="shared" si="10"/>
        <v>1025660043.5832515</v>
      </c>
      <c r="Z40" s="11">
        <f t="shared" si="11"/>
        <v>1015347153.2869618</v>
      </c>
      <c r="AA40" s="11">
        <f t="shared" si="12"/>
        <v>1111452639.93575</v>
      </c>
      <c r="AB40" s="11">
        <f t="shared" si="13"/>
        <v>1155249953.0792134</v>
      </c>
      <c r="AC40" s="11">
        <f t="shared" si="14"/>
        <v>1121744657.4102607</v>
      </c>
      <c r="AD40" s="11">
        <f t="shared" si="15"/>
        <v>1296869467.2318604</v>
      </c>
      <c r="AE40" s="11">
        <f t="shared" si="16"/>
        <v>1413817073.5127928</v>
      </c>
      <c r="AF40" s="11">
        <f t="shared" si="17"/>
        <v>1473133058.852299</v>
      </c>
      <c r="AG40" s="11">
        <f t="shared" si="18"/>
        <v>1514532026.5608423</v>
      </c>
      <c r="AH40" s="11">
        <f t="shared" si="19"/>
        <v>1570580072.9255638</v>
      </c>
      <c r="AI40" s="3">
        <f t="shared" si="20"/>
        <v>2484789.549078845</v>
      </c>
    </row>
    <row r="41" spans="1:35" x14ac:dyDescent="0.2">
      <c r="A41">
        <v>5000000000</v>
      </c>
      <c r="B41">
        <v>6000</v>
      </c>
      <c r="C41">
        <v>8890.2652350952849</v>
      </c>
      <c r="D41">
        <v>8062.4886322766542</v>
      </c>
      <c r="E41">
        <v>-53271.651268005371</v>
      </c>
      <c r="F41">
        <v>39120.277506299317</v>
      </c>
      <c r="G41">
        <v>28986.141842324287</v>
      </c>
      <c r="H41">
        <v>3234.2313716071658</v>
      </c>
      <c r="I41">
        <v>-29216.334951343015</v>
      </c>
      <c r="J41">
        <v>7898.3248386066407</v>
      </c>
      <c r="K41">
        <v>-18958.05326057598</v>
      </c>
      <c r="L41">
        <v>26721.863832790405</v>
      </c>
      <c r="M41">
        <v>220000</v>
      </c>
      <c r="N41" s="11">
        <f t="shared" si="0"/>
        <v>239890.26523509528</v>
      </c>
      <c r="O41" s="11">
        <f t="shared" si="1"/>
        <v>259947.2671291267</v>
      </c>
      <c r="P41" s="11">
        <f t="shared" si="2"/>
        <v>219672.97921757767</v>
      </c>
      <c r="Q41" s="11">
        <f t="shared" si="3"/>
        <v>269776.90568475588</v>
      </c>
      <c r="R41" s="11">
        <f t="shared" si="4"/>
        <v>312251.89281131799</v>
      </c>
      <c r="S41" s="11">
        <f t="shared" si="5"/>
        <v>331098.71882349107</v>
      </c>
      <c r="T41" s="11">
        <f t="shared" si="6"/>
        <v>318437.31981332263</v>
      </c>
      <c r="U41" s="11">
        <f t="shared" si="7"/>
        <v>342257.51064259541</v>
      </c>
      <c r="V41" s="11">
        <f t="shared" si="8"/>
        <v>340412.33291414921</v>
      </c>
      <c r="W41" s="11">
        <f t="shared" si="9"/>
        <v>384154.81339264708</v>
      </c>
      <c r="X41" s="11">
        <f t="shared" si="21"/>
        <v>-5000000000</v>
      </c>
      <c r="Y41" s="11">
        <f t="shared" si="10"/>
        <v>959561060.94038117</v>
      </c>
      <c r="Z41" s="11">
        <f t="shared" si="11"/>
        <v>1039789068.5165068</v>
      </c>
      <c r="AA41" s="11">
        <f t="shared" si="12"/>
        <v>878691916.87031066</v>
      </c>
      <c r="AB41" s="11">
        <f t="shared" si="13"/>
        <v>1079107622.7390234</v>
      </c>
      <c r="AC41" s="11">
        <f t="shared" si="14"/>
        <v>1249007571.2452719</v>
      </c>
      <c r="AD41" s="11">
        <f t="shared" si="15"/>
        <v>1324394875.2939644</v>
      </c>
      <c r="AE41" s="11">
        <f t="shared" si="16"/>
        <v>1273749279.2532904</v>
      </c>
      <c r="AF41" s="11">
        <f t="shared" si="17"/>
        <v>1369030042.5703816</v>
      </c>
      <c r="AG41" s="11">
        <f t="shared" si="18"/>
        <v>1361649331.6565969</v>
      </c>
      <c r="AH41" s="11">
        <f t="shared" si="19"/>
        <v>1536619253.5705884</v>
      </c>
      <c r="AI41" s="3">
        <f t="shared" si="20"/>
        <v>2114202.0105173187</v>
      </c>
    </row>
    <row r="42" spans="1:35" x14ac:dyDescent="0.2">
      <c r="A42">
        <v>16000000000</v>
      </c>
      <c r="B42">
        <v>6000</v>
      </c>
      <c r="C42">
        <v>5228.1848184065893</v>
      </c>
      <c r="D42">
        <v>-63.141669670585543</v>
      </c>
      <c r="E42">
        <v>-8672.896001371555</v>
      </c>
      <c r="F42">
        <v>972.31804829789326</v>
      </c>
      <c r="G42">
        <v>-8127.5857155560516</v>
      </c>
      <c r="H42">
        <v>24996.279535116628</v>
      </c>
      <c r="I42">
        <v>14639.408618677408</v>
      </c>
      <c r="J42">
        <v>-16484.045772813261</v>
      </c>
      <c r="K42">
        <v>34008.553484454751</v>
      </c>
      <c r="L42">
        <v>8434.6311268745922</v>
      </c>
      <c r="M42">
        <v>390000</v>
      </c>
      <c r="N42" s="11">
        <f t="shared" si="0"/>
        <v>414728.18481840659</v>
      </c>
      <c r="O42" s="11">
        <f t="shared" si="1"/>
        <v>435401.45238965633</v>
      </c>
      <c r="P42" s="11">
        <f t="shared" si="2"/>
        <v>448498.62900776759</v>
      </c>
      <c r="Q42" s="11">
        <f t="shared" si="3"/>
        <v>471895.87850645388</v>
      </c>
      <c r="R42" s="11">
        <f t="shared" si="4"/>
        <v>487363.08671622054</v>
      </c>
      <c r="S42" s="11">
        <f t="shared" si="5"/>
        <v>536727.52058714814</v>
      </c>
      <c r="T42" s="11">
        <f t="shared" si="6"/>
        <v>578203.30523518298</v>
      </c>
      <c r="U42" s="11">
        <f t="shared" si="7"/>
        <v>590629.42472412891</v>
      </c>
      <c r="V42" s="11">
        <f t="shared" si="8"/>
        <v>654169.44944479014</v>
      </c>
      <c r="W42" s="11">
        <f t="shared" si="9"/>
        <v>695312.55304390425</v>
      </c>
      <c r="X42" s="11">
        <f t="shared" si="21"/>
        <v>-16000000000</v>
      </c>
      <c r="Y42" s="11">
        <f t="shared" si="10"/>
        <v>1658912739.2736263</v>
      </c>
      <c r="Z42" s="11">
        <f t="shared" si="11"/>
        <v>1741605809.5586252</v>
      </c>
      <c r="AA42" s="11">
        <f t="shared" si="12"/>
        <v>1793994516.0310705</v>
      </c>
      <c r="AB42" s="11">
        <f t="shared" si="13"/>
        <v>1887583514.0258155</v>
      </c>
      <c r="AC42" s="11">
        <f t="shared" si="14"/>
        <v>1949452346.8648822</v>
      </c>
      <c r="AD42" s="11">
        <f t="shared" si="15"/>
        <v>2146910082.3485925</v>
      </c>
      <c r="AE42" s="11">
        <f t="shared" si="16"/>
        <v>2312813220.940732</v>
      </c>
      <c r="AF42" s="11">
        <f t="shared" si="17"/>
        <v>2362517698.8965158</v>
      </c>
      <c r="AG42" s="11">
        <f t="shared" si="18"/>
        <v>2616677797.7791605</v>
      </c>
      <c r="AH42" s="11">
        <f t="shared" si="19"/>
        <v>2781250212.1756172</v>
      </c>
      <c r="AI42" s="3">
        <f t="shared" si="20"/>
        <v>-3522132.9922376424</v>
      </c>
    </row>
    <row r="43" spans="1:35" x14ac:dyDescent="0.2">
      <c r="A43">
        <v>4000000000</v>
      </c>
      <c r="B43">
        <v>2000</v>
      </c>
      <c r="C43">
        <v>4461.776370590087</v>
      </c>
      <c r="D43">
        <v>-57992.292568087578</v>
      </c>
      <c r="E43">
        <v>-5335.0049711298198</v>
      </c>
      <c r="F43">
        <v>28034.355636918917</v>
      </c>
      <c r="G43">
        <v>-36304.754758020863</v>
      </c>
      <c r="H43">
        <v>30480.71448574774</v>
      </c>
      <c r="I43">
        <v>2674.9148673843592</v>
      </c>
      <c r="J43">
        <v>5188.3034757338464</v>
      </c>
      <c r="K43">
        <v>3692.6394386682659</v>
      </c>
      <c r="L43">
        <v>-1709.3043425120413</v>
      </c>
      <c r="M43">
        <v>80000</v>
      </c>
      <c r="N43" s="11">
        <f t="shared" si="0"/>
        <v>88461.776370590087</v>
      </c>
      <c r="O43" s="11">
        <f t="shared" si="1"/>
        <v>34892.572621032014</v>
      </c>
      <c r="P43" s="11">
        <f t="shared" si="2"/>
        <v>31302.196280953794</v>
      </c>
      <c r="Q43" s="11">
        <f t="shared" si="3"/>
        <v>60901.661731920402</v>
      </c>
      <c r="R43" s="11">
        <f t="shared" si="4"/>
        <v>27641.990060495562</v>
      </c>
      <c r="S43" s="11">
        <f t="shared" si="5"/>
        <v>59504.804049268081</v>
      </c>
      <c r="T43" s="11">
        <f t="shared" si="6"/>
        <v>65154.959119115847</v>
      </c>
      <c r="U43" s="11">
        <f t="shared" si="7"/>
        <v>73601.010550805484</v>
      </c>
      <c r="V43" s="11">
        <f t="shared" si="8"/>
        <v>80973.700517014033</v>
      </c>
      <c r="W43" s="11">
        <f t="shared" si="9"/>
        <v>83313.081200352695</v>
      </c>
      <c r="X43" s="11">
        <f t="shared" si="21"/>
        <v>-4000000000</v>
      </c>
      <c r="Y43" s="11">
        <f t="shared" si="10"/>
        <v>707694210.96472073</v>
      </c>
      <c r="Z43" s="11">
        <f t="shared" si="11"/>
        <v>279140580.96825612</v>
      </c>
      <c r="AA43" s="11">
        <f t="shared" si="12"/>
        <v>250417570.24763036</v>
      </c>
      <c r="AB43" s="11">
        <f t="shared" si="13"/>
        <v>487213293.85536319</v>
      </c>
      <c r="AC43" s="11">
        <f t="shared" si="14"/>
        <v>221135920.4839645</v>
      </c>
      <c r="AD43" s="11">
        <f t="shared" si="15"/>
        <v>476038432.39414465</v>
      </c>
      <c r="AE43" s="11">
        <f t="shared" si="16"/>
        <v>521239672.95292675</v>
      </c>
      <c r="AF43" s="11">
        <f t="shared" si="17"/>
        <v>588808084.40644383</v>
      </c>
      <c r="AG43" s="11">
        <f t="shared" si="18"/>
        <v>647789604.13611221</v>
      </c>
      <c r="AH43" s="11">
        <f t="shared" si="19"/>
        <v>666504649.60282159</v>
      </c>
      <c r="AI43" s="3">
        <f t="shared" si="20"/>
        <v>-1125157.8660278439</v>
      </c>
    </row>
    <row r="44" spans="1:35" x14ac:dyDescent="0.2">
      <c r="A44">
        <v>5000000000</v>
      </c>
      <c r="B44">
        <v>6000</v>
      </c>
      <c r="C44">
        <v>-20693.369151558727</v>
      </c>
      <c r="D44">
        <v>38395.228330045938</v>
      </c>
      <c r="E44">
        <v>13690.487321582623</v>
      </c>
      <c r="F44">
        <v>8522.5110524334013</v>
      </c>
      <c r="G44">
        <v>792.60189522756264</v>
      </c>
      <c r="H44">
        <v>-20566.722014336847</v>
      </c>
      <c r="I44">
        <v>27021.633286494762</v>
      </c>
      <c r="J44">
        <v>-7145.2404881711118</v>
      </c>
      <c r="K44">
        <v>-33126.70742161572</v>
      </c>
      <c r="L44">
        <v>6904.4745032442734</v>
      </c>
      <c r="M44">
        <v>220000</v>
      </c>
      <c r="N44" s="11">
        <f t="shared" si="0"/>
        <v>210306.63084844127</v>
      </c>
      <c r="O44" s="11">
        <f t="shared" si="1"/>
        <v>259217.19072090928</v>
      </c>
      <c r="P44" s="11">
        <f t="shared" si="2"/>
        <v>285868.53757853736</v>
      </c>
      <c r="Q44" s="11">
        <f t="shared" si="3"/>
        <v>308684.47550989763</v>
      </c>
      <c r="R44" s="11">
        <f t="shared" si="4"/>
        <v>324911.3011806201</v>
      </c>
      <c r="S44" s="11">
        <f t="shared" si="5"/>
        <v>320590.14422531426</v>
      </c>
      <c r="T44" s="11">
        <f t="shared" si="6"/>
        <v>363641.28472307476</v>
      </c>
      <c r="U44" s="11">
        <f t="shared" si="7"/>
        <v>374678.10847105738</v>
      </c>
      <c r="V44" s="11">
        <f t="shared" si="8"/>
        <v>360285.30647299456</v>
      </c>
      <c r="W44" s="11">
        <f t="shared" si="9"/>
        <v>385204.04629988858</v>
      </c>
      <c r="X44" s="11">
        <f t="shared" si="21"/>
        <v>-5000000000</v>
      </c>
      <c r="Y44" s="11">
        <f t="shared" si="10"/>
        <v>841226523.39376509</v>
      </c>
      <c r="Z44" s="11">
        <f t="shared" si="11"/>
        <v>1036868762.8836371</v>
      </c>
      <c r="AA44" s="11">
        <f t="shared" si="12"/>
        <v>1143474150.3141494</v>
      </c>
      <c r="AB44" s="11">
        <f t="shared" si="13"/>
        <v>1234737902.0395906</v>
      </c>
      <c r="AC44" s="11">
        <f t="shared" si="14"/>
        <v>1299645204.7224803</v>
      </c>
      <c r="AD44" s="11">
        <f t="shared" si="15"/>
        <v>1282360576.901257</v>
      </c>
      <c r="AE44" s="11">
        <f t="shared" si="16"/>
        <v>1454565138.8922989</v>
      </c>
      <c r="AF44" s="11">
        <f t="shared" si="17"/>
        <v>1498712433.8842294</v>
      </c>
      <c r="AG44" s="11">
        <f t="shared" si="18"/>
        <v>1441141225.8919783</v>
      </c>
      <c r="AH44" s="11">
        <f t="shared" si="19"/>
        <v>1540816185.1995542</v>
      </c>
      <c r="AI44" s="3">
        <f t="shared" si="20"/>
        <v>2505774.1298243427</v>
      </c>
    </row>
    <row r="45" spans="1:35" x14ac:dyDescent="0.2">
      <c r="A45">
        <v>5000000000</v>
      </c>
      <c r="B45">
        <v>6000</v>
      </c>
      <c r="C45">
        <v>-31178.933568298817</v>
      </c>
      <c r="D45">
        <v>-27076.021069660783</v>
      </c>
      <c r="E45">
        <v>-8511.8927017902024</v>
      </c>
      <c r="F45">
        <v>12468.581189750694</v>
      </c>
      <c r="G45">
        <v>27803.071134258062</v>
      </c>
      <c r="H45">
        <v>14933.584679965861</v>
      </c>
      <c r="I45">
        <v>-13526.096154237166</v>
      </c>
      <c r="J45">
        <v>-31750.27813995257</v>
      </c>
      <c r="K45">
        <v>1313.8105714460835</v>
      </c>
      <c r="L45">
        <v>7275.5483415676281</v>
      </c>
      <c r="M45">
        <v>220000</v>
      </c>
      <c r="N45" s="11">
        <f t="shared" si="0"/>
        <v>199821.06643170118</v>
      </c>
      <c r="O45" s="11">
        <f t="shared" si="1"/>
        <v>182736.09868362546</v>
      </c>
      <c r="P45" s="11">
        <f t="shared" si="2"/>
        <v>183361.01091601653</v>
      </c>
      <c r="Q45" s="11">
        <f t="shared" si="3"/>
        <v>204997.64265156805</v>
      </c>
      <c r="R45" s="11">
        <f t="shared" si="4"/>
        <v>243050.59591840452</v>
      </c>
      <c r="S45" s="11">
        <f t="shared" si="5"/>
        <v>270136.71039429063</v>
      </c>
      <c r="T45" s="11">
        <f t="shared" si="6"/>
        <v>270117.44975976803</v>
      </c>
      <c r="U45" s="11">
        <f t="shared" si="7"/>
        <v>251873.0441078039</v>
      </c>
      <c r="V45" s="11">
        <f t="shared" si="8"/>
        <v>265780.5068846402</v>
      </c>
      <c r="W45" s="11">
        <f t="shared" si="9"/>
        <v>286345.08057043987</v>
      </c>
      <c r="X45" s="11">
        <f t="shared" si="21"/>
        <v>-5000000000</v>
      </c>
      <c r="Y45" s="11">
        <f t="shared" si="10"/>
        <v>799284265.72680473</v>
      </c>
      <c r="Z45" s="11">
        <f t="shared" si="11"/>
        <v>730944394.73450184</v>
      </c>
      <c r="AA45" s="11">
        <f t="shared" si="12"/>
        <v>733444043.66406608</v>
      </c>
      <c r="AB45" s="11">
        <f t="shared" si="13"/>
        <v>819990570.60627222</v>
      </c>
      <c r="AC45" s="11">
        <f t="shared" si="14"/>
        <v>972202383.67361808</v>
      </c>
      <c r="AD45" s="11">
        <f t="shared" si="15"/>
        <v>1080546841.5771625</v>
      </c>
      <c r="AE45" s="11">
        <f t="shared" si="16"/>
        <v>1080469799.039072</v>
      </c>
      <c r="AF45" s="11">
        <f t="shared" si="17"/>
        <v>1007492176.4312156</v>
      </c>
      <c r="AG45" s="11">
        <f t="shared" si="18"/>
        <v>1063122027.5385607</v>
      </c>
      <c r="AH45" s="11">
        <f t="shared" si="19"/>
        <v>1145380322.2817595</v>
      </c>
      <c r="AI45" s="3">
        <f t="shared" si="20"/>
        <v>572337.60935787484</v>
      </c>
    </row>
    <row r="46" spans="1:35" x14ac:dyDescent="0.2">
      <c r="A46">
        <v>4000000000</v>
      </c>
      <c r="B46">
        <v>2000</v>
      </c>
      <c r="C46">
        <v>24751.261662459001</v>
      </c>
      <c r="D46">
        <v>22603.17160107661</v>
      </c>
      <c r="E46">
        <v>-2266.801857331302</v>
      </c>
      <c r="F46">
        <v>-18788.114175549708</v>
      </c>
      <c r="G46">
        <v>-5041.8293540133163</v>
      </c>
      <c r="H46">
        <v>34377.990232314914</v>
      </c>
      <c r="I46">
        <v>-5836.1138144391589</v>
      </c>
      <c r="J46">
        <v>-7454.3095252010971</v>
      </c>
      <c r="K46">
        <v>-24952.987587312236</v>
      </c>
      <c r="L46">
        <v>23733.67351538036</v>
      </c>
      <c r="M46">
        <v>80000</v>
      </c>
      <c r="N46" s="11">
        <f t="shared" si="0"/>
        <v>108751.261662459</v>
      </c>
      <c r="O46" s="11">
        <f t="shared" si="1"/>
        <v>136791.99634665856</v>
      </c>
      <c r="P46" s="11">
        <f t="shared" si="2"/>
        <v>141364.79430666019</v>
      </c>
      <c r="Q46" s="11">
        <f t="shared" si="3"/>
        <v>129644.91984644349</v>
      </c>
      <c r="R46" s="11">
        <f t="shared" si="4"/>
        <v>131085.33648475236</v>
      </c>
      <c r="S46" s="11">
        <f t="shared" si="5"/>
        <v>172017.5935413049</v>
      </c>
      <c r="T46" s="11">
        <f t="shared" si="6"/>
        <v>174782.35940393098</v>
      </c>
      <c r="U46" s="11">
        <f t="shared" si="7"/>
        <v>176067.16784892645</v>
      </c>
      <c r="V46" s="11">
        <f t="shared" si="8"/>
        <v>159917.53865406054</v>
      </c>
      <c r="W46" s="11">
        <f t="shared" si="9"/>
        <v>191647.08910214395</v>
      </c>
      <c r="X46" s="11">
        <f t="shared" si="21"/>
        <v>-4000000000</v>
      </c>
      <c r="Y46" s="11">
        <f t="shared" si="10"/>
        <v>870010093.29967201</v>
      </c>
      <c r="Z46" s="11">
        <f t="shared" si="11"/>
        <v>1094335970.7732685</v>
      </c>
      <c r="AA46" s="11">
        <f t="shared" si="12"/>
        <v>1130918354.4532814</v>
      </c>
      <c r="AB46" s="11">
        <f t="shared" si="13"/>
        <v>1037159358.7715479</v>
      </c>
      <c r="AC46" s="11">
        <f t="shared" si="14"/>
        <v>1048682691.8780189</v>
      </c>
      <c r="AD46" s="11">
        <f t="shared" si="15"/>
        <v>1376140748.3304391</v>
      </c>
      <c r="AE46" s="11">
        <f t="shared" si="16"/>
        <v>1398258875.2314479</v>
      </c>
      <c r="AF46" s="11">
        <f t="shared" si="17"/>
        <v>1408537342.7914116</v>
      </c>
      <c r="AG46" s="11">
        <f t="shared" si="18"/>
        <v>1279340309.2324843</v>
      </c>
      <c r="AH46" s="11">
        <f t="shared" si="19"/>
        <v>1533176712.8171515</v>
      </c>
      <c r="AI46" s="3">
        <f t="shared" si="20"/>
        <v>3189634.8068713094</v>
      </c>
    </row>
    <row r="47" spans="1:35" x14ac:dyDescent="0.2">
      <c r="A47">
        <v>5000000000</v>
      </c>
      <c r="B47">
        <v>2000</v>
      </c>
      <c r="C47">
        <v>-15717.75101183448</v>
      </c>
      <c r="D47">
        <v>13774.774743069429</v>
      </c>
      <c r="E47">
        <v>43593.172449618578</v>
      </c>
      <c r="F47">
        <v>28301.155907684006</v>
      </c>
      <c r="G47">
        <v>-15654.268281650729</v>
      </c>
      <c r="H47">
        <v>-4885.7600631890818</v>
      </c>
      <c r="I47">
        <v>9723.7261797999963</v>
      </c>
      <c r="J47">
        <v>-5768.0153986439109</v>
      </c>
      <c r="K47">
        <v>-13743.783711106516</v>
      </c>
      <c r="L47">
        <v>-15743.580661364831</v>
      </c>
      <c r="M47">
        <v>220000</v>
      </c>
      <c r="N47" s="11">
        <f t="shared" si="0"/>
        <v>215282.24898816552</v>
      </c>
      <c r="O47" s="11">
        <f t="shared" si="1"/>
        <v>239821.13618064323</v>
      </c>
      <c r="P47" s="11">
        <f t="shared" si="2"/>
        <v>295405.36543929396</v>
      </c>
      <c r="Q47" s="11">
        <f t="shared" si="3"/>
        <v>338476.78961894265</v>
      </c>
      <c r="R47" s="11">
        <f t="shared" si="4"/>
        <v>339746.36081823905</v>
      </c>
      <c r="S47" s="11">
        <f t="shared" si="5"/>
        <v>351847.91879596194</v>
      </c>
      <c r="T47" s="11">
        <f t="shared" si="6"/>
        <v>379164.04091556004</v>
      </c>
      <c r="U47" s="11">
        <f t="shared" si="7"/>
        <v>392354.22756269417</v>
      </c>
      <c r="V47" s="11">
        <f t="shared" si="8"/>
        <v>398228.15522972238</v>
      </c>
      <c r="W47" s="11">
        <f t="shared" si="9"/>
        <v>402395.98232984368</v>
      </c>
      <c r="X47" s="11">
        <f t="shared" si="21"/>
        <v>-5000000000</v>
      </c>
      <c r="Y47" s="11">
        <f t="shared" si="10"/>
        <v>1722257991.9053242</v>
      </c>
      <c r="Z47" s="11">
        <f t="shared" si="11"/>
        <v>1918569089.4451458</v>
      </c>
      <c r="AA47" s="11">
        <f t="shared" si="12"/>
        <v>2363242923.5143518</v>
      </c>
      <c r="AB47" s="11">
        <f t="shared" si="13"/>
        <v>2707814316.9515414</v>
      </c>
      <c r="AC47" s="11">
        <f t="shared" si="14"/>
        <v>2717970886.5459123</v>
      </c>
      <c r="AD47" s="11">
        <f t="shared" si="15"/>
        <v>2814783350.3676953</v>
      </c>
      <c r="AE47" s="11">
        <f t="shared" si="16"/>
        <v>3033312327.3244801</v>
      </c>
      <c r="AF47" s="11">
        <f t="shared" si="17"/>
        <v>3138833820.5015535</v>
      </c>
      <c r="AG47" s="11">
        <f t="shared" si="18"/>
        <v>3185825241.837779</v>
      </c>
      <c r="AH47" s="11">
        <f t="shared" si="19"/>
        <v>3219167858.6387496</v>
      </c>
      <c r="AI47" s="3">
        <f t="shared" si="20"/>
        <v>10665901.722432079</v>
      </c>
    </row>
    <row r="48" spans="1:35" x14ac:dyDescent="0.2">
      <c r="A48">
        <v>5000000000</v>
      </c>
      <c r="B48">
        <v>6000</v>
      </c>
      <c r="C48">
        <v>-5235.5062507558614</v>
      </c>
      <c r="D48">
        <v>-22375.07032987196</v>
      </c>
      <c r="E48">
        <v>-18126.365830539726</v>
      </c>
      <c r="F48">
        <v>-9154.2460722848773</v>
      </c>
      <c r="G48">
        <v>-4786.6251406958327</v>
      </c>
      <c r="H48">
        <v>38412.144931498915</v>
      </c>
      <c r="I48">
        <v>7463.654583261814</v>
      </c>
      <c r="J48">
        <v>17882.257452583872</v>
      </c>
      <c r="K48">
        <v>-25516.2831308553</v>
      </c>
      <c r="L48">
        <v>9805.8535513700917</v>
      </c>
      <c r="M48">
        <v>220000</v>
      </c>
      <c r="N48" s="11">
        <f t="shared" si="0"/>
        <v>225764.49374924414</v>
      </c>
      <c r="O48" s="11">
        <f t="shared" si="1"/>
        <v>214677.64810683439</v>
      </c>
      <c r="P48" s="11">
        <f t="shared" si="2"/>
        <v>207285.16468163638</v>
      </c>
      <c r="Q48" s="11">
        <f t="shared" si="3"/>
        <v>208495.17684343332</v>
      </c>
      <c r="R48" s="11">
        <f t="shared" si="4"/>
        <v>214133.31054490915</v>
      </c>
      <c r="S48" s="11">
        <f t="shared" si="5"/>
        <v>263252.1210036535</v>
      </c>
      <c r="T48" s="11">
        <f t="shared" si="6"/>
        <v>283878.38163709803</v>
      </c>
      <c r="U48" s="11">
        <f t="shared" si="7"/>
        <v>315954.55817153683</v>
      </c>
      <c r="V48" s="11">
        <f t="shared" si="8"/>
        <v>306236.00294925837</v>
      </c>
      <c r="W48" s="11">
        <f t="shared" si="9"/>
        <v>331353.65664809139</v>
      </c>
      <c r="X48" s="11">
        <f t="shared" si="21"/>
        <v>-5000000000</v>
      </c>
      <c r="Y48" s="11">
        <f t="shared" si="10"/>
        <v>903057974.99697661</v>
      </c>
      <c r="Z48" s="11">
        <f t="shared" si="11"/>
        <v>858710592.42733753</v>
      </c>
      <c r="AA48" s="11">
        <f t="shared" si="12"/>
        <v>829140658.72654557</v>
      </c>
      <c r="AB48" s="11">
        <f t="shared" si="13"/>
        <v>833980707.37373328</v>
      </c>
      <c r="AC48" s="11">
        <f t="shared" si="14"/>
        <v>856533242.1796366</v>
      </c>
      <c r="AD48" s="11">
        <f t="shared" si="15"/>
        <v>1053008484.014614</v>
      </c>
      <c r="AE48" s="11">
        <f t="shared" si="16"/>
        <v>1135513526.5483921</v>
      </c>
      <c r="AF48" s="11">
        <f t="shared" si="17"/>
        <v>1263818232.6861472</v>
      </c>
      <c r="AG48" s="11">
        <f t="shared" si="18"/>
        <v>1224944011.7970335</v>
      </c>
      <c r="AH48" s="11">
        <f t="shared" si="19"/>
        <v>1325414626.5923655</v>
      </c>
      <c r="AI48" s="3">
        <f t="shared" si="20"/>
        <v>1052220.3262612715</v>
      </c>
    </row>
    <row r="49" spans="1:35" x14ac:dyDescent="0.2">
      <c r="A49">
        <v>4000000000</v>
      </c>
      <c r="B49">
        <v>2000</v>
      </c>
      <c r="C49">
        <v>19520.302885212004</v>
      </c>
      <c r="D49">
        <v>14983.083929109853</v>
      </c>
      <c r="E49">
        <v>16386.547940783203</v>
      </c>
      <c r="F49">
        <v>11471.092875581235</v>
      </c>
      <c r="G49">
        <v>-7173.5030360287055</v>
      </c>
      <c r="H49">
        <v>-19584.240362746641</v>
      </c>
      <c r="I49">
        <v>31275.430956156924</v>
      </c>
      <c r="J49">
        <v>-1417.7203411236405</v>
      </c>
      <c r="K49">
        <v>5104.766387376003</v>
      </c>
      <c r="L49">
        <v>-1154.6262612682767</v>
      </c>
      <c r="M49">
        <v>80000</v>
      </c>
      <c r="N49" s="11">
        <f t="shared" si="0"/>
        <v>103520.302885212</v>
      </c>
      <c r="O49" s="11">
        <f t="shared" si="1"/>
        <v>123679.40195858246</v>
      </c>
      <c r="P49" s="11">
        <f t="shared" si="2"/>
        <v>146249.91999729478</v>
      </c>
      <c r="Q49" s="11">
        <f t="shared" si="3"/>
        <v>165033.50887274076</v>
      </c>
      <c r="R49" s="11">
        <f t="shared" si="4"/>
        <v>166111.68128034909</v>
      </c>
      <c r="S49" s="11">
        <f t="shared" si="5"/>
        <v>154833.02498161991</v>
      </c>
      <c r="T49" s="11">
        <f t="shared" si="6"/>
        <v>193850.10718685784</v>
      </c>
      <c r="U49" s="11">
        <f t="shared" si="7"/>
        <v>202124.89220507711</v>
      </c>
      <c r="V49" s="11">
        <f t="shared" si="8"/>
        <v>217335.90320270698</v>
      </c>
      <c r="W49" s="11">
        <f t="shared" si="9"/>
        <v>227048.07210157407</v>
      </c>
      <c r="X49" s="11">
        <f t="shared" si="21"/>
        <v>-4000000000</v>
      </c>
      <c r="Y49" s="11">
        <f t="shared" si="10"/>
        <v>828162423.08169603</v>
      </c>
      <c r="Z49" s="11">
        <f t="shared" si="11"/>
        <v>989435215.66865969</v>
      </c>
      <c r="AA49" s="11">
        <f t="shared" si="12"/>
        <v>1169999359.9783583</v>
      </c>
      <c r="AB49" s="11">
        <f t="shared" si="13"/>
        <v>1320268070.981926</v>
      </c>
      <c r="AC49" s="11">
        <f t="shared" si="14"/>
        <v>1328893450.2427926</v>
      </c>
      <c r="AD49" s="11">
        <f t="shared" si="15"/>
        <v>1238664199.8529592</v>
      </c>
      <c r="AE49" s="11">
        <f t="shared" si="16"/>
        <v>1550800857.4948628</v>
      </c>
      <c r="AF49" s="11">
        <f t="shared" si="17"/>
        <v>1616999137.6406169</v>
      </c>
      <c r="AG49" s="11">
        <f t="shared" si="18"/>
        <v>1738687225.6216557</v>
      </c>
      <c r="AH49" s="11">
        <f t="shared" si="19"/>
        <v>1816384576.8125925</v>
      </c>
      <c r="AI49" s="3">
        <f t="shared" si="20"/>
        <v>3863536.6833288134</v>
      </c>
    </row>
    <row r="50" spans="1:35" x14ac:dyDescent="0.2">
      <c r="A50"/>
      <c r="C50" s="11"/>
      <c r="D50" s="11"/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I50" s="3"/>
    </row>
    <row r="51" spans="1:35" x14ac:dyDescent="0.2">
      <c r="A51"/>
      <c r="C51" s="11"/>
      <c r="D51" s="11"/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I51" s="3"/>
    </row>
    <row r="52" spans="1:35" x14ac:dyDescent="0.2">
      <c r="A52"/>
      <c r="C52" s="11"/>
      <c r="D52" s="11"/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I52" s="3"/>
    </row>
    <row r="53" spans="1:35" x14ac:dyDescent="0.2">
      <c r="A53"/>
      <c r="C53" s="11"/>
      <c r="D53" s="11"/>
      <c r="E53" s="11"/>
      <c r="F53" s="11"/>
      <c r="G53" s="11"/>
      <c r="H53" s="11"/>
      <c r="I53" s="11"/>
      <c r="J53" s="11"/>
      <c r="K53" s="1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I53" s="3"/>
    </row>
    <row r="54" spans="1:35" x14ac:dyDescent="0.2">
      <c r="A54"/>
      <c r="C54" s="11"/>
      <c r="D54" s="11"/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I54" s="3"/>
    </row>
    <row r="55" spans="1:35" x14ac:dyDescent="0.2">
      <c r="A55"/>
      <c r="C55" s="11"/>
      <c r="D55" s="11"/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I55" s="3"/>
    </row>
    <row r="56" spans="1:35" x14ac:dyDescent="0.2">
      <c r="A56"/>
      <c r="C56" s="11"/>
      <c r="D56" s="11"/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I56" s="3"/>
    </row>
    <row r="57" spans="1:35" x14ac:dyDescent="0.2">
      <c r="A57"/>
      <c r="C57" s="11"/>
      <c r="D57" s="11"/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I57" s="3"/>
    </row>
    <row r="58" spans="1:35" x14ac:dyDescent="0.2">
      <c r="A58"/>
      <c r="C58" s="11"/>
      <c r="D58" s="11"/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I58" s="3"/>
    </row>
    <row r="59" spans="1:35" x14ac:dyDescent="0.2">
      <c r="A59"/>
      <c r="C59" s="11"/>
      <c r="D59" s="11"/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I59" s="3"/>
    </row>
    <row r="60" spans="1:35" x14ac:dyDescent="0.2">
      <c r="A60"/>
      <c r="C60" s="11"/>
      <c r="D60" s="11"/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I60" s="3"/>
    </row>
    <row r="61" spans="1:35" x14ac:dyDescent="0.2">
      <c r="A61"/>
      <c r="C61" s="11"/>
      <c r="D61" s="11"/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I61" s="3"/>
    </row>
    <row r="62" spans="1:35" x14ac:dyDescent="0.2">
      <c r="A62"/>
      <c r="C62" s="11"/>
      <c r="D62" s="11"/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I62" s="3"/>
    </row>
    <row r="63" spans="1:35" x14ac:dyDescent="0.2">
      <c r="A63"/>
      <c r="C63" s="11"/>
      <c r="D63" s="11"/>
      <c r="E63" s="11"/>
      <c r="F63" s="11"/>
      <c r="G63" s="11"/>
      <c r="H63" s="11"/>
      <c r="I63" s="11"/>
      <c r="J63" s="11"/>
      <c r="K63" s="11"/>
      <c r="L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I63" s="3"/>
    </row>
    <row r="64" spans="1:35" x14ac:dyDescent="0.2">
      <c r="A64"/>
      <c r="C64" s="11"/>
      <c r="D64" s="11"/>
      <c r="E64" s="11"/>
      <c r="F64" s="11"/>
      <c r="G64" s="11"/>
      <c r="H64" s="11"/>
      <c r="I64" s="11"/>
      <c r="J64" s="11"/>
      <c r="K64" s="11"/>
      <c r="L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I64" s="3"/>
    </row>
    <row r="65" spans="1:35" x14ac:dyDescent="0.2">
      <c r="A65"/>
      <c r="C65" s="11"/>
      <c r="D65" s="11"/>
      <c r="E65" s="11"/>
      <c r="F65" s="11"/>
      <c r="G65" s="11"/>
      <c r="H65" s="11"/>
      <c r="I65" s="11"/>
      <c r="J65" s="11"/>
      <c r="K65" s="11"/>
      <c r="L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I65" s="3"/>
    </row>
    <row r="66" spans="1:35" x14ac:dyDescent="0.2">
      <c r="A66"/>
      <c r="C66" s="11"/>
      <c r="D66" s="11"/>
      <c r="E66" s="11"/>
      <c r="F66" s="11"/>
      <c r="G66" s="11"/>
      <c r="H66" s="11"/>
      <c r="I66" s="11"/>
      <c r="J66" s="11"/>
      <c r="K66" s="11"/>
      <c r="L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I66" s="3"/>
    </row>
    <row r="67" spans="1:35" x14ac:dyDescent="0.2">
      <c r="A67"/>
      <c r="C67" s="11"/>
      <c r="D67" s="11"/>
      <c r="E67" s="11"/>
      <c r="F67" s="11"/>
      <c r="G67" s="11"/>
      <c r="H67" s="11"/>
      <c r="I67" s="11"/>
      <c r="J67" s="11"/>
      <c r="K67" s="11"/>
      <c r="L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I67" s="3"/>
    </row>
    <row r="68" spans="1:35" x14ac:dyDescent="0.2">
      <c r="A68"/>
      <c r="C68" s="11"/>
      <c r="D68" s="11"/>
      <c r="E68" s="11"/>
      <c r="F68" s="11"/>
      <c r="G68" s="11"/>
      <c r="H68" s="11"/>
      <c r="I68" s="11"/>
      <c r="J68" s="11"/>
      <c r="K68" s="11"/>
      <c r="L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I68" s="3"/>
    </row>
    <row r="69" spans="1:35" x14ac:dyDescent="0.2">
      <c r="A69"/>
      <c r="C69" s="11"/>
      <c r="D69" s="11"/>
      <c r="E69" s="11"/>
      <c r="F69" s="11"/>
      <c r="G69" s="11"/>
      <c r="H69" s="11"/>
      <c r="I69" s="11"/>
      <c r="J69" s="11"/>
      <c r="K69" s="11"/>
      <c r="L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I69" s="3"/>
    </row>
    <row r="71" spans="1:35" x14ac:dyDescent="0.2">
      <c r="AH71" s="2" t="s">
        <v>21</v>
      </c>
      <c r="AI71" s="20">
        <f>AVERAGE(AI20:AI49)</f>
        <v>1725269.3131735721</v>
      </c>
    </row>
    <row r="72" spans="1:35" x14ac:dyDescent="0.2">
      <c r="AH72" s="2" t="s">
        <v>22</v>
      </c>
      <c r="AI72" s="20">
        <f>_xlfn.STDEV.S(AI20:AI49)</f>
        <v>4671745.7001506975</v>
      </c>
    </row>
    <row r="73" spans="1:35" x14ac:dyDescent="0.2">
      <c r="AG73">
        <v>0.9</v>
      </c>
      <c r="AH73" t="s">
        <v>36</v>
      </c>
      <c r="AI73" s="21">
        <f>_xlfn.NORM.S.INV(AG73+(1-AG73)/2)</f>
        <v>1.6448536269514715</v>
      </c>
    </row>
    <row r="74" spans="1:35" x14ac:dyDescent="0.2">
      <c r="AH74" s="2" t="s">
        <v>23</v>
      </c>
      <c r="AI74" s="22">
        <f>AI71-(AI73*AI72)/SQRT(30)</f>
        <v>322307.58486912143</v>
      </c>
    </row>
    <row r="75" spans="1:35" x14ac:dyDescent="0.2">
      <c r="AH75" s="2" t="s">
        <v>24</v>
      </c>
      <c r="AI75" s="22">
        <f>AI71+(AI73*AI72)/SQRT(30)</f>
        <v>3128231.0414780229</v>
      </c>
    </row>
  </sheetData>
  <mergeCells count="9">
    <mergeCell ref="C18:L18"/>
    <mergeCell ref="N18:W18"/>
    <mergeCell ref="X18:AG18"/>
    <mergeCell ref="A1:B1"/>
    <mergeCell ref="C1:D1"/>
    <mergeCell ref="A7:B7"/>
    <mergeCell ref="C7:D7"/>
    <mergeCell ref="A12:B12"/>
    <mergeCell ref="C12:D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"/>
  <sheetViews>
    <sheetView zoomScale="134" zoomScaleNormal="100" workbookViewId="0">
      <selection activeCell="D14" sqref="D14"/>
    </sheetView>
  </sheetViews>
  <sheetFormatPr baseColWidth="10" defaultColWidth="8.83203125" defaultRowHeight="15" x14ac:dyDescent="0.2"/>
  <cols>
    <col min="1" max="1" width="7.33203125" customWidth="1"/>
    <col min="2" max="2" width="10.5" customWidth="1"/>
    <col min="3" max="3" width="10.6640625" bestFit="1" customWidth="1"/>
    <col min="4" max="4" width="6.33203125" customWidth="1"/>
    <col min="5" max="5" width="11" customWidth="1"/>
    <col min="6" max="6" width="10.6640625" bestFit="1" customWidth="1"/>
    <col min="7" max="7" width="6.5" customWidth="1"/>
    <col min="8" max="8" width="10.5" customWidth="1"/>
    <col min="9" max="9" width="9.5" customWidth="1"/>
  </cols>
  <sheetData>
    <row r="1" spans="1:9" x14ac:dyDescent="0.2">
      <c r="B1" s="31" t="s">
        <v>33</v>
      </c>
      <c r="C1" s="31"/>
      <c r="D1" s="5"/>
      <c r="E1" s="31" t="s">
        <v>34</v>
      </c>
      <c r="F1" s="31"/>
      <c r="G1" s="5"/>
      <c r="H1" s="31" t="s">
        <v>35</v>
      </c>
      <c r="I1" s="31"/>
    </row>
    <row r="2" spans="1:9" x14ac:dyDescent="0.2">
      <c r="B2" s="14" t="s">
        <v>31</v>
      </c>
      <c r="C2" s="18" t="s">
        <v>32</v>
      </c>
      <c r="E2" s="14" t="s">
        <v>31</v>
      </c>
      <c r="F2" s="18" t="s">
        <v>32</v>
      </c>
      <c r="H2" s="14" t="s">
        <v>31</v>
      </c>
      <c r="I2" s="18" t="s">
        <v>32</v>
      </c>
    </row>
    <row r="3" spans="1:9" x14ac:dyDescent="0.2">
      <c r="A3" t="s">
        <v>21</v>
      </c>
      <c r="B3" s="19">
        <f>'Model 1 - Car Type 1'!AI71</f>
        <v>571600.16122120991</v>
      </c>
      <c r="C3" s="13">
        <f>'Model 1 - Car Type 2'!AI71</f>
        <v>-255068.30730696529</v>
      </c>
      <c r="D3" s="13"/>
      <c r="E3" s="19">
        <f>'Model 2 - Car Type 1'!AI71</f>
        <v>552056.69955331844</v>
      </c>
      <c r="F3" s="13">
        <f>'Model 2 - Car Type 2'!AI71</f>
        <v>-275116.31892691483</v>
      </c>
      <c r="G3" s="13"/>
      <c r="H3" s="19">
        <f>'Model 3 - Car Type 1'!AI71</f>
        <v>2607106.4712302666</v>
      </c>
      <c r="I3" s="4">
        <f>'Model 3 - Car Type 2'!AI71</f>
        <v>1725269.3131735721</v>
      </c>
    </row>
    <row r="4" spans="1:9" x14ac:dyDescent="0.2">
      <c r="A4" t="s">
        <v>22</v>
      </c>
      <c r="B4" s="19">
        <f>'Model 1 - Car Type 1'!AI72</f>
        <v>1379495.4434997973</v>
      </c>
      <c r="C4" s="13">
        <f>'Model 1 - Car Type 2'!AI72</f>
        <v>4396032.7624070123</v>
      </c>
      <c r="D4" s="13"/>
      <c r="E4" s="19">
        <f>'Model 2 - Car Type 1'!AI72</f>
        <v>1743571.2267782004</v>
      </c>
      <c r="F4" s="13">
        <f>'Model 2 - Car Type 2'!AI72</f>
        <v>4509340.6622805335</v>
      </c>
      <c r="G4" s="13"/>
      <c r="H4" s="19">
        <f>'Model 3 - Car Type 1'!AI72</f>
        <v>1952299.2232767367</v>
      </c>
      <c r="I4" s="4">
        <f>'Model 3 - Car Type 2'!AI72</f>
        <v>4671745.7001506975</v>
      </c>
    </row>
    <row r="5" spans="1:9" x14ac:dyDescent="0.2">
      <c r="A5" t="s">
        <v>23</v>
      </c>
      <c r="B5" s="19">
        <f>'Model 1 - Car Type 1'!AI74</f>
        <v>157326.90325296047</v>
      </c>
      <c r="C5" s="13">
        <f>'Model 1 - Car Type 2'!AI74</f>
        <v>-1575231.2866041015</v>
      </c>
      <c r="D5" s="13"/>
      <c r="E5" s="19">
        <f>'Model 2 - Car Type 1'!AI74</f>
        <v>28448.639794468821</v>
      </c>
      <c r="F5" s="13">
        <f>'Model 2 - Car Type 2'!AI74</f>
        <v>-1629306.5456900196</v>
      </c>
      <c r="G5" s="13"/>
      <c r="H5" s="19">
        <f>'Model 3 - Car Type 1'!AI74</f>
        <v>2020815.763590205</v>
      </c>
      <c r="I5" s="4">
        <f>'Model 3 - Car Type 2'!AI74</f>
        <v>322307.58486912143</v>
      </c>
    </row>
    <row r="6" spans="1:9" x14ac:dyDescent="0.2">
      <c r="A6" t="s">
        <v>24</v>
      </c>
      <c r="B6" s="19">
        <f>'Model 1 - Car Type 1'!AI75</f>
        <v>985873.41918945941</v>
      </c>
      <c r="C6" s="13">
        <f>'Model 1 - Car Type 2'!AI75</f>
        <v>1065094.6719901708</v>
      </c>
      <c r="D6" s="13"/>
      <c r="E6" s="19">
        <f>'Model 2 - Car Type 1'!AI75</f>
        <v>1075664.759312168</v>
      </c>
      <c r="F6" s="13">
        <f>'Model 2 - Car Type 2'!AI75</f>
        <v>1079073.90783619</v>
      </c>
      <c r="G6" s="13"/>
      <c r="H6" s="19">
        <f>'Model 3 - Car Type 1'!AI75</f>
        <v>3193397.1788703282</v>
      </c>
      <c r="I6" s="4">
        <f>'Model 3 - Car Type 2'!AI75</f>
        <v>3128231.0414780229</v>
      </c>
    </row>
    <row r="12" spans="1:9" x14ac:dyDescent="0.2">
      <c r="A12" s="25" t="s">
        <v>41</v>
      </c>
      <c r="B12" s="25"/>
      <c r="C12" s="25"/>
    </row>
  </sheetData>
  <mergeCells count="3">
    <mergeCell ref="B1:C1"/>
    <mergeCell ref="E1:F1"/>
    <mergeCell ref="H1:I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Team Members</vt:lpstr>
      <vt:lpstr>Model 1 - Car Type 1</vt:lpstr>
      <vt:lpstr>Model 1 - Car Type 2</vt:lpstr>
      <vt:lpstr>Model 2 - Car Type 1</vt:lpstr>
      <vt:lpstr>Model 2 - Car Type 2</vt:lpstr>
      <vt:lpstr>Model 3 - Car Type 1</vt:lpstr>
      <vt:lpstr>Model 3 - Car Type 2</vt:lpstr>
      <vt:lpstr>Comparisons</vt:lpstr>
      <vt:lpstr>'Model 3 - Car Type 1'!growth</vt:lpstr>
      <vt:lpstr>'Model 3 - Car Type 2'!growth</vt:lpstr>
      <vt:lpstr>'Model 1 - Car Type 1'!price</vt:lpstr>
      <vt:lpstr>'Model 1 - Car Type 2'!price</vt:lpstr>
      <vt:lpstr>'Model 2 - Car Type 1'!price</vt:lpstr>
      <vt:lpstr>'Model 2 - Car Type 2'!price</vt:lpstr>
      <vt:lpstr>'Model 3 - Car Type 1'!price</vt:lpstr>
      <vt:lpstr>'Model 3 - Car Type 2'!price</vt:lpstr>
      <vt:lpstr>'Model 1 - Car Type 1'!rate</vt:lpstr>
      <vt:lpstr>'Model 1 - Car Type 2'!rate</vt:lpstr>
      <vt:lpstr>'Model 2 - Car Type 1'!rate</vt:lpstr>
      <vt:lpstr>'Model 2 - Car Type 2'!rate</vt:lpstr>
      <vt:lpstr>'Model 3 - Car Type 1'!rate</vt:lpstr>
      <vt:lpstr>'Model 3 - Car Type 2'!rate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Liza Semikina</cp:lastModifiedBy>
  <dcterms:created xsi:type="dcterms:W3CDTF">2013-10-01T04:58:40Z</dcterms:created>
  <dcterms:modified xsi:type="dcterms:W3CDTF">2023-12-07T21:46:52Z</dcterms:modified>
</cp:coreProperties>
</file>