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
    </mc:Choice>
  </mc:AlternateContent>
  <bookViews>
    <workbookView xWindow="0" yWindow="0" windowWidth="23055" windowHeight="11175"/>
  </bookViews>
  <sheets>
    <sheet name="Pineapple" sheetId="1" r:id="rId1"/>
  </sheets>
  <calcPr calcId="152511"/>
</workbook>
</file>

<file path=xl/calcChain.xml><?xml version="1.0" encoding="utf-8"?>
<calcChain xmlns="http://schemas.openxmlformats.org/spreadsheetml/2006/main">
  <c r="E4" i="1" l="1"/>
  <c r="G4" i="1"/>
  <c r="E6" i="1"/>
  <c r="G6" i="1"/>
  <c r="E7" i="1"/>
  <c r="G7" i="1" s="1"/>
  <c r="E8" i="1"/>
  <c r="G8" i="1" s="1"/>
  <c r="G10" i="1"/>
  <c r="G11" i="1"/>
</calcChain>
</file>

<file path=xl/sharedStrings.xml><?xml version="1.0" encoding="utf-8"?>
<sst xmlns="http://schemas.openxmlformats.org/spreadsheetml/2006/main" count="41" uniqueCount="30">
  <si>
    <t xml:space="preserve"> </t>
  </si>
  <si>
    <r>
      <rPr>
        <vertAlign val="superscript"/>
        <sz val="10"/>
        <rFont val="Arial"/>
        <family val="2"/>
      </rPr>
      <t>5</t>
    </r>
    <r>
      <rPr>
        <sz val="10"/>
        <rFont val="Arial"/>
        <family val="2"/>
      </rPr>
      <t xml:space="preserve">Includes refrigerated and unrefrigerated juice. </t>
    </r>
  </si>
  <si>
    <t>fl oz</t>
  </si>
  <si>
    <t xml:space="preserve"> per pint</t>
  </si>
  <si>
    <r>
      <t>Frozen</t>
    </r>
    <r>
      <rPr>
        <vertAlign val="superscript"/>
        <sz val="10"/>
        <rFont val="Arial"/>
        <family val="2"/>
      </rPr>
      <t>6</t>
    </r>
  </si>
  <si>
    <r>
      <t>Ready to drink</t>
    </r>
    <r>
      <rPr>
        <vertAlign val="superscript"/>
        <sz val="10"/>
        <rFont val="Arial"/>
        <family val="2"/>
      </rPr>
      <t>5</t>
    </r>
  </si>
  <si>
    <t>Juice</t>
  </si>
  <si>
    <t>pounds</t>
  </si>
  <si>
    <t xml:space="preserve"> per pound</t>
  </si>
  <si>
    <r>
      <t>Dried</t>
    </r>
    <r>
      <rPr>
        <vertAlign val="superscript"/>
        <sz val="10"/>
        <rFont val="Arial"/>
        <family val="2"/>
      </rPr>
      <t>4</t>
    </r>
  </si>
  <si>
    <r>
      <t xml:space="preserve">  Packed in syrup or water</t>
    </r>
    <r>
      <rPr>
        <vertAlign val="superscript"/>
        <sz val="10"/>
        <rFont val="Arial"/>
        <family val="2"/>
      </rPr>
      <t>3</t>
    </r>
  </si>
  <si>
    <r>
      <t xml:space="preserve">  Packed in juice</t>
    </r>
    <r>
      <rPr>
        <vertAlign val="superscript"/>
        <sz val="10"/>
        <rFont val="Arial"/>
        <family val="2"/>
      </rPr>
      <t>2</t>
    </r>
  </si>
  <si>
    <t>Canned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</si>
  <si>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</si>
  <si>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</si>
  <si>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</si>
  <si>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</si>
  <si>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</si>
  <si>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</si>
  <si>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</si>
  <si>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</si>
  <si>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</si>
  <si>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Pineapple—Average retail price per pound or pint and per cup equivalent, 2013</t>
  </si>
  <si>
    <r>
      <rPr>
        <vertAlign val="superscript"/>
        <sz val="10"/>
        <rFont val="Arial"/>
        <family val="2"/>
      </rPr>
      <t>1</t>
    </r>
    <r>
      <rPr>
        <sz val="10"/>
        <rFont val="Arial"/>
        <family val="2"/>
      </rPr>
      <t>The USDA National Nutrient Database for Standard Reference (SR) reports that inedible core, crown, and parings account for 49 percent of the retail weight, implying a preparation yield of 51 percent, when pineapple is eaten raw.</t>
    </r>
  </si>
  <si>
    <r>
      <rPr>
        <vertAlign val="superscript"/>
        <sz val="10"/>
        <rFont val="Arial"/>
        <family val="2"/>
      </rPr>
      <t>2</t>
    </r>
    <r>
      <rPr>
        <sz val="10"/>
        <rFont val="Arial"/>
        <family val="2"/>
      </rPr>
      <t xml:space="preserve">Consumers are assumed to eat the solid fruit and drink the juice. All contents of the can are edible and count towards an individual's recommended fruit consumption.   </t>
    </r>
  </si>
  <si>
    <r>
      <rPr>
        <vertAlign val="superscript"/>
        <sz val="10"/>
        <color theme="1"/>
        <rFont val="Arial"/>
        <family val="2"/>
      </rPr>
      <t>3</t>
    </r>
    <r>
      <rPr>
        <sz val="10"/>
        <color theme="1"/>
        <rFont val="Arial"/>
        <family val="2"/>
      </rPr>
      <t>The syrup (or water) is discarded prior to consumption. Based on the Food Patterns Equivalents Database (FPED), ERS assumes that 65 percent of the can's gross weight is solid and 35 percent is liquid. The FPED cup equivalent weight for canned fruit is the weight of the solids and not of the liquid medium in which it is packed. The preparation yield factor for canned pineapple in the above table does not account for any further preparation that occurs prior to consumption.</t>
    </r>
  </si>
  <si>
    <r>
      <rPr>
        <vertAlign val="superscript"/>
        <sz val="10"/>
        <rFont val="Arial"/>
        <family val="2"/>
      </rPr>
      <t>6</t>
    </r>
    <r>
      <rPr>
        <sz val="10"/>
        <rFont val="Arial"/>
        <family val="2"/>
      </rPr>
      <t>Includes juice sold as frozen concentrate. The consumer reconstitutes this juice after purchase by adding three containers of water per container of concentrate. Retail price is dollars per pint after reconstitution.</t>
    </r>
  </si>
  <si>
    <t>Source: Calculated by ERS, USDA from 2013 IRI Infoscan data; the USDA National Nutrient Database for Standard Reference, Release 26 (SR); and the 2009-2010 Food Patterns Equivalents Database (FPED) as well as the FPED's accompanying Methodology and User Guide.</t>
  </si>
  <si>
    <r>
      <rPr>
        <vertAlign val="superscript"/>
        <sz val="10"/>
        <rFont val="Arial"/>
        <family val="2"/>
      </rPr>
      <t>4</t>
    </r>
    <r>
      <rPr>
        <sz val="10"/>
        <rFont val="Arial"/>
        <family val="2"/>
      </rPr>
      <t xml:space="preserve">Includes dried pineapple in a variety of shapes like chunks, wedges, rings, and tidbits.  </t>
    </r>
    <r>
      <rPr>
        <sz val="8"/>
        <color indexed="10"/>
        <rFont val="Arial"/>
        <family val="2"/>
      </rPr>
      <t/>
    </r>
  </si>
  <si>
    <t xml:space="preserve">Errata: On June 25, 2018, ERS revised this table to correct an error in ready-to-drink juice prices; total dollars spent was incorrectly switched with total pints purchased in calculating average retail price.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</si>
</sst>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9"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sz val="8"/>
      <color indexed="10"/>
      <name val="Arial"/>
      <family val="2"/>
    </font>
    <font>
      <sz val="10"/>
      <color theme="1"/>
      <name val="Arial"/>
      <family val="2"/>
    </font>
    <font>
      <vertAlign val="superscript"/>
      <sz val="10"/>
      <color theme="1"/>
      <name val="Arial"/>
      <family val="2"/>
    </font>
    <font>
      <b/>
      <sz val="10"/>
      <name val="Arial"/>
      <family val="2"/>
    </font>
  </fonts>
  <fills count="3">
    <fill>
      <patternFill patternType="none"/>
    </fill>
    <fill>
      <patternFill patternType="gray125"/>
    </fill>
    <fill>
      <patternFill patternType="solid">
        <fgColor rgb="FFFFFFCC"/>
      </patternFill>
    </fill>
  </fills>
  <borders count="20">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theme="0" tint="-0.499984740745262"/>
      </left>
      <right style="thin">
        <color theme="0" tint="-0.24994659260841701"/>
      </right>
      <top/>
      <bottom/>
      <diagonal/>
    </border>
    <border>
      <left/>
      <right style="thin">
        <color indexed="64"/>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indexed="64"/>
      </left>
      <right/>
      <top style="thin">
        <color theme="0"/>
      </top>
      <bottom style="thin">
        <color indexed="64"/>
      </bottom>
      <diagonal/>
    </border>
    <border>
      <left/>
      <right style="thin">
        <color indexed="64"/>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indexed="64"/>
      </left>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60">
    <xf numFmtId="0" fontId="0" fillId="0" borderId="0" xfId="0"/>
    <xf numFmtId="164" fontId="2" fillId="0" borderId="4" xfId="2" applyNumberFormat="1" applyFont="1" applyFill="1" applyBorder="1" applyAlignment="1">
      <alignment horizontal="center" vertical="center"/>
    </xf>
    <xf numFmtId="0" fontId="2" fillId="0" borderId="4" xfId="2" applyFont="1" applyFill="1" applyBorder="1" applyAlignment="1">
      <alignment horizontal="center" vertical="center"/>
    </xf>
    <xf numFmtId="0" fontId="2" fillId="0" borderId="4" xfId="2" applyNumberFormat="1" applyFont="1" applyFill="1" applyBorder="1" applyAlignment="1">
      <alignment horizontal="center" vertical="center"/>
    </xf>
    <xf numFmtId="0" fontId="2" fillId="0" borderId="4" xfId="0" applyNumberFormat="1" applyFont="1" applyBorder="1" applyAlignment="1">
      <alignment horizontal="center" vertical="center" wrapText="1"/>
    </xf>
    <xf numFmtId="2" fontId="2" fillId="0" borderId="4" xfId="2" applyNumberFormat="1" applyFont="1" applyFill="1" applyBorder="1" applyAlignment="1">
      <alignment horizontal="center" vertical="center"/>
    </xf>
    <xf numFmtId="0" fontId="2" fillId="0" borderId="4" xfId="2" applyFont="1" applyFill="1" applyBorder="1" applyAlignment="1">
      <alignment horizontal="left" vertical="center" indent="1"/>
    </xf>
    <xf numFmtId="164" fontId="2" fillId="0" borderId="5" xfId="2" applyNumberFormat="1" applyFont="1" applyFill="1" applyBorder="1" applyAlignment="1">
      <alignment horizontal="center" vertical="center"/>
    </xf>
    <xf numFmtId="0" fontId="2" fillId="0" borderId="5" xfId="2" applyFont="1" applyFill="1" applyBorder="1" applyAlignment="1">
      <alignment horizontal="center" vertical="center"/>
    </xf>
    <xf numFmtId="0" fontId="2" fillId="0" borderId="5" xfId="2" applyNumberFormat="1" applyFont="1" applyFill="1" applyBorder="1" applyAlignment="1">
      <alignment horizontal="center" vertical="center"/>
    </xf>
    <xf numFmtId="0" fontId="2" fillId="0" borderId="5" xfId="0" applyNumberFormat="1" applyFont="1" applyBorder="1" applyAlignment="1">
      <alignment horizontal="center" vertical="center" wrapText="1"/>
    </xf>
    <xf numFmtId="2" fontId="2" fillId="0" borderId="5" xfId="2" applyNumberFormat="1" applyFont="1" applyFill="1" applyBorder="1" applyAlignment="1">
      <alignment horizontal="center" vertical="center"/>
    </xf>
    <xf numFmtId="0" fontId="2" fillId="0" borderId="5" xfId="2" applyFont="1" applyFill="1" applyBorder="1" applyAlignment="1">
      <alignment horizontal="left" vertical="center" indent="1"/>
    </xf>
    <xf numFmtId="165" fontId="2" fillId="0" borderId="5" xfId="2" applyNumberFormat="1" applyFont="1" applyFill="1" applyBorder="1" applyAlignment="1">
      <alignment horizontal="center" vertical="center"/>
    </xf>
    <xf numFmtId="0" fontId="2" fillId="0" borderId="5" xfId="2" applyFont="1" applyFill="1" applyBorder="1" applyAlignment="1">
      <alignment horizontal="left" vertical="center"/>
    </xf>
    <xf numFmtId="164" fontId="2" fillId="0" borderId="5" xfId="0" applyNumberFormat="1" applyFont="1" applyFill="1" applyBorder="1" applyAlignment="1">
      <alignment horizontal="center"/>
    </xf>
    <xf numFmtId="0" fontId="2" fillId="0" borderId="5" xfId="0" applyNumberFormat="1" applyFont="1" applyFill="1" applyBorder="1" applyAlignment="1">
      <alignment horizontal="center" vertical="center"/>
    </xf>
    <xf numFmtId="165" fontId="2" fillId="0" borderId="5" xfId="0"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164" fontId="2" fillId="0" borderId="5" xfId="0" applyNumberFormat="1" applyFont="1" applyFill="1" applyBorder="1" applyAlignment="1">
      <alignment horizontal="center" vertical="center"/>
    </xf>
    <xf numFmtId="0" fontId="2" fillId="0" borderId="5" xfId="0" applyFont="1" applyFill="1" applyBorder="1" applyAlignment="1">
      <alignment vertical="center"/>
    </xf>
    <xf numFmtId="165" fontId="6" fillId="0" borderId="5" xfId="0" applyNumberFormat="1" applyFont="1" applyFill="1" applyBorder="1" applyAlignment="1">
      <alignment horizontal="center"/>
    </xf>
    <xf numFmtId="0" fontId="0" fillId="0" borderId="6" xfId="0" applyNumberFormat="1" applyBorder="1"/>
    <xf numFmtId="2" fontId="2" fillId="0" borderId="8" xfId="0" applyNumberFormat="1" applyFont="1" applyFill="1" applyBorder="1" applyAlignment="1">
      <alignment horizontal="center"/>
    </xf>
    <xf numFmtId="0" fontId="6" fillId="0" borderId="0" xfId="0" applyNumberFormat="1" applyFont="1" applyFill="1" applyBorder="1"/>
    <xf numFmtId="0" fontId="2" fillId="0" borderId="0" xfId="0" applyNumberFormat="1" applyFont="1" applyBorder="1" applyAlignment="1">
      <alignment horizontal="center" vertical="center" wrapText="1"/>
    </xf>
    <xf numFmtId="0" fontId="6" fillId="0" borderId="0" xfId="0" applyFont="1" applyBorder="1"/>
    <xf numFmtId="0" fontId="2" fillId="0" borderId="0" xfId="0" applyNumberFormat="1" applyFont="1" applyFill="1" applyBorder="1" applyAlignment="1">
      <alignment horizontal="center" vertical="center"/>
    </xf>
    <xf numFmtId="0" fontId="2" fillId="0" borderId="7" xfId="0" applyFont="1" applyFill="1" applyBorder="1" applyAlignment="1">
      <alignment vertical="center"/>
    </xf>
    <xf numFmtId="0" fontId="2" fillId="0" borderId="9" xfId="0" applyFont="1" applyBorder="1" applyAlignment="1">
      <alignment horizontal="center" vertical="center"/>
    </xf>
    <xf numFmtId="9" fontId="2" fillId="0" borderId="12" xfId="1" applyFont="1" applyBorder="1" applyAlignment="1">
      <alignment horizontal="center" vertical="center"/>
    </xf>
    <xf numFmtId="0" fontId="2" fillId="0" borderId="14" xfId="0" applyFont="1" applyBorder="1" applyAlignment="1">
      <alignment horizontal="center" vertical="center" wrapText="1"/>
    </xf>
    <xf numFmtId="9" fontId="2" fillId="0" borderId="17" xfId="1" applyFont="1" applyBorder="1" applyAlignment="1">
      <alignment horizontal="center" vertical="center"/>
    </xf>
    <xf numFmtId="0" fontId="2" fillId="0" borderId="7" xfId="2" applyFont="1" applyFill="1" applyBorder="1" applyAlignment="1">
      <alignment horizontal="left" vertical="center"/>
    </xf>
    <xf numFmtId="0" fontId="0" fillId="0" borderId="0" xfId="0" applyBorder="1" applyAlignment="1">
      <alignment vertical="center"/>
    </xf>
    <xf numFmtId="0" fontId="0" fillId="0" borderId="6" xfId="0" applyBorder="1" applyAlignment="1">
      <alignment vertical="center"/>
    </xf>
    <xf numFmtId="0" fontId="2" fillId="0" borderId="3" xfId="0" applyNumberFormat="1" applyFont="1" applyFill="1" applyBorder="1" applyAlignment="1">
      <alignment vertical="top" wrapText="1"/>
    </xf>
    <xf numFmtId="0" fontId="3" fillId="0" borderId="3" xfId="0" applyFont="1" applyBorder="1" applyAlignment="1">
      <alignment vertical="top" wrapText="1"/>
    </xf>
    <xf numFmtId="0" fontId="2" fillId="0" borderId="2" xfId="0" applyFont="1" applyFill="1" applyBorder="1" applyAlignment="1">
      <alignment wrapText="1"/>
    </xf>
    <xf numFmtId="0" fontId="3" fillId="0" borderId="2" xfId="0" applyFont="1" applyBorder="1" applyAlignment="1">
      <alignment wrapText="1"/>
    </xf>
    <xf numFmtId="0" fontId="2" fillId="0" borderId="2" xfId="0" applyFont="1" applyFill="1" applyBorder="1" applyAlignment="1">
      <alignment vertical="top" wrapText="1"/>
    </xf>
    <xf numFmtId="0" fontId="3" fillId="0" borderId="2" xfId="0" applyFont="1" applyBorder="1" applyAlignment="1">
      <alignment vertical="top" wrapText="1"/>
    </xf>
    <xf numFmtId="0" fontId="6" fillId="0" borderId="2" xfId="0" applyFont="1" applyBorder="1" applyAlignment="1">
      <alignment vertical="top" wrapText="1"/>
    </xf>
    <xf numFmtId="0" fontId="2" fillId="0" borderId="2" xfId="2" applyFont="1" applyFill="1" applyBorder="1" applyAlignment="1">
      <alignment vertical="top" wrapText="1"/>
    </xf>
    <xf numFmtId="0" fontId="2" fillId="0" borderId="2" xfId="0" applyNumberFormat="1" applyFont="1" applyFill="1" applyBorder="1" applyAlignment="1">
      <alignment horizontal="center" vertical="top" wrapText="1"/>
    </xf>
    <xf numFmtId="0" fontId="8" fillId="0" borderId="19" xfId="2" applyFont="1" applyBorder="1" applyAlignment="1">
      <alignment vertical="center" wrapText="1"/>
    </xf>
    <xf numFmtId="0" fontId="3" fillId="0" borderId="19" xfId="0" applyFont="1" applyBorder="1" applyAlignment="1">
      <alignment vertical="center" wrapText="1"/>
    </xf>
    <xf numFmtId="0" fontId="2" fillId="0" borderId="18" xfId="2" applyFont="1" applyBorder="1" applyAlignment="1">
      <alignment horizontal="center" vertical="center" wrapText="1"/>
    </xf>
    <xf numFmtId="0" fontId="2" fillId="0" borderId="13" xfId="2" applyFont="1" applyBorder="1" applyAlignment="1">
      <alignment horizontal="center" vertical="center" wrapText="1"/>
    </xf>
    <xf numFmtId="2" fontId="2" fillId="0" borderId="16" xfId="2" applyNumberFormat="1" applyFont="1" applyBorder="1" applyAlignment="1">
      <alignment horizontal="center" vertical="center" wrapText="1"/>
    </xf>
    <xf numFmtId="2" fontId="2" fillId="0" borderId="15" xfId="2" applyNumberFormat="1" applyFont="1" applyBorder="1" applyAlignment="1">
      <alignment horizontal="center" vertical="center" wrapText="1"/>
    </xf>
    <xf numFmtId="2" fontId="2" fillId="0" borderId="11" xfId="2" applyNumberFormat="1" applyFont="1" applyBorder="1" applyAlignment="1">
      <alignment horizontal="center" vertical="center" wrapText="1"/>
    </xf>
    <xf numFmtId="2" fontId="2" fillId="0" borderId="10" xfId="2" applyNumberFormat="1" applyFont="1" applyBorder="1" applyAlignment="1">
      <alignment horizontal="center" vertical="center" wrapText="1"/>
    </xf>
    <xf numFmtId="2" fontId="2" fillId="0" borderId="16" xfId="2" applyNumberFormat="1" applyFont="1" applyBorder="1" applyAlignment="1">
      <alignment horizontal="center" vertical="center"/>
    </xf>
    <xf numFmtId="2" fontId="2" fillId="0" borderId="15" xfId="2" applyNumberFormat="1" applyFont="1" applyBorder="1" applyAlignment="1">
      <alignment horizontal="center" vertical="center"/>
    </xf>
    <xf numFmtId="2" fontId="2" fillId="0" borderId="11" xfId="2" applyNumberFormat="1" applyFont="1" applyBorder="1" applyAlignment="1">
      <alignment horizontal="center" vertical="center"/>
    </xf>
    <xf numFmtId="2" fontId="2" fillId="0" borderId="10" xfId="2" applyNumberFormat="1" applyFont="1" applyBorder="1" applyAlignment="1">
      <alignment horizontal="center" vertical="center"/>
    </xf>
    <xf numFmtId="0" fontId="6" fillId="0" borderId="2" xfId="0" applyFont="1" applyBorder="1" applyAlignment="1">
      <alignment horizontal="center" vertical="top" wrapText="1"/>
    </xf>
    <xf numFmtId="2" fontId="2" fillId="0" borderId="2" xfId="0" applyNumberFormat="1" applyFont="1" applyFill="1" applyBorder="1" applyAlignment="1">
      <alignment vertical="top" wrapText="1"/>
    </xf>
    <xf numFmtId="0" fontId="2" fillId="0" borderId="2" xfId="0" applyFont="1" applyFill="1" applyBorder="1" applyAlignment="1">
      <alignment horizontal="left" wrapText="1"/>
    </xf>
  </cellXfs>
  <cellStyles count="9">
    <cellStyle name="Normal" xfId="0" builtinId="0"/>
    <cellStyle name="Normal 2" xfId="3"/>
    <cellStyle name="Normal 4" xfId="2"/>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abSelected="1" workbookViewId="0">
      <selection sqref="A1:G1"/>
    </sheetView>
  </sheetViews>
  <sheetFormatPr defaultRowHeight="15" x14ac:dyDescent="0.25"/>
  <cols>
    <col min="1" max="1" width="24.42578125" customWidth="1"/>
    <col min="2" max="2" width="11.5703125" customWidth="1"/>
    <col min="3" max="3" width="9.7109375" customWidth="1"/>
    <col min="4" max="4" width="11.5703125" customWidth="1"/>
    <col min="5" max="5" width="9.5703125" customWidth="1"/>
    <col min="6" max="6" width="9.28515625" customWidth="1"/>
    <col min="7" max="7" width="16.140625" customWidth="1"/>
    <col min="254" max="254" width="18.7109375" customWidth="1"/>
    <col min="256" max="256" width="12.85546875" customWidth="1"/>
    <col min="257" max="257" width="17.140625" customWidth="1"/>
    <col min="258" max="258" width="13.140625" customWidth="1"/>
    <col min="262" max="262" width="13" customWidth="1"/>
    <col min="263" max="263" width="21.7109375" customWidth="1"/>
    <col min="510" max="510" width="18.7109375" customWidth="1"/>
    <col min="512" max="512" width="12.85546875" customWidth="1"/>
    <col min="513" max="513" width="17.140625" customWidth="1"/>
    <col min="514" max="514" width="13.140625" customWidth="1"/>
    <col min="518" max="518" width="13" customWidth="1"/>
    <col min="519" max="519" width="21.7109375" customWidth="1"/>
    <col min="766" max="766" width="18.7109375" customWidth="1"/>
    <col min="768" max="768" width="12.85546875" customWidth="1"/>
    <col min="769" max="769" width="17.140625" customWidth="1"/>
    <col min="770" max="770" width="13.140625" customWidth="1"/>
    <col min="774" max="774" width="13" customWidth="1"/>
    <col min="775" max="775" width="21.7109375" customWidth="1"/>
    <col min="1022" max="1022" width="18.7109375" customWidth="1"/>
    <col min="1024" max="1024" width="12.85546875" customWidth="1"/>
    <col min="1025" max="1025" width="17.140625" customWidth="1"/>
    <col min="1026" max="1026" width="13.140625" customWidth="1"/>
    <col min="1030" max="1030" width="13" customWidth="1"/>
    <col min="1031" max="1031" width="21.7109375" customWidth="1"/>
    <col min="1278" max="1278" width="18.7109375" customWidth="1"/>
    <col min="1280" max="1280" width="12.85546875" customWidth="1"/>
    <col min="1281" max="1281" width="17.140625" customWidth="1"/>
    <col min="1282" max="1282" width="13.140625" customWidth="1"/>
    <col min="1286" max="1286" width="13" customWidth="1"/>
    <col min="1287" max="1287" width="21.7109375" customWidth="1"/>
    <col min="1534" max="1534" width="18.7109375" customWidth="1"/>
    <col min="1536" max="1536" width="12.85546875" customWidth="1"/>
    <col min="1537" max="1537" width="17.140625" customWidth="1"/>
    <col min="1538" max="1538" width="13.140625" customWidth="1"/>
    <col min="1542" max="1542" width="13" customWidth="1"/>
    <col min="1543" max="1543" width="21.7109375" customWidth="1"/>
    <col min="1790" max="1790" width="18.7109375" customWidth="1"/>
    <col min="1792" max="1792" width="12.85546875" customWidth="1"/>
    <col min="1793" max="1793" width="17.140625" customWidth="1"/>
    <col min="1794" max="1794" width="13.140625" customWidth="1"/>
    <col min="1798" max="1798" width="13" customWidth="1"/>
    <col min="1799" max="1799" width="21.7109375" customWidth="1"/>
    <col min="2046" max="2046" width="18.7109375" customWidth="1"/>
    <col min="2048" max="2048" width="12.85546875" customWidth="1"/>
    <col min="2049" max="2049" width="17.140625" customWidth="1"/>
    <col min="2050" max="2050" width="13.140625" customWidth="1"/>
    <col min="2054" max="2054" width="13" customWidth="1"/>
    <col min="2055" max="2055" width="21.7109375" customWidth="1"/>
    <col min="2302" max="2302" width="18.7109375" customWidth="1"/>
    <col min="2304" max="2304" width="12.85546875" customWidth="1"/>
    <col min="2305" max="2305" width="17.140625" customWidth="1"/>
    <col min="2306" max="2306" width="13.140625" customWidth="1"/>
    <col min="2310" max="2310" width="13" customWidth="1"/>
    <col min="2311" max="2311" width="21.7109375" customWidth="1"/>
    <col min="2558" max="2558" width="18.7109375" customWidth="1"/>
    <col min="2560" max="2560" width="12.85546875" customWidth="1"/>
    <col min="2561" max="2561" width="17.140625" customWidth="1"/>
    <col min="2562" max="2562" width="13.140625" customWidth="1"/>
    <col min="2566" max="2566" width="13" customWidth="1"/>
    <col min="2567" max="2567" width="21.7109375" customWidth="1"/>
    <col min="2814" max="2814" width="18.7109375" customWidth="1"/>
    <col min="2816" max="2816" width="12.85546875" customWidth="1"/>
    <col min="2817" max="2817" width="17.140625" customWidth="1"/>
    <col min="2818" max="2818" width="13.140625" customWidth="1"/>
    <col min="2822" max="2822" width="13" customWidth="1"/>
    <col min="2823" max="2823" width="21.7109375" customWidth="1"/>
    <col min="3070" max="3070" width="18.7109375" customWidth="1"/>
    <col min="3072" max="3072" width="12.85546875" customWidth="1"/>
    <col min="3073" max="3073" width="17.140625" customWidth="1"/>
    <col min="3074" max="3074" width="13.140625" customWidth="1"/>
    <col min="3078" max="3078" width="13" customWidth="1"/>
    <col min="3079" max="3079" width="21.7109375" customWidth="1"/>
    <col min="3326" max="3326" width="18.7109375" customWidth="1"/>
    <col min="3328" max="3328" width="12.85546875" customWidth="1"/>
    <col min="3329" max="3329" width="17.140625" customWidth="1"/>
    <col min="3330" max="3330" width="13.140625" customWidth="1"/>
    <col min="3334" max="3334" width="13" customWidth="1"/>
    <col min="3335" max="3335" width="21.7109375" customWidth="1"/>
    <col min="3582" max="3582" width="18.7109375" customWidth="1"/>
    <col min="3584" max="3584" width="12.85546875" customWidth="1"/>
    <col min="3585" max="3585" width="17.140625" customWidth="1"/>
    <col min="3586" max="3586" width="13.140625" customWidth="1"/>
    <col min="3590" max="3590" width="13" customWidth="1"/>
    <col min="3591" max="3591" width="21.7109375" customWidth="1"/>
    <col min="3838" max="3838" width="18.7109375" customWidth="1"/>
    <col min="3840" max="3840" width="12.85546875" customWidth="1"/>
    <col min="3841" max="3841" width="17.140625" customWidth="1"/>
    <col min="3842" max="3842" width="13.140625" customWidth="1"/>
    <col min="3846" max="3846" width="13" customWidth="1"/>
    <col min="3847" max="3847" width="21.7109375" customWidth="1"/>
    <col min="4094" max="4094" width="18.7109375" customWidth="1"/>
    <col min="4096" max="4096" width="12.85546875" customWidth="1"/>
    <col min="4097" max="4097" width="17.140625" customWidth="1"/>
    <col min="4098" max="4098" width="13.140625" customWidth="1"/>
    <col min="4102" max="4102" width="13" customWidth="1"/>
    <col min="4103" max="4103" width="21.7109375" customWidth="1"/>
    <col min="4350" max="4350" width="18.7109375" customWidth="1"/>
    <col min="4352" max="4352" width="12.85546875" customWidth="1"/>
    <col min="4353" max="4353" width="17.140625" customWidth="1"/>
    <col min="4354" max="4354" width="13.140625" customWidth="1"/>
    <col min="4358" max="4358" width="13" customWidth="1"/>
    <col min="4359" max="4359" width="21.7109375" customWidth="1"/>
    <col min="4606" max="4606" width="18.7109375" customWidth="1"/>
    <col min="4608" max="4608" width="12.85546875" customWidth="1"/>
    <col min="4609" max="4609" width="17.140625" customWidth="1"/>
    <col min="4610" max="4610" width="13.140625" customWidth="1"/>
    <col min="4614" max="4614" width="13" customWidth="1"/>
    <col min="4615" max="4615" width="21.7109375" customWidth="1"/>
    <col min="4862" max="4862" width="18.7109375" customWidth="1"/>
    <col min="4864" max="4864" width="12.85546875" customWidth="1"/>
    <col min="4865" max="4865" width="17.140625" customWidth="1"/>
    <col min="4866" max="4866" width="13.140625" customWidth="1"/>
    <col min="4870" max="4870" width="13" customWidth="1"/>
    <col min="4871" max="4871" width="21.7109375" customWidth="1"/>
    <col min="5118" max="5118" width="18.7109375" customWidth="1"/>
    <col min="5120" max="5120" width="12.85546875" customWidth="1"/>
    <col min="5121" max="5121" width="17.140625" customWidth="1"/>
    <col min="5122" max="5122" width="13.140625" customWidth="1"/>
    <col min="5126" max="5126" width="13" customWidth="1"/>
    <col min="5127" max="5127" width="21.7109375" customWidth="1"/>
    <col min="5374" max="5374" width="18.7109375" customWidth="1"/>
    <col min="5376" max="5376" width="12.85546875" customWidth="1"/>
    <col min="5377" max="5377" width="17.140625" customWidth="1"/>
    <col min="5378" max="5378" width="13.140625" customWidth="1"/>
    <col min="5382" max="5382" width="13" customWidth="1"/>
    <col min="5383" max="5383" width="21.7109375" customWidth="1"/>
    <col min="5630" max="5630" width="18.7109375" customWidth="1"/>
    <col min="5632" max="5632" width="12.85546875" customWidth="1"/>
    <col min="5633" max="5633" width="17.140625" customWidth="1"/>
    <col min="5634" max="5634" width="13.140625" customWidth="1"/>
    <col min="5638" max="5638" width="13" customWidth="1"/>
    <col min="5639" max="5639" width="21.7109375" customWidth="1"/>
    <col min="5886" max="5886" width="18.7109375" customWidth="1"/>
    <col min="5888" max="5888" width="12.85546875" customWidth="1"/>
    <col min="5889" max="5889" width="17.140625" customWidth="1"/>
    <col min="5890" max="5890" width="13.140625" customWidth="1"/>
    <col min="5894" max="5894" width="13" customWidth="1"/>
    <col min="5895" max="5895" width="21.7109375" customWidth="1"/>
    <col min="6142" max="6142" width="18.7109375" customWidth="1"/>
    <col min="6144" max="6144" width="12.85546875" customWidth="1"/>
    <col min="6145" max="6145" width="17.140625" customWidth="1"/>
    <col min="6146" max="6146" width="13.140625" customWidth="1"/>
    <col min="6150" max="6150" width="13" customWidth="1"/>
    <col min="6151" max="6151" width="21.7109375" customWidth="1"/>
    <col min="6398" max="6398" width="18.7109375" customWidth="1"/>
    <col min="6400" max="6400" width="12.85546875" customWidth="1"/>
    <col min="6401" max="6401" width="17.140625" customWidth="1"/>
    <col min="6402" max="6402" width="13.140625" customWidth="1"/>
    <col min="6406" max="6406" width="13" customWidth="1"/>
    <col min="6407" max="6407" width="21.7109375" customWidth="1"/>
    <col min="6654" max="6654" width="18.7109375" customWidth="1"/>
    <col min="6656" max="6656" width="12.85546875" customWidth="1"/>
    <col min="6657" max="6657" width="17.140625" customWidth="1"/>
    <col min="6658" max="6658" width="13.140625" customWidth="1"/>
    <col min="6662" max="6662" width="13" customWidth="1"/>
    <col min="6663" max="6663" width="21.7109375" customWidth="1"/>
    <col min="6910" max="6910" width="18.7109375" customWidth="1"/>
    <col min="6912" max="6912" width="12.85546875" customWidth="1"/>
    <col min="6913" max="6913" width="17.140625" customWidth="1"/>
    <col min="6914" max="6914" width="13.140625" customWidth="1"/>
    <col min="6918" max="6918" width="13" customWidth="1"/>
    <col min="6919" max="6919" width="21.7109375" customWidth="1"/>
    <col min="7166" max="7166" width="18.7109375" customWidth="1"/>
    <col min="7168" max="7168" width="12.85546875" customWidth="1"/>
    <col min="7169" max="7169" width="17.140625" customWidth="1"/>
    <col min="7170" max="7170" width="13.140625" customWidth="1"/>
    <col min="7174" max="7174" width="13" customWidth="1"/>
    <col min="7175" max="7175" width="21.7109375" customWidth="1"/>
    <col min="7422" max="7422" width="18.7109375" customWidth="1"/>
    <col min="7424" max="7424" width="12.85546875" customWidth="1"/>
    <col min="7425" max="7425" width="17.140625" customWidth="1"/>
    <col min="7426" max="7426" width="13.140625" customWidth="1"/>
    <col min="7430" max="7430" width="13" customWidth="1"/>
    <col min="7431" max="7431" width="21.7109375" customWidth="1"/>
    <col min="7678" max="7678" width="18.7109375" customWidth="1"/>
    <col min="7680" max="7680" width="12.85546875" customWidth="1"/>
    <col min="7681" max="7681" width="17.140625" customWidth="1"/>
    <col min="7682" max="7682" width="13.140625" customWidth="1"/>
    <col min="7686" max="7686" width="13" customWidth="1"/>
    <col min="7687" max="7687" width="21.7109375" customWidth="1"/>
    <col min="7934" max="7934" width="18.7109375" customWidth="1"/>
    <col min="7936" max="7936" width="12.85546875" customWidth="1"/>
    <col min="7937" max="7937" width="17.140625" customWidth="1"/>
    <col min="7938" max="7938" width="13.140625" customWidth="1"/>
    <col min="7942" max="7942" width="13" customWidth="1"/>
    <col min="7943" max="7943" width="21.7109375" customWidth="1"/>
    <col min="8190" max="8190" width="18.7109375" customWidth="1"/>
    <col min="8192" max="8192" width="12.85546875" customWidth="1"/>
    <col min="8193" max="8193" width="17.140625" customWidth="1"/>
    <col min="8194" max="8194" width="13.140625" customWidth="1"/>
    <col min="8198" max="8198" width="13" customWidth="1"/>
    <col min="8199" max="8199" width="21.7109375" customWidth="1"/>
    <col min="8446" max="8446" width="18.7109375" customWidth="1"/>
    <col min="8448" max="8448" width="12.85546875" customWidth="1"/>
    <col min="8449" max="8449" width="17.140625" customWidth="1"/>
    <col min="8450" max="8450" width="13.140625" customWidth="1"/>
    <col min="8454" max="8454" width="13" customWidth="1"/>
    <col min="8455" max="8455" width="21.7109375" customWidth="1"/>
    <col min="8702" max="8702" width="18.7109375" customWidth="1"/>
    <col min="8704" max="8704" width="12.85546875" customWidth="1"/>
    <col min="8705" max="8705" width="17.140625" customWidth="1"/>
    <col min="8706" max="8706" width="13.140625" customWidth="1"/>
    <col min="8710" max="8710" width="13" customWidth="1"/>
    <col min="8711" max="8711" width="21.7109375" customWidth="1"/>
    <col min="8958" max="8958" width="18.7109375" customWidth="1"/>
    <col min="8960" max="8960" width="12.85546875" customWidth="1"/>
    <col min="8961" max="8961" width="17.140625" customWidth="1"/>
    <col min="8962" max="8962" width="13.140625" customWidth="1"/>
    <col min="8966" max="8966" width="13" customWidth="1"/>
    <col min="8967" max="8967" width="21.7109375" customWidth="1"/>
    <col min="9214" max="9214" width="18.7109375" customWidth="1"/>
    <col min="9216" max="9216" width="12.85546875" customWidth="1"/>
    <col min="9217" max="9217" width="17.140625" customWidth="1"/>
    <col min="9218" max="9218" width="13.140625" customWidth="1"/>
    <col min="9222" max="9222" width="13" customWidth="1"/>
    <col min="9223" max="9223" width="21.7109375" customWidth="1"/>
    <col min="9470" max="9470" width="18.7109375" customWidth="1"/>
    <col min="9472" max="9472" width="12.85546875" customWidth="1"/>
    <col min="9473" max="9473" width="17.140625" customWidth="1"/>
    <col min="9474" max="9474" width="13.140625" customWidth="1"/>
    <col min="9478" max="9478" width="13" customWidth="1"/>
    <col min="9479" max="9479" width="21.7109375" customWidth="1"/>
    <col min="9726" max="9726" width="18.7109375" customWidth="1"/>
    <col min="9728" max="9728" width="12.85546875" customWidth="1"/>
    <col min="9729" max="9729" width="17.140625" customWidth="1"/>
    <col min="9730" max="9730" width="13.140625" customWidth="1"/>
    <col min="9734" max="9734" width="13" customWidth="1"/>
    <col min="9735" max="9735" width="21.7109375" customWidth="1"/>
    <col min="9982" max="9982" width="18.7109375" customWidth="1"/>
    <col min="9984" max="9984" width="12.85546875" customWidth="1"/>
    <col min="9985" max="9985" width="17.140625" customWidth="1"/>
    <col min="9986" max="9986" width="13.140625" customWidth="1"/>
    <col min="9990" max="9990" width="13" customWidth="1"/>
    <col min="9991" max="9991" width="21.7109375" customWidth="1"/>
    <col min="10238" max="10238" width="18.7109375" customWidth="1"/>
    <col min="10240" max="10240" width="12.85546875" customWidth="1"/>
    <col min="10241" max="10241" width="17.140625" customWidth="1"/>
    <col min="10242" max="10242" width="13.140625" customWidth="1"/>
    <col min="10246" max="10246" width="13" customWidth="1"/>
    <col min="10247" max="10247" width="21.7109375" customWidth="1"/>
    <col min="10494" max="10494" width="18.7109375" customWidth="1"/>
    <col min="10496" max="10496" width="12.85546875" customWidth="1"/>
    <col min="10497" max="10497" width="17.140625" customWidth="1"/>
    <col min="10498" max="10498" width="13.140625" customWidth="1"/>
    <col min="10502" max="10502" width="13" customWidth="1"/>
    <col min="10503" max="10503" width="21.7109375" customWidth="1"/>
    <col min="10750" max="10750" width="18.7109375" customWidth="1"/>
    <col min="10752" max="10752" width="12.85546875" customWidth="1"/>
    <col min="10753" max="10753" width="17.140625" customWidth="1"/>
    <col min="10754" max="10754" width="13.140625" customWidth="1"/>
    <col min="10758" max="10758" width="13" customWidth="1"/>
    <col min="10759" max="10759" width="21.7109375" customWidth="1"/>
    <col min="11006" max="11006" width="18.7109375" customWidth="1"/>
    <col min="11008" max="11008" width="12.85546875" customWidth="1"/>
    <col min="11009" max="11009" width="17.140625" customWidth="1"/>
    <col min="11010" max="11010" width="13.140625" customWidth="1"/>
    <col min="11014" max="11014" width="13" customWidth="1"/>
    <col min="11015" max="11015" width="21.7109375" customWidth="1"/>
    <col min="11262" max="11262" width="18.7109375" customWidth="1"/>
    <col min="11264" max="11264" width="12.85546875" customWidth="1"/>
    <col min="11265" max="11265" width="17.140625" customWidth="1"/>
    <col min="11266" max="11266" width="13.140625" customWidth="1"/>
    <col min="11270" max="11270" width="13" customWidth="1"/>
    <col min="11271" max="11271" width="21.7109375" customWidth="1"/>
    <col min="11518" max="11518" width="18.7109375" customWidth="1"/>
    <col min="11520" max="11520" width="12.85546875" customWidth="1"/>
    <col min="11521" max="11521" width="17.140625" customWidth="1"/>
    <col min="11522" max="11522" width="13.140625" customWidth="1"/>
    <col min="11526" max="11526" width="13" customWidth="1"/>
    <col min="11527" max="11527" width="21.7109375" customWidth="1"/>
    <col min="11774" max="11774" width="18.7109375" customWidth="1"/>
    <col min="11776" max="11776" width="12.85546875" customWidth="1"/>
    <col min="11777" max="11777" width="17.140625" customWidth="1"/>
    <col min="11778" max="11778" width="13.140625" customWidth="1"/>
    <col min="11782" max="11782" width="13" customWidth="1"/>
    <col min="11783" max="11783" width="21.7109375" customWidth="1"/>
    <col min="12030" max="12030" width="18.7109375" customWidth="1"/>
    <col min="12032" max="12032" width="12.85546875" customWidth="1"/>
    <col min="12033" max="12033" width="17.140625" customWidth="1"/>
    <col min="12034" max="12034" width="13.140625" customWidth="1"/>
    <col min="12038" max="12038" width="13" customWidth="1"/>
    <col min="12039" max="12039" width="21.7109375" customWidth="1"/>
    <col min="12286" max="12286" width="18.7109375" customWidth="1"/>
    <col min="12288" max="12288" width="12.85546875" customWidth="1"/>
    <col min="12289" max="12289" width="17.140625" customWidth="1"/>
    <col min="12290" max="12290" width="13.140625" customWidth="1"/>
    <col min="12294" max="12294" width="13" customWidth="1"/>
    <col min="12295" max="12295" width="21.7109375" customWidth="1"/>
    <col min="12542" max="12542" width="18.7109375" customWidth="1"/>
    <col min="12544" max="12544" width="12.85546875" customWidth="1"/>
    <col min="12545" max="12545" width="17.140625" customWidth="1"/>
    <col min="12546" max="12546" width="13.140625" customWidth="1"/>
    <col min="12550" max="12550" width="13" customWidth="1"/>
    <col min="12551" max="12551" width="21.7109375" customWidth="1"/>
    <col min="12798" max="12798" width="18.7109375" customWidth="1"/>
    <col min="12800" max="12800" width="12.85546875" customWidth="1"/>
    <col min="12801" max="12801" width="17.140625" customWidth="1"/>
    <col min="12802" max="12802" width="13.140625" customWidth="1"/>
    <col min="12806" max="12806" width="13" customWidth="1"/>
    <col min="12807" max="12807" width="21.7109375" customWidth="1"/>
    <col min="13054" max="13054" width="18.7109375" customWidth="1"/>
    <col min="13056" max="13056" width="12.85546875" customWidth="1"/>
    <col min="13057" max="13057" width="17.140625" customWidth="1"/>
    <col min="13058" max="13058" width="13.140625" customWidth="1"/>
    <col min="13062" max="13062" width="13" customWidth="1"/>
    <col min="13063" max="13063" width="21.7109375" customWidth="1"/>
    <col min="13310" max="13310" width="18.7109375" customWidth="1"/>
    <col min="13312" max="13312" width="12.85546875" customWidth="1"/>
    <col min="13313" max="13313" width="17.140625" customWidth="1"/>
    <col min="13314" max="13314" width="13.140625" customWidth="1"/>
    <col min="13318" max="13318" width="13" customWidth="1"/>
    <col min="13319" max="13319" width="21.7109375" customWidth="1"/>
    <col min="13566" max="13566" width="18.7109375" customWidth="1"/>
    <col min="13568" max="13568" width="12.85546875" customWidth="1"/>
    <col min="13569" max="13569" width="17.140625" customWidth="1"/>
    <col min="13570" max="13570" width="13.140625" customWidth="1"/>
    <col min="13574" max="13574" width="13" customWidth="1"/>
    <col min="13575" max="13575" width="21.7109375" customWidth="1"/>
    <col min="13822" max="13822" width="18.7109375" customWidth="1"/>
    <col min="13824" max="13824" width="12.85546875" customWidth="1"/>
    <col min="13825" max="13825" width="17.140625" customWidth="1"/>
    <col min="13826" max="13826" width="13.140625" customWidth="1"/>
    <col min="13830" max="13830" width="13" customWidth="1"/>
    <col min="13831" max="13831" width="21.7109375" customWidth="1"/>
    <col min="14078" max="14078" width="18.7109375" customWidth="1"/>
    <col min="14080" max="14080" width="12.85546875" customWidth="1"/>
    <col min="14081" max="14081" width="17.140625" customWidth="1"/>
    <col min="14082" max="14082" width="13.140625" customWidth="1"/>
    <col min="14086" max="14086" width="13" customWidth="1"/>
    <col min="14087" max="14087" width="21.7109375" customWidth="1"/>
    <col min="14334" max="14334" width="18.7109375" customWidth="1"/>
    <col min="14336" max="14336" width="12.85546875" customWidth="1"/>
    <col min="14337" max="14337" width="17.140625" customWidth="1"/>
    <col min="14338" max="14338" width="13.140625" customWidth="1"/>
    <col min="14342" max="14342" width="13" customWidth="1"/>
    <col min="14343" max="14343" width="21.7109375" customWidth="1"/>
    <col min="14590" max="14590" width="18.7109375" customWidth="1"/>
    <col min="14592" max="14592" width="12.85546875" customWidth="1"/>
    <col min="14593" max="14593" width="17.140625" customWidth="1"/>
    <col min="14594" max="14594" width="13.140625" customWidth="1"/>
    <col min="14598" max="14598" width="13" customWidth="1"/>
    <col min="14599" max="14599" width="21.7109375" customWidth="1"/>
    <col min="14846" max="14846" width="18.7109375" customWidth="1"/>
    <col min="14848" max="14848" width="12.85546875" customWidth="1"/>
    <col min="14849" max="14849" width="17.140625" customWidth="1"/>
    <col min="14850" max="14850" width="13.140625" customWidth="1"/>
    <col min="14854" max="14854" width="13" customWidth="1"/>
    <col min="14855" max="14855" width="21.7109375" customWidth="1"/>
    <col min="15102" max="15102" width="18.7109375" customWidth="1"/>
    <col min="15104" max="15104" width="12.85546875" customWidth="1"/>
    <col min="15105" max="15105" width="17.140625" customWidth="1"/>
    <col min="15106" max="15106" width="13.140625" customWidth="1"/>
    <col min="15110" max="15110" width="13" customWidth="1"/>
    <col min="15111" max="15111" width="21.7109375" customWidth="1"/>
    <col min="15358" max="15358" width="18.7109375" customWidth="1"/>
    <col min="15360" max="15360" width="12.85546875" customWidth="1"/>
    <col min="15361" max="15361" width="17.140625" customWidth="1"/>
    <col min="15362" max="15362" width="13.140625" customWidth="1"/>
    <col min="15366" max="15366" width="13" customWidth="1"/>
    <col min="15367" max="15367" width="21.7109375" customWidth="1"/>
    <col min="15614" max="15614" width="18.7109375" customWidth="1"/>
    <col min="15616" max="15616" width="12.85546875" customWidth="1"/>
    <col min="15617" max="15617" width="17.140625" customWidth="1"/>
    <col min="15618" max="15618" width="13.140625" customWidth="1"/>
    <col min="15622" max="15622" width="13" customWidth="1"/>
    <col min="15623" max="15623" width="21.7109375" customWidth="1"/>
    <col min="15870" max="15870" width="18.7109375" customWidth="1"/>
    <col min="15872" max="15872" width="12.85546875" customWidth="1"/>
    <col min="15873" max="15873" width="17.140625" customWidth="1"/>
    <col min="15874" max="15874" width="13.140625" customWidth="1"/>
    <col min="15878" max="15878" width="13" customWidth="1"/>
    <col min="15879" max="15879" width="21.7109375" customWidth="1"/>
    <col min="16126" max="16126" width="18.7109375" customWidth="1"/>
    <col min="16128" max="16128" width="12.85546875" customWidth="1"/>
    <col min="16129" max="16129" width="17.140625" customWidth="1"/>
    <col min="16130" max="16130" width="13.140625" customWidth="1"/>
    <col min="16134" max="16134" width="13" customWidth="1"/>
    <col min="16135" max="16135" width="21.7109375" customWidth="1"/>
  </cols>
  <sheetData>
    <row r="1" spans="1:7" ht="15.75" thickBot="1" x14ac:dyDescent="0.3">
      <c r="A1" s="45" t="s">
        <v>22</v>
      </c>
      <c r="B1" s="46"/>
      <c r="C1" s="46"/>
      <c r="D1" s="46"/>
      <c r="E1" s="46"/>
      <c r="F1" s="46"/>
      <c r="G1" s="46"/>
    </row>
    <row r="2" spans="1:7" ht="15.75" customHeight="1" thickTop="1" x14ac:dyDescent="0.25">
      <c r="A2" s="47" t="s">
        <v>21</v>
      </c>
      <c r="B2" s="49" t="s">
        <v>20</v>
      </c>
      <c r="C2" s="50"/>
      <c r="D2" s="32" t="s">
        <v>19</v>
      </c>
      <c r="E2" s="53" t="s">
        <v>18</v>
      </c>
      <c r="F2" s="54"/>
      <c r="G2" s="31" t="s">
        <v>17</v>
      </c>
    </row>
    <row r="3" spans="1:7" x14ac:dyDescent="0.25">
      <c r="A3" s="48"/>
      <c r="B3" s="51"/>
      <c r="C3" s="52"/>
      <c r="D3" s="30" t="s">
        <v>16</v>
      </c>
      <c r="E3" s="55" t="s">
        <v>15</v>
      </c>
      <c r="F3" s="56"/>
      <c r="G3" s="29" t="s">
        <v>14</v>
      </c>
    </row>
    <row r="4" spans="1:7" x14ac:dyDescent="0.25">
      <c r="A4" s="14" t="s">
        <v>13</v>
      </c>
      <c r="B4" s="7">
        <v>0.62766194593569868</v>
      </c>
      <c r="C4" s="11" t="s">
        <v>8</v>
      </c>
      <c r="D4" s="10">
        <v>0.51</v>
      </c>
      <c r="E4" s="13">
        <f>165/453.59237</f>
        <v>0.36376273260504799</v>
      </c>
      <c r="F4" s="8" t="s">
        <v>7</v>
      </c>
      <c r="G4" s="7">
        <f>B4*E4/D4</f>
        <v>0.44768632275641496</v>
      </c>
    </row>
    <row r="5" spans="1:7" ht="15" customHeight="1" x14ac:dyDescent="0.25">
      <c r="A5" s="28" t="s">
        <v>12</v>
      </c>
      <c r="B5" s="27" t="s">
        <v>0</v>
      </c>
      <c r="C5" s="26"/>
      <c r="D5" s="25" t="s">
        <v>0</v>
      </c>
      <c r="E5" s="24"/>
      <c r="F5" s="23" t="s">
        <v>0</v>
      </c>
      <c r="G5" s="22"/>
    </row>
    <row r="6" spans="1:7" ht="15" customHeight="1" x14ac:dyDescent="0.25">
      <c r="A6" s="20" t="s">
        <v>11</v>
      </c>
      <c r="B6" s="19">
        <v>1.1434231157548969</v>
      </c>
      <c r="C6" s="18" t="s">
        <v>8</v>
      </c>
      <c r="D6" s="10">
        <v>1</v>
      </c>
      <c r="E6" s="21">
        <f>245/453.59237</f>
        <v>0.54013254235295005</v>
      </c>
      <c r="F6" s="16" t="s">
        <v>7</v>
      </c>
      <c r="G6" s="15">
        <f>B6*E6/D6</f>
        <v>0.61760003449782397</v>
      </c>
    </row>
    <row r="7" spans="1:7" ht="15" customHeight="1" x14ac:dyDescent="0.25">
      <c r="A7" s="20" t="s">
        <v>10</v>
      </c>
      <c r="B7" s="19">
        <v>1.128448436136835</v>
      </c>
      <c r="C7" s="18" t="s">
        <v>8</v>
      </c>
      <c r="D7" s="10">
        <v>0.65</v>
      </c>
      <c r="E7" s="17">
        <f>200/453.59237</f>
        <v>0.44092452436975516</v>
      </c>
      <c r="F7" s="16" t="s">
        <v>7</v>
      </c>
      <c r="G7" s="15">
        <f>B7*E7/D7</f>
        <v>0.76547783073758147</v>
      </c>
    </row>
    <row r="8" spans="1:7" x14ac:dyDescent="0.25">
      <c r="A8" s="14" t="s">
        <v>9</v>
      </c>
      <c r="B8" s="7">
        <v>5.4970863456679666</v>
      </c>
      <c r="C8" s="11" t="s">
        <v>8</v>
      </c>
      <c r="D8" s="10">
        <v>1</v>
      </c>
      <c r="E8" s="13">
        <f>70/453.59237</f>
        <v>0.1543235835294143</v>
      </c>
      <c r="F8" s="8" t="s">
        <v>7</v>
      </c>
      <c r="G8" s="7">
        <f>B8*E8/D8</f>
        <v>0.84833006383409326</v>
      </c>
    </row>
    <row r="9" spans="1:7" x14ac:dyDescent="0.25">
      <c r="A9" s="33" t="s">
        <v>6</v>
      </c>
      <c r="B9" s="34"/>
      <c r="C9" s="34"/>
      <c r="D9" s="34"/>
      <c r="E9" s="34"/>
      <c r="F9" s="34"/>
      <c r="G9" s="35"/>
    </row>
    <row r="10" spans="1:7" x14ac:dyDescent="0.25">
      <c r="A10" s="12" t="s">
        <v>5</v>
      </c>
      <c r="B10" s="7">
        <v>0.90964222951457896</v>
      </c>
      <c r="C10" s="11" t="s">
        <v>3</v>
      </c>
      <c r="D10" s="10">
        <v>1</v>
      </c>
      <c r="E10" s="9">
        <v>8</v>
      </c>
      <c r="F10" s="8" t="s">
        <v>2</v>
      </c>
      <c r="G10" s="7">
        <f>B10/2</f>
        <v>0.45482111475728948</v>
      </c>
    </row>
    <row r="11" spans="1:7" ht="15.75" thickBot="1" x14ac:dyDescent="0.3">
      <c r="A11" s="6" t="s">
        <v>4</v>
      </c>
      <c r="B11" s="1">
        <v>0.59075235772526746</v>
      </c>
      <c r="C11" s="5" t="s">
        <v>3</v>
      </c>
      <c r="D11" s="4">
        <v>1</v>
      </c>
      <c r="E11" s="3">
        <v>8</v>
      </c>
      <c r="F11" s="2" t="s">
        <v>2</v>
      </c>
      <c r="G11" s="1">
        <f>B11/2</f>
        <v>0.29537617886263373</v>
      </c>
    </row>
    <row r="12" spans="1:7" ht="42" customHeight="1" thickTop="1" x14ac:dyDescent="0.25">
      <c r="A12" s="36" t="s">
        <v>23</v>
      </c>
      <c r="B12" s="37"/>
      <c r="C12" s="37"/>
      <c r="D12" s="37"/>
      <c r="E12" s="37"/>
      <c r="F12" s="37"/>
      <c r="G12" s="37"/>
    </row>
    <row r="13" spans="1:7" ht="15" customHeight="1" x14ac:dyDescent="0.25">
      <c r="A13" s="44"/>
      <c r="B13" s="44"/>
      <c r="C13" s="44"/>
      <c r="D13" s="44"/>
      <c r="E13" s="44"/>
      <c r="F13" s="44"/>
      <c r="G13" s="44"/>
    </row>
    <row r="14" spans="1:7" ht="33" customHeight="1" x14ac:dyDescent="0.25">
      <c r="A14" s="40" t="s">
        <v>24</v>
      </c>
      <c r="B14" s="41"/>
      <c r="C14" s="41"/>
      <c r="D14" s="41"/>
      <c r="E14" s="41"/>
      <c r="F14" s="41"/>
      <c r="G14" s="41"/>
    </row>
    <row r="15" spans="1:7" ht="15" customHeight="1" x14ac:dyDescent="0.25">
      <c r="A15" s="38"/>
      <c r="B15" s="39"/>
      <c r="C15" s="39"/>
      <c r="D15" s="39"/>
      <c r="E15" s="39"/>
      <c r="F15" s="39"/>
      <c r="G15" s="39"/>
    </row>
    <row r="16" spans="1:7" ht="66.75" customHeight="1" x14ac:dyDescent="0.25">
      <c r="A16" s="42" t="s">
        <v>25</v>
      </c>
      <c r="B16" s="42"/>
      <c r="C16" s="42"/>
      <c r="D16" s="42"/>
      <c r="E16" s="42"/>
      <c r="F16" s="42"/>
      <c r="G16" s="42"/>
    </row>
    <row r="17" spans="1:9" ht="15" customHeight="1" x14ac:dyDescent="0.25">
      <c r="A17" s="57"/>
      <c r="B17" s="57"/>
      <c r="C17" s="57"/>
      <c r="D17" s="57"/>
      <c r="E17" s="57"/>
      <c r="F17" s="57"/>
      <c r="G17" s="57"/>
    </row>
    <row r="18" spans="1:9" ht="18.75" customHeight="1" x14ac:dyDescent="0.25">
      <c r="A18" s="43" t="s">
        <v>28</v>
      </c>
      <c r="B18" s="43"/>
      <c r="C18" s="43"/>
      <c r="D18" s="43"/>
      <c r="E18" s="43"/>
      <c r="F18" s="43"/>
      <c r="G18" s="43"/>
    </row>
    <row r="19" spans="1:9" ht="15" customHeight="1" x14ac:dyDescent="0.25">
      <c r="A19" s="38"/>
      <c r="B19" s="39"/>
      <c r="C19" s="39"/>
      <c r="D19" s="39"/>
      <c r="E19" s="39"/>
      <c r="F19" s="39"/>
      <c r="G19" s="39"/>
    </row>
    <row r="20" spans="1:9" x14ac:dyDescent="0.25">
      <c r="A20" s="38" t="s">
        <v>1</v>
      </c>
      <c r="B20" s="39"/>
      <c r="C20" s="39"/>
      <c r="D20" s="39"/>
      <c r="E20" s="39"/>
      <c r="F20" s="39"/>
      <c r="G20" s="39"/>
    </row>
    <row r="21" spans="1:9" ht="15" customHeight="1" x14ac:dyDescent="0.25">
      <c r="A21" s="38"/>
      <c r="B21" s="39"/>
      <c r="C21" s="39"/>
      <c r="D21" s="39"/>
      <c r="E21" s="39"/>
      <c r="F21" s="39"/>
      <c r="G21" s="39"/>
    </row>
    <row r="22" spans="1:9" ht="30" customHeight="1" x14ac:dyDescent="0.25">
      <c r="A22" s="40" t="s">
        <v>26</v>
      </c>
      <c r="B22" s="41"/>
      <c r="C22" s="41"/>
      <c r="D22" s="41"/>
      <c r="E22" s="41"/>
      <c r="F22" s="41"/>
      <c r="G22" s="41"/>
    </row>
    <row r="23" spans="1:9" ht="15" customHeight="1" x14ac:dyDescent="0.25">
      <c r="A23" s="38"/>
      <c r="B23" s="39"/>
      <c r="C23" s="39"/>
      <c r="D23" s="39"/>
      <c r="E23" s="39"/>
      <c r="F23" s="39"/>
      <c r="G23" s="39"/>
    </row>
    <row r="24" spans="1:9" ht="42" customHeight="1" x14ac:dyDescent="0.25">
      <c r="A24" s="59" t="s">
        <v>29</v>
      </c>
      <c r="B24" s="59"/>
      <c r="C24" s="59"/>
      <c r="D24" s="59"/>
      <c r="E24" s="59"/>
      <c r="F24" s="59"/>
      <c r="G24" s="59"/>
    </row>
    <row r="25" spans="1:9" ht="45" customHeight="1" x14ac:dyDescent="0.25">
      <c r="A25" s="58" t="s">
        <v>27</v>
      </c>
      <c r="B25" s="58"/>
      <c r="C25" s="58"/>
      <c r="D25" s="58"/>
      <c r="E25" s="58"/>
      <c r="F25" s="58"/>
      <c r="G25" s="58"/>
    </row>
    <row r="26" spans="1:9" x14ac:dyDescent="0.25">
      <c r="I26" t="s">
        <v>0</v>
      </c>
    </row>
  </sheetData>
  <mergeCells count="20">
    <mergeCell ref="A22:G22"/>
    <mergeCell ref="A23:G23"/>
    <mergeCell ref="A25:G25"/>
    <mergeCell ref="A20:G20"/>
    <mergeCell ref="A21:G21"/>
    <mergeCell ref="A24:G24"/>
    <mergeCell ref="A1:G1"/>
    <mergeCell ref="A2:A3"/>
    <mergeCell ref="B2:C3"/>
    <mergeCell ref="E2:F2"/>
    <mergeCell ref="E3:F3"/>
    <mergeCell ref="A9:G9"/>
    <mergeCell ref="A12:G12"/>
    <mergeCell ref="A19:G19"/>
    <mergeCell ref="A14:G14"/>
    <mergeCell ref="A15:G15"/>
    <mergeCell ref="A16:G16"/>
    <mergeCell ref="A18:G18"/>
    <mergeCell ref="A13:G13"/>
    <mergeCell ref="A17:G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Pineapple</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Pineapple—Average retail price per pound or pint and per cup equivalent, 2013</dc:title>
  <dc:subject>Agricultural economics</dc:subject>
  <dc:creator>Hayden Stewart and Jeffrey Hyman</dc:creator>
  <cp:keywords>Pineapple, fruits and vegetables, average prices, retail stores, IRI Infoscan data, food consumption, edible cup equivalents, FPED</cp:keywords>
  <dc:description>Excel table showing average price per cup equivalent for pineapple.</dc:description>
  <cp:lastModifiedBy>Windows User</cp:lastModifiedBy>
  <dcterms:created xsi:type="dcterms:W3CDTF">2015-03-11T15:01:10Z</dcterms:created>
  <dcterms:modified xsi:type="dcterms:W3CDTF">2018-06-25T17:22:57Z</dcterms:modified>
</cp:coreProperties>
</file>