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_control" sheetId="1" state="visible" r:id="rId2"/>
  </sheets>
  <definedNames>
    <definedName function="false" hidden="false" localSheetId="0" name="_xlnm.Print_Area" vbProcedure="false">car_control!$A$1:$K$34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<sst xmlns="http://schemas.openxmlformats.org/spreadsheetml/2006/main" count="121" uniqueCount="93">
  <si>
    <t xml:space="preserve">Needed for</t>
  </si>
  <si>
    <t xml:space="preserve">#</t>
  </si>
  <si>
    <t xml:space="preserve">Reference</t>
  </si>
  <si>
    <t xml:space="preserve">Qty</t>
  </si>
  <si>
    <t xml:space="preserve">Qty Total</t>
  </si>
  <si>
    <t xml:space="preserve">Value</t>
  </si>
  <si>
    <t xml:space="preserve">Footprint</t>
  </si>
  <si>
    <t xml:space="preserve">CatNo</t>
  </si>
  <si>
    <t xml:space="preserve">Qty in stock</t>
  </si>
  <si>
    <t xml:space="preserve">June</t>
  </si>
  <si>
    <t xml:space="preserve">Jul, Aug</t>
  </si>
  <si>
    <t xml:space="preserve">Notes</t>
  </si>
  <si>
    <t xml:space="preserve">A1</t>
  </si>
  <si>
    <t xml:space="preserve">Arduino_Pro_Micro</t>
  </si>
  <si>
    <t xml:space="preserve">my_arduino:pro_micro_socket</t>
  </si>
  <si>
    <t xml:space="preserve">Amazon (generic)</t>
  </si>
  <si>
    <t xml:space="preserve">Any “Arduino Pro Micro 5V” should work.</t>
  </si>
  <si>
    <t xml:space="preserve">A1-B</t>
  </si>
  <si>
    <t xml:space="preserve">Socket</t>
  </si>
  <si>
    <t xml:space="preserve">24 pin DIP socket</t>
  </si>
  <si>
    <t xml:space="preserve">Generic 24 pin IC socket 0.6 inch</t>
  </si>
  <si>
    <t xml:space="preserve">D1, D2, D3</t>
  </si>
  <si>
    <t xml:space="preserve">1N4004</t>
  </si>
  <si>
    <t xml:space="preserve">Diode_THT:D_DO-41_SOD81_P10.16mm_Horizontal</t>
  </si>
  <si>
    <t xml:space="preserve">Any 1N400x rectifier diode</t>
  </si>
  <si>
    <t xml:space="preserve">D4, D5</t>
  </si>
  <si>
    <t xml:space="preserve">LED_White_10mm</t>
  </si>
  <si>
    <t xml:space="preserve">my_10mm_led:LED_D10.0mm_white</t>
  </si>
  <si>
    <t xml:space="preserve">Any 10mm white LED</t>
  </si>
  <si>
    <t xml:space="preserve">D6, D7</t>
  </si>
  <si>
    <t xml:space="preserve">LED_Red_10mm</t>
  </si>
  <si>
    <t xml:space="preserve">my_10mm_led:LED_D10.0mm_red</t>
  </si>
  <si>
    <t xml:space="preserve">Any 10mm red LED</t>
  </si>
  <si>
    <t xml:space="preserve">H1, H2, H3</t>
  </si>
  <si>
    <t xml:space="preserve">MountingHole</t>
  </si>
  <si>
    <t xml:space="preserve">MountingHole:MountingHole_2.7mm_M2.5_DIN965_Pad</t>
  </si>
  <si>
    <t xml:space="preserve">DNP</t>
  </si>
  <si>
    <t xml:space="preserve">J1, J4</t>
  </si>
  <si>
    <t xml:space="preserve">Screw_Terminal_01x02</t>
  </si>
  <si>
    <t xml:space="preserve">my_terminal:Wuerth_WR-WTB_64800211622_1x02_P1.50mm_Vertical</t>
  </si>
  <si>
    <t xml:space="preserve">Amazon</t>
  </si>
  <si>
    <t xml:space="preserve">2-position screw terminal 5.08mm spacing</t>
  </si>
  <si>
    <t xml:space="preserve">J2, J3</t>
  </si>
  <si>
    <t xml:space="preserve">Conn_01x03</t>
  </si>
  <si>
    <t xml:space="preserve">Connector_PinHeader_2.54mm:PinHeader_1x03_P2.54mm_Vertical</t>
  </si>
  <si>
    <t xml:space="preserve">J5</t>
  </si>
  <si>
    <t xml:space="preserve">Conn_01x06</t>
  </si>
  <si>
    <t xml:space="preserve">Connector_PinHeader_2.54mm:PinHeader_1x06_P2.54mm_Vertical</t>
  </si>
  <si>
    <t xml:space="preserve">LS1</t>
  </si>
  <si>
    <t xml:space="preserve">Speaker</t>
  </si>
  <si>
    <t xml:space="preserve">my_terminal:speaker_d12mm_h8.5_p6.5</t>
  </si>
  <si>
    <t xml:space="preserve">Amazon  https://a.co/d/8MCAgkZ</t>
  </si>
  <si>
    <t xml:space="preserve">N1</t>
  </si>
  <si>
    <t xml:space="preserve">Housing</t>
  </si>
  <si>
    <t xml:space="preserve">rhett_logo:rhett_logo</t>
  </si>
  <si>
    <t xml:space="preserve">N2</t>
  </si>
  <si>
    <t xml:space="preserve">car_as:car_as</t>
  </si>
  <si>
    <t xml:space="preserve">Q1</t>
  </si>
  <si>
    <t xml:space="preserve">IRF540N</t>
  </si>
  <si>
    <t xml:space="preserve">Package_TO_SOT_THT:TO-220-3_Horizontal_TabDown</t>
  </si>
  <si>
    <t xml:space="preserve">Any IRF540 TO-220 N channel MOSFET</t>
  </si>
  <si>
    <t xml:space="preserve">Q2</t>
  </si>
  <si>
    <t xml:space="preserve">2N3904</t>
  </si>
  <si>
    <t xml:space="preserve">Package_TO_SOT_THT:TO-92_Inline</t>
  </si>
  <si>
    <t xml:space="preserve">Any 2N3904 TO-92</t>
  </si>
  <si>
    <t xml:space="preserve">R1</t>
  </si>
  <si>
    <t xml:space="preserve">Resistor_THT:R_Axial_DIN0207_L6.3mm_D2.5mm_P10.16mm_Horizontal</t>
  </si>
  <si>
    <t xml:space="preserve">EDF</t>
  </si>
  <si>
    <t xml:space="preserve">Don’t need to order</t>
  </si>
  <si>
    <t xml:space="preserve">R2</t>
  </si>
  <si>
    <t xml:space="preserve">R3, R4</t>
  </si>
  <si>
    <t xml:space="preserve">R5, R6</t>
  </si>
  <si>
    <t xml:space="preserve">R7</t>
  </si>
  <si>
    <t xml:space="preserve">SW1</t>
  </si>
  <si>
    <t xml:space="preserve">SW_SPST</t>
  </si>
  <si>
    <t xml:space="preserve">Connector_PinHeader_2.54mm:PinHeader_1x02_P2.54mm_Vertical</t>
  </si>
  <si>
    <t xml:space="preserve">SW2</t>
  </si>
  <si>
    <t xml:space="preserve">SW_Push</t>
  </si>
  <si>
    <t xml:space="preserve">my_cherry:SW_Cherry_MX_1.00u_PCB</t>
  </si>
  <si>
    <t xml:space="preserve">Generic cherry-compatible keyswitch</t>
  </si>
  <si>
    <t xml:space="preserve">U1</t>
  </si>
  <si>
    <t xml:space="preserve">TCRT5000</t>
  </si>
  <si>
    <t xml:space="preserve">my_opto:TCRT5000</t>
  </si>
  <si>
    <t xml:space="preserve">TCRT5000 opto sensor</t>
  </si>
  <si>
    <t xml:space="preserve">Build Qty:</t>
  </si>
  <si>
    <t xml:space="preserve">(total number of sets of parts for 60 cars plus spares)</t>
  </si>
  <si>
    <t xml:space="preserve">June Qty:</t>
  </si>
  <si>
    <t xml:space="preserve">NOTES:</t>
  </si>
  <si>
    <t xml:space="preserve">Qty is per board (i.e. per car)</t>
  </si>
  <si>
    <t xml:space="preserve">“Qty in stock” is the number I already purchased and have in hand</t>
  </si>
  <si>
    <t xml:space="preserve">“DNP” means “do not populate” so ignore these</t>
  </si>
  <si>
    <t xml:space="preserve">“EDF” means I can grab these from the EDF (no cost)</t>
  </si>
  <si>
    <t xml:space="preserve">Negative numbers mean we have a surplus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</si>
</sst>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.co/d/8MCAgk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46"/>
    <col collapsed="false" customWidth="true" hidden="false" outlineLevel="0" max="3" min="3" style="1" width="4.48"/>
    <col collapsed="false" customWidth="true" hidden="false" outlineLevel="0" max="4" min="4" style="1" width="9.59"/>
    <col collapsed="false" customWidth="true" hidden="false" outlineLevel="0" max="5" min="5" style="2" width="20.18"/>
    <col collapsed="false" customWidth="true" hidden="false" outlineLevel="0" max="6" min="6" style="0" width="61.31"/>
    <col collapsed="false" customWidth="true" hidden="false" outlineLevel="0" max="7" min="7" style="0" width="15.74"/>
    <col collapsed="false" customWidth="false" hidden="false" outlineLevel="0" max="8" min="8" style="1" width="11.52"/>
    <col collapsed="false" customWidth="true" hidden="false" outlineLevel="0" max="9" min="9" style="1" width="10.84"/>
    <col collapsed="false" customWidth="true" hidden="false" outlineLevel="0" max="10" min="10" style="1" width="9.86"/>
    <col collapsed="false" customWidth="true" hidden="false" outlineLevel="0" max="11" min="11" style="0" width="42.79"/>
  </cols>
  <sheetData>
    <row r="1" customFormat="false" ht="12.8" hidden="false" customHeight="false" outlineLevel="0" collapsed="false">
      <c r="I1" s="3" t="s">
        <v>0</v>
      </c>
      <c r="J1" s="3"/>
    </row>
    <row r="2" customFormat="false" ht="12.8" hidden="false" customHeight="false" outlineLevel="0" collapsed="false">
      <c r="A2" s="0" t="s">
        <v>1</v>
      </c>
      <c r="B2" s="0" t="s">
        <v>2</v>
      </c>
      <c r="C2" s="1" t="s">
        <v>3</v>
      </c>
      <c r="D2" s="1" t="s">
        <v>4</v>
      </c>
      <c r="E2" s="2" t="s">
        <v>5</v>
      </c>
      <c r="F2" s="0" t="s">
        <v>6</v>
      </c>
      <c r="G2" s="0" t="s">
        <v>7</v>
      </c>
      <c r="H2" s="1" t="s">
        <v>8</v>
      </c>
      <c r="I2" s="1" t="s">
        <v>9</v>
      </c>
      <c r="J2" s="1" t="s">
        <v>10</v>
      </c>
      <c r="K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1" t="n">
        <v>1</v>
      </c>
      <c r="D3" s="1" t="n">
        <f aca="false">C3*C$26</f>
        <v>75</v>
      </c>
      <c r="E3" s="2" t="s">
        <v>13</v>
      </c>
      <c r="F3" s="0" t="s">
        <v>14</v>
      </c>
      <c r="G3" s="0" t="s">
        <v>15</v>
      </c>
      <c r="H3" s="1" t="n">
        <v>6</v>
      </c>
      <c r="I3" s="1" t="n">
        <f aca="false">C3*C$27-H3</f>
        <v>19</v>
      </c>
      <c r="J3" s="1" t="n">
        <f aca="false">C3*C$26-H3</f>
        <v>69</v>
      </c>
      <c r="K3" s="0" t="s">
        <v>16</v>
      </c>
    </row>
    <row r="4" customFormat="false" ht="12.8" hidden="false" customHeight="false" outlineLevel="0" collapsed="false">
      <c r="B4" s="0" t="s">
        <v>17</v>
      </c>
      <c r="C4" s="1" t="n">
        <v>1</v>
      </c>
      <c r="D4" s="1" t="n">
        <f aca="false">C4*C$26</f>
        <v>75</v>
      </c>
      <c r="E4" s="2" t="s">
        <v>18</v>
      </c>
      <c r="F4" s="0" t="s">
        <v>19</v>
      </c>
      <c r="G4" s="0" t="s">
        <v>15</v>
      </c>
      <c r="H4" s="1" t="n">
        <v>25</v>
      </c>
      <c r="I4" s="1" t="n">
        <f aca="false">C4*C$27-H4</f>
        <v>0</v>
      </c>
      <c r="J4" s="1" t="n">
        <f aca="false">C4*C$26-H4</f>
        <v>50</v>
      </c>
      <c r="K4" s="0" t="s">
        <v>20</v>
      </c>
    </row>
    <row r="5" customFormat="false" ht="12.8" hidden="false" customHeight="false" outlineLevel="0" collapsed="false">
      <c r="A5" s="0" t="n">
        <v>2</v>
      </c>
      <c r="B5" s="0" t="s">
        <v>21</v>
      </c>
      <c r="C5" s="1" t="n">
        <v>3</v>
      </c>
      <c r="D5" s="1" t="n">
        <f aca="false">C5*C$26</f>
        <v>225</v>
      </c>
      <c r="E5" s="2" t="s">
        <v>22</v>
      </c>
      <c r="F5" s="0" t="s">
        <v>23</v>
      </c>
      <c r="G5" s="0" t="s">
        <v>15</v>
      </c>
      <c r="H5" s="1" t="n">
        <v>100</v>
      </c>
      <c r="I5" s="1" t="n">
        <f aca="false">C5*C$27-H5</f>
        <v>-25</v>
      </c>
      <c r="J5" s="1" t="n">
        <f aca="false">C5*C$26-H5</f>
        <v>125</v>
      </c>
      <c r="K5" s="0" t="s">
        <v>24</v>
      </c>
    </row>
    <row r="6" customFormat="false" ht="12.8" hidden="false" customHeight="false" outlineLevel="0" collapsed="false">
      <c r="A6" s="0" t="n">
        <v>3</v>
      </c>
      <c r="B6" s="0" t="s">
        <v>25</v>
      </c>
      <c r="C6" s="1" t="n">
        <v>2</v>
      </c>
      <c r="D6" s="1" t="n">
        <f aca="false">C6*C$26</f>
        <v>150</v>
      </c>
      <c r="E6" s="2" t="s">
        <v>26</v>
      </c>
      <c r="F6" s="0" t="s">
        <v>27</v>
      </c>
      <c r="G6" s="0" t="s">
        <v>15</v>
      </c>
      <c r="H6" s="1" t="n">
        <v>50</v>
      </c>
      <c r="I6" s="1" t="n">
        <f aca="false">C6*C$27-H6</f>
        <v>0</v>
      </c>
      <c r="J6" s="1" t="n">
        <f aca="false">C6*C$26-H6</f>
        <v>100</v>
      </c>
      <c r="K6" s="0" t="s">
        <v>28</v>
      </c>
    </row>
    <row r="7" customFormat="false" ht="12.8" hidden="false" customHeight="false" outlineLevel="0" collapsed="false">
      <c r="A7" s="0" t="n">
        <v>4</v>
      </c>
      <c r="B7" s="0" t="s">
        <v>29</v>
      </c>
      <c r="C7" s="1" t="n">
        <v>2</v>
      </c>
      <c r="D7" s="1" t="n">
        <f aca="false">C7*C$26</f>
        <v>150</v>
      </c>
      <c r="E7" s="2" t="s">
        <v>30</v>
      </c>
      <c r="F7" s="0" t="s">
        <v>31</v>
      </c>
      <c r="G7" s="0" t="s">
        <v>15</v>
      </c>
      <c r="H7" s="1" t="n">
        <v>50</v>
      </c>
      <c r="I7" s="1" t="n">
        <f aca="false">C7*C$27-H7</f>
        <v>0</v>
      </c>
      <c r="J7" s="1" t="n">
        <f aca="false">C7*C$26-H7</f>
        <v>100</v>
      </c>
      <c r="K7" s="0" t="s">
        <v>32</v>
      </c>
    </row>
    <row r="8" customFormat="false" ht="12.8" hidden="false" customHeight="false" outlineLevel="0" collapsed="false">
      <c r="A8" s="0" t="n">
        <v>5</v>
      </c>
      <c r="B8" s="0" t="s">
        <v>33</v>
      </c>
      <c r="C8" s="1" t="n">
        <v>3</v>
      </c>
      <c r="D8" s="1" t="n">
        <f aca="false">C8*C$26</f>
        <v>225</v>
      </c>
      <c r="E8" s="2" t="s">
        <v>34</v>
      </c>
      <c r="F8" s="0" t="s">
        <v>35</v>
      </c>
      <c r="G8" s="0" t="s">
        <v>36</v>
      </c>
    </row>
    <row r="9" customFormat="false" ht="12.8" hidden="false" customHeight="false" outlineLevel="0" collapsed="false">
      <c r="A9" s="0" t="n">
        <v>6</v>
      </c>
      <c r="B9" s="0" t="s">
        <v>37</v>
      </c>
      <c r="C9" s="1" t="n">
        <v>2</v>
      </c>
      <c r="D9" s="1" t="n">
        <f aca="false">C9*C$26</f>
        <v>150</v>
      </c>
      <c r="E9" s="2" t="s">
        <v>38</v>
      </c>
      <c r="F9" s="0" t="s">
        <v>39</v>
      </c>
      <c r="G9" s="0" t="s">
        <v>40</v>
      </c>
      <c r="H9" s="1" t="n">
        <v>60</v>
      </c>
      <c r="I9" s="1" t="n">
        <f aca="false">C9*C$27-H9</f>
        <v>-10</v>
      </c>
      <c r="J9" s="1" t="n">
        <f aca="false">C9*C$26-H9</f>
        <v>90</v>
      </c>
      <c r="K9" s="0" t="s">
        <v>41</v>
      </c>
    </row>
    <row r="10" customFormat="false" ht="12.8" hidden="false" customHeight="false" outlineLevel="0" collapsed="false">
      <c r="A10" s="0" t="n">
        <v>7</v>
      </c>
      <c r="B10" s="0" t="s">
        <v>42</v>
      </c>
      <c r="C10" s="1" t="n">
        <v>2</v>
      </c>
      <c r="D10" s="1" t="n">
        <f aca="false">C10*C$26</f>
        <v>150</v>
      </c>
      <c r="E10" s="2" t="s">
        <v>43</v>
      </c>
      <c r="F10" s="0" t="s">
        <v>44</v>
      </c>
      <c r="G10" s="0" t="s">
        <v>36</v>
      </c>
    </row>
    <row r="11" customFormat="false" ht="12.8" hidden="false" customHeight="false" outlineLevel="0" collapsed="false">
      <c r="A11" s="0" t="n">
        <v>8</v>
      </c>
      <c r="B11" s="0" t="s">
        <v>45</v>
      </c>
      <c r="C11" s="1" t="n">
        <v>1</v>
      </c>
      <c r="D11" s="1" t="n">
        <f aca="false">C11*C$26</f>
        <v>75</v>
      </c>
      <c r="E11" s="2" t="s">
        <v>46</v>
      </c>
      <c r="F11" s="0" t="s">
        <v>47</v>
      </c>
      <c r="G11" s="0" t="s">
        <v>36</v>
      </c>
    </row>
    <row r="12" customFormat="false" ht="12.8" hidden="false" customHeight="false" outlineLevel="0" collapsed="false">
      <c r="A12" s="0" t="n">
        <v>9</v>
      </c>
      <c r="B12" s="0" t="s">
        <v>48</v>
      </c>
      <c r="C12" s="1" t="n">
        <v>1</v>
      </c>
      <c r="D12" s="1" t="n">
        <f aca="false">C12*C$26</f>
        <v>75</v>
      </c>
      <c r="E12" s="2" t="s">
        <v>49</v>
      </c>
      <c r="F12" s="0" t="s">
        <v>50</v>
      </c>
      <c r="G12" s="0" t="s">
        <v>40</v>
      </c>
      <c r="H12" s="1" t="n">
        <v>50</v>
      </c>
      <c r="I12" s="1" t="n">
        <f aca="false">C12*C$27-H12</f>
        <v>-25</v>
      </c>
      <c r="J12" s="1" t="n">
        <f aca="false">C12*C$26-H12</f>
        <v>25</v>
      </c>
      <c r="K12" s="4" t="s">
        <v>51</v>
      </c>
    </row>
    <row r="13" customFormat="false" ht="12.8" hidden="false" customHeight="false" outlineLevel="0" collapsed="false">
      <c r="A13" s="0" t="n">
        <v>10</v>
      </c>
      <c r="B13" s="0" t="s">
        <v>52</v>
      </c>
      <c r="C13" s="1" t="n">
        <v>1</v>
      </c>
      <c r="D13" s="1" t="n">
        <f aca="false">C13*C$26</f>
        <v>75</v>
      </c>
      <c r="E13" s="2" t="s">
        <v>53</v>
      </c>
      <c r="F13" s="0" t="s">
        <v>54</v>
      </c>
      <c r="G13" s="0" t="s">
        <v>36</v>
      </c>
    </row>
    <row r="14" customFormat="false" ht="12.8" hidden="false" customHeight="false" outlineLevel="0" collapsed="false">
      <c r="A14" s="0" t="n">
        <v>11</v>
      </c>
      <c r="B14" s="0" t="s">
        <v>55</v>
      </c>
      <c r="C14" s="1" t="n">
        <v>1</v>
      </c>
      <c r="D14" s="1" t="n">
        <f aca="false">C14*C$26</f>
        <v>75</v>
      </c>
      <c r="E14" s="2" t="s">
        <v>53</v>
      </c>
      <c r="F14" s="0" t="s">
        <v>56</v>
      </c>
      <c r="G14" s="0" t="s">
        <v>36</v>
      </c>
    </row>
    <row r="15" customFormat="false" ht="12.8" hidden="false" customHeight="false" outlineLevel="0" collapsed="false">
      <c r="A15" s="0" t="n">
        <v>12</v>
      </c>
      <c r="B15" s="0" t="s">
        <v>57</v>
      </c>
      <c r="C15" s="1" t="n">
        <v>1</v>
      </c>
      <c r="D15" s="1" t="n">
        <f aca="false">C15*C$26</f>
        <v>75</v>
      </c>
      <c r="E15" s="2" t="s">
        <v>58</v>
      </c>
      <c r="F15" s="0" t="s">
        <v>59</v>
      </c>
      <c r="G15" s="0" t="s">
        <v>15</v>
      </c>
      <c r="H15" s="1" t="n">
        <v>10</v>
      </c>
      <c r="I15" s="1" t="n">
        <f aca="false">C15*C$27-H15</f>
        <v>15</v>
      </c>
      <c r="J15" s="1" t="n">
        <f aca="false">C15*C$26-H15</f>
        <v>65</v>
      </c>
      <c r="K15" s="0" t="s">
        <v>60</v>
      </c>
    </row>
    <row r="16" customFormat="false" ht="12.8" hidden="false" customHeight="false" outlineLevel="0" collapsed="false">
      <c r="A16" s="0" t="n">
        <v>13</v>
      </c>
      <c r="B16" s="0" t="s">
        <v>61</v>
      </c>
      <c r="C16" s="1" t="n">
        <v>1</v>
      </c>
      <c r="D16" s="1" t="n">
        <f aca="false">C16*C$26</f>
        <v>75</v>
      </c>
      <c r="E16" s="2" t="s">
        <v>62</v>
      </c>
      <c r="F16" s="0" t="s">
        <v>63</v>
      </c>
      <c r="G16" s="0" t="s">
        <v>40</v>
      </c>
      <c r="H16" s="1" t="n">
        <v>100</v>
      </c>
      <c r="I16" s="1" t="n">
        <f aca="false">C16*C$27-H16</f>
        <v>-75</v>
      </c>
      <c r="J16" s="1" t="n">
        <f aca="false">C16*C$26-H16</f>
        <v>-25</v>
      </c>
      <c r="K16" s="0" t="s">
        <v>64</v>
      </c>
    </row>
    <row r="17" customFormat="false" ht="12.8" hidden="false" customHeight="false" outlineLevel="0" collapsed="false">
      <c r="A17" s="0" t="n">
        <v>14</v>
      </c>
      <c r="B17" s="0" t="s">
        <v>65</v>
      </c>
      <c r="C17" s="1" t="n">
        <v>1</v>
      </c>
      <c r="D17" s="1" t="n">
        <f aca="false">C17*C$26</f>
        <v>75</v>
      </c>
      <c r="E17" s="2" t="n">
        <v>150</v>
      </c>
      <c r="F17" s="0" t="s">
        <v>66</v>
      </c>
      <c r="G17" s="0" t="s">
        <v>67</v>
      </c>
      <c r="I17" s="1" t="n">
        <f aca="false">C17*C$27-H17</f>
        <v>25</v>
      </c>
      <c r="J17" s="1" t="n">
        <f aca="false">C17*C$26-H17</f>
        <v>75</v>
      </c>
      <c r="K17" s="0" t="s">
        <v>68</v>
      </c>
    </row>
    <row r="18" customFormat="false" ht="12.8" hidden="false" customHeight="false" outlineLevel="0" collapsed="false">
      <c r="A18" s="0" t="n">
        <v>15</v>
      </c>
      <c r="B18" s="0" t="s">
        <v>69</v>
      </c>
      <c r="C18" s="1" t="n">
        <v>1</v>
      </c>
      <c r="D18" s="1" t="n">
        <f aca="false">C18*C$26</f>
        <v>75</v>
      </c>
      <c r="E18" s="2" t="n">
        <v>240</v>
      </c>
      <c r="F18" s="0" t="s">
        <v>66</v>
      </c>
      <c r="G18" s="0" t="s">
        <v>67</v>
      </c>
      <c r="I18" s="1" t="n">
        <f aca="false">C18*C$27-H18</f>
        <v>25</v>
      </c>
      <c r="J18" s="1" t="n">
        <f aca="false">C18*C$26-H18</f>
        <v>75</v>
      </c>
      <c r="K18" s="5" t="s">
        <v>68</v>
      </c>
    </row>
    <row r="19" customFormat="false" ht="12.8" hidden="false" customHeight="false" outlineLevel="0" collapsed="false">
      <c r="A19" s="0" t="n">
        <v>16</v>
      </c>
      <c r="B19" s="0" t="s">
        <v>70</v>
      </c>
      <c r="C19" s="1" t="n">
        <v>2</v>
      </c>
      <c r="D19" s="1" t="n">
        <f aca="false">C19*C$26</f>
        <v>150</v>
      </c>
      <c r="E19" s="2" t="n">
        <v>200</v>
      </c>
      <c r="F19" s="0" t="s">
        <v>66</v>
      </c>
      <c r="G19" s="0" t="s">
        <v>67</v>
      </c>
      <c r="I19" s="1" t="n">
        <f aca="false">C19*C$27-H19</f>
        <v>50</v>
      </c>
      <c r="J19" s="1" t="n">
        <f aca="false">C19*C$26-H19</f>
        <v>150</v>
      </c>
      <c r="K19" s="5" t="s">
        <v>68</v>
      </c>
    </row>
    <row r="20" customFormat="false" ht="12.8" hidden="false" customHeight="false" outlineLevel="0" collapsed="false">
      <c r="A20" s="0" t="n">
        <v>17</v>
      </c>
      <c r="B20" s="0" t="s">
        <v>71</v>
      </c>
      <c r="C20" s="1" t="n">
        <v>2</v>
      </c>
      <c r="D20" s="1" t="n">
        <f aca="false">C20*C$26</f>
        <v>150</v>
      </c>
      <c r="E20" s="2" t="n">
        <v>330</v>
      </c>
      <c r="F20" s="0" t="s">
        <v>66</v>
      </c>
      <c r="G20" s="0" t="s">
        <v>67</v>
      </c>
      <c r="I20" s="1" t="n">
        <f aca="false">C20*C$27-H20</f>
        <v>50</v>
      </c>
      <c r="J20" s="1" t="n">
        <f aca="false">C20*C$26-H20</f>
        <v>150</v>
      </c>
      <c r="K20" s="5" t="s">
        <v>68</v>
      </c>
    </row>
    <row r="21" customFormat="false" ht="12.8" hidden="false" customHeight="false" outlineLevel="0" collapsed="false">
      <c r="A21" s="0" t="n">
        <v>18</v>
      </c>
      <c r="B21" s="0" t="s">
        <v>72</v>
      </c>
      <c r="C21" s="1" t="n">
        <v>1</v>
      </c>
      <c r="D21" s="1" t="n">
        <f aca="false">C21*C$26</f>
        <v>75</v>
      </c>
      <c r="E21" s="2" t="n">
        <v>470</v>
      </c>
      <c r="F21" s="0" t="s">
        <v>66</v>
      </c>
      <c r="G21" s="0" t="s">
        <v>67</v>
      </c>
      <c r="I21" s="1" t="n">
        <f aca="false">C21*C$27-H21</f>
        <v>25</v>
      </c>
      <c r="J21" s="1" t="n">
        <f aca="false">C21*C$26-H21</f>
        <v>75</v>
      </c>
      <c r="K21" s="5" t="s">
        <v>68</v>
      </c>
    </row>
    <row r="22" customFormat="false" ht="12.8" hidden="false" customHeight="false" outlineLevel="0" collapsed="false">
      <c r="A22" s="0" t="n">
        <v>19</v>
      </c>
      <c r="B22" s="0" t="s">
        <v>73</v>
      </c>
      <c r="C22" s="1" t="n">
        <v>1</v>
      </c>
      <c r="D22" s="1" t="n">
        <f aca="false">C22*C$26</f>
        <v>75</v>
      </c>
      <c r="E22" s="2" t="s">
        <v>74</v>
      </c>
      <c r="F22" s="0" t="s">
        <v>75</v>
      </c>
      <c r="G22" s="0" t="s">
        <v>67</v>
      </c>
      <c r="I22" s="1" t="n">
        <f aca="false">C22*C$27-H22</f>
        <v>25</v>
      </c>
      <c r="J22" s="1" t="n">
        <f aca="false">C22*C$26-H22</f>
        <v>75</v>
      </c>
      <c r="K22" s="5" t="s">
        <v>68</v>
      </c>
    </row>
    <row r="23" customFormat="false" ht="12.8" hidden="false" customHeight="false" outlineLevel="0" collapsed="false">
      <c r="A23" s="0" t="n">
        <v>20</v>
      </c>
      <c r="B23" s="0" t="s">
        <v>76</v>
      </c>
      <c r="C23" s="1" t="n">
        <v>1</v>
      </c>
      <c r="D23" s="1" t="n">
        <f aca="false">C23*C$26</f>
        <v>75</v>
      </c>
      <c r="E23" s="2" t="s">
        <v>77</v>
      </c>
      <c r="F23" s="0" t="s">
        <v>78</v>
      </c>
      <c r="G23" s="0" t="s">
        <v>40</v>
      </c>
      <c r="H23" s="1" t="n">
        <v>45</v>
      </c>
      <c r="I23" s="1" t="n">
        <f aca="false">C23*C$27-H23</f>
        <v>-20</v>
      </c>
      <c r="J23" s="1" t="n">
        <f aca="false">C23*C$26-H23</f>
        <v>30</v>
      </c>
      <c r="K23" s="0" t="s">
        <v>79</v>
      </c>
    </row>
    <row r="24" customFormat="false" ht="12.8" hidden="false" customHeight="false" outlineLevel="0" collapsed="false">
      <c r="A24" s="0" t="n">
        <v>21</v>
      </c>
      <c r="B24" s="0" t="s">
        <v>80</v>
      </c>
      <c r="C24" s="1" t="n">
        <v>1</v>
      </c>
      <c r="D24" s="1" t="n">
        <f aca="false">C24*C$26</f>
        <v>75</v>
      </c>
      <c r="E24" s="2" t="s">
        <v>81</v>
      </c>
      <c r="F24" s="0" t="s">
        <v>82</v>
      </c>
      <c r="G24" s="0" t="s">
        <v>40</v>
      </c>
      <c r="H24" s="1" t="n">
        <v>30</v>
      </c>
      <c r="I24" s="1" t="n">
        <f aca="false">C24*C$27-H24</f>
        <v>-5</v>
      </c>
      <c r="J24" s="1" t="n">
        <f aca="false">C24*C$26-H24</f>
        <v>45</v>
      </c>
      <c r="K24" s="0" t="s">
        <v>83</v>
      </c>
    </row>
    <row r="26" customFormat="false" ht="12.8" hidden="false" customHeight="false" outlineLevel="0" collapsed="false">
      <c r="B26" s="6" t="s">
        <v>84</v>
      </c>
      <c r="C26" s="1" t="n">
        <v>75</v>
      </c>
      <c r="D26" s="1" t="s">
        <v>85</v>
      </c>
    </row>
    <row r="27" customFormat="false" ht="12.8" hidden="false" customHeight="false" outlineLevel="0" collapsed="false">
      <c r="B27" s="6" t="s">
        <v>86</v>
      </c>
      <c r="C27" s="1" t="n">
        <v>25</v>
      </c>
    </row>
    <row r="29" customFormat="false" ht="12.8" hidden="false" customHeight="false" outlineLevel="0" collapsed="false">
      <c r="B29" s="6" t="s">
        <v>87</v>
      </c>
    </row>
    <row r="30" customFormat="false" ht="12.8" hidden="false" customHeight="false" outlineLevel="0" collapsed="false">
      <c r="B30" s="0" t="s">
        <v>88</v>
      </c>
    </row>
    <row r="31" customFormat="false" ht="12.8" hidden="false" customHeight="false" outlineLevel="0" collapsed="false">
      <c r="B31" s="0" t="s">
        <v>89</v>
      </c>
    </row>
    <row r="32" customFormat="false" ht="12.8" hidden="false" customHeight="false" outlineLevel="0" collapsed="false">
      <c r="B32" s="0" t="s">
        <v>90</v>
      </c>
    </row>
    <row r="33" customFormat="false" ht="12.8" hidden="false" customHeight="false" outlineLevel="0" collapsed="false">
      <c r="B33" s="0" t="s">
        <v>91</v>
      </c>
    </row>
    <row r="34" customFormat="false" ht="12.8" hidden="false" customHeight="false" outlineLevel="0" collapsed="false">
      <c r="B34" s="0" t="s">
        <v>92</v>
      </c>
    </row>
  </sheetData>
  <mergeCells count="1">
    <mergeCell ref="I1:J1"/>
  </mergeCells>
  <hyperlinks>
    <hyperlink ref="K12" r:id="rId1" display="Amazon  https://a.co/d/8MCAgk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2023-06-05T14:14:32Z</cp:lastPrinted>
  <dcterms:modified xsi:type="dcterms:W3CDTF">2023-06-07T11:52:26Z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