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ka\Dropbox\עבודות לאשבל\ניסוי פונטים\תהילים\"/>
    </mc:Choice>
  </mc:AlternateContent>
  <xr:revisionPtr revIDLastSave="0" documentId="13_ncr:1_{770B94F8-A539-4A42-AA61-9FED72F052D9}" xr6:coauthVersionLast="45" xr6:coauthVersionMax="45" xr10:uidLastSave="{00000000-0000-0000-0000-000000000000}"/>
  <bookViews>
    <workbookView xWindow="-108" yWindow="-108" windowWidth="23256" windowHeight="12576" xr2:uid="{E0F7A0A5-B8D8-4E5E-A0D9-80E9B7F9F3A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S6" i="1"/>
  <c r="O6" i="1"/>
  <c r="P6" i="1" s="1"/>
  <c r="N6" i="1"/>
  <c r="T5" i="1"/>
  <c r="U5" i="1" s="1"/>
  <c r="S5" i="1"/>
  <c r="O5" i="1"/>
  <c r="P5" i="1" s="1"/>
  <c r="N5" i="1"/>
  <c r="T4" i="1"/>
  <c r="U4" i="1" s="1"/>
  <c r="S4" i="1"/>
  <c r="O4" i="1"/>
  <c r="P4" i="1" s="1"/>
  <c r="N4" i="1"/>
  <c r="T3" i="1"/>
  <c r="U3" i="1" s="1"/>
  <c r="S3" i="1"/>
  <c r="O3" i="1"/>
  <c r="P3" i="1" s="1"/>
  <c r="N3" i="1"/>
  <c r="T2" i="1"/>
  <c r="S2" i="1"/>
  <c r="O2" i="1"/>
  <c r="O8" i="1" s="1"/>
  <c r="N2" i="1"/>
  <c r="T10" i="1" l="1"/>
  <c r="S9" i="1"/>
  <c r="N7" i="1"/>
  <c r="N8" i="1"/>
  <c r="P2" i="1"/>
  <c r="P7" i="1" s="1"/>
  <c r="T9" i="1"/>
  <c r="O7" i="1"/>
  <c r="S8" i="1"/>
  <c r="T8" i="1"/>
  <c r="N10" i="1"/>
  <c r="U2" i="1"/>
  <c r="S7" i="1"/>
  <c r="O10" i="1"/>
  <c r="T7" i="1"/>
  <c r="N9" i="1"/>
  <c r="O9" i="1"/>
  <c r="S10" i="1"/>
  <c r="P8" i="1" l="1"/>
  <c r="P9" i="1"/>
  <c r="P10" i="1"/>
  <c r="U10" i="1"/>
  <c r="U7" i="1"/>
  <c r="U8" i="1"/>
  <c r="U9" i="1"/>
</calcChain>
</file>

<file path=xl/sharedStrings.xml><?xml version="1.0" encoding="utf-8"?>
<sst xmlns="http://schemas.openxmlformats.org/spreadsheetml/2006/main" count="40" uniqueCount="33">
  <si>
    <r>
      <t xml:space="preserve">number </t>
    </r>
    <r>
      <rPr>
        <sz val="11"/>
        <color theme="1"/>
        <rFont val="Arial"/>
        <family val="2"/>
        <scheme val="minor"/>
      </rPr>
      <t>Col</t>
    </r>
  </si>
  <si>
    <t>number of lines matched</t>
  </si>
  <si>
    <t>number of word of the matched line</t>
  </si>
  <si>
    <t>number of words in the col</t>
  </si>
  <si>
    <t>number of characters of the col (without spaces)</t>
  </si>
  <si>
    <t>number of characters of the col (spaces included)</t>
  </si>
  <si>
    <t>Distance between rows (pt)</t>
  </si>
  <si>
    <t>Limits col (mm)</t>
  </si>
  <si>
    <t>font size - yellow
(pt)</t>
  </si>
  <si>
    <t>font size - red
(pt)</t>
  </si>
  <si>
    <t>לפי מה נבחר גדול הפונט בשורה</t>
  </si>
  <si>
    <t>original col length hige (in mm, H)</t>
  </si>
  <si>
    <t>reconstructed col length hige (in mm, H)</t>
  </si>
  <si>
    <t>Difference between the measured col and the reconstructed col</t>
  </si>
  <si>
    <t>Difference between the measured col and the reconstructed col (%)</t>
  </si>
  <si>
    <t>Difference between the measured col and the reconstructed col (%, abs.)</t>
  </si>
  <si>
    <t xml:space="preserve"> Number of Rows of original col length</t>
  </si>
  <si>
    <t xml:space="preserve"> Number of Rows of reconstructed col length</t>
  </si>
  <si>
    <t>beginning of line vacat</t>
  </si>
  <si>
    <t>middle line vacat</t>
  </si>
  <si>
    <t>end of line vacat</t>
  </si>
  <si>
    <t>note</t>
  </si>
  <si>
    <t>frequency</t>
  </si>
  <si>
    <t>average</t>
  </si>
  <si>
    <t>24-27</t>
  </si>
  <si>
    <t>col 20</t>
  </si>
  <si>
    <t>col 21</t>
  </si>
  <si>
    <t>col 22</t>
  </si>
  <si>
    <t>col 23</t>
  </si>
  <si>
    <t>col 24</t>
  </si>
  <si>
    <t>24-30</t>
  </si>
  <si>
    <t>23-27</t>
  </si>
  <si>
    <t>24-28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</si>
</sst>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/>
    <xf numFmtId="0" fontId="0" fillId="5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5B95-A870-477A-A561-C84468069910}">
  <dimension ref="A1:Y12"/>
  <sheetViews>
    <sheetView tabSelected="1" topLeftCell="H1" workbookViewId="0">
      <selection activeCell="X6" sqref="X6"/>
    </sheetView>
  </sheetViews>
  <sheetFormatPr defaultRowHeight="13.8" x14ac:dyDescent="0.25"/>
  <cols>
    <col min="5" max="5" width="14.59765625" customWidth="1"/>
    <col min="6" max="6" width="13" customWidth="1"/>
    <col min="7" max="7" width="10.796875" customWidth="1"/>
  </cols>
  <sheetData>
    <row r="1" spans="1:25" ht="151.8000000000000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4" t="s">
        <v>15</v>
      </c>
      <c r="Q1" s="8" t="s">
        <v>16</v>
      </c>
      <c r="R1" s="8" t="s">
        <v>17</v>
      </c>
      <c r="S1" s="9" t="s">
        <v>13</v>
      </c>
      <c r="T1" s="9" t="s">
        <v>14</v>
      </c>
      <c r="U1" s="4" t="s">
        <v>15</v>
      </c>
      <c r="V1" s="4" t="s">
        <v>18</v>
      </c>
      <c r="W1" s="4" t="s">
        <v>19</v>
      </c>
      <c r="X1" s="4" t="s">
        <v>20</v>
      </c>
      <c r="Y1" s="4" t="s">
        <v>21</v>
      </c>
    </row>
    <row r="2" spans="1:25" x14ac:dyDescent="0.25">
      <c r="A2" s="10" t="s">
        <v>25</v>
      </c>
      <c r="B2" s="11">
        <v>3</v>
      </c>
      <c r="C2" s="12">
        <v>27</v>
      </c>
      <c r="D2" s="13">
        <v>117</v>
      </c>
      <c r="E2" s="13">
        <v>540</v>
      </c>
      <c r="F2" s="13">
        <v>643</v>
      </c>
      <c r="G2" s="12">
        <v>27</v>
      </c>
      <c r="H2" s="12">
        <v>127.75</v>
      </c>
      <c r="I2" s="13" t="s">
        <v>24</v>
      </c>
      <c r="J2" s="13">
        <v>24</v>
      </c>
      <c r="K2" s="15" t="s">
        <v>22</v>
      </c>
      <c r="L2" s="13">
        <v>152.6</v>
      </c>
      <c r="M2" s="13">
        <v>164.75</v>
      </c>
      <c r="N2" s="14">
        <f>M2-L2</f>
        <v>12.150000000000006</v>
      </c>
      <c r="O2" s="14">
        <f>((M2/L2)-1)*100</f>
        <v>7.9619921363040635</v>
      </c>
      <c r="P2" s="12">
        <f>ABS(O2)</f>
        <v>7.9619921363040635</v>
      </c>
      <c r="Q2" s="13">
        <v>17</v>
      </c>
      <c r="R2" s="12">
        <v>18</v>
      </c>
      <c r="S2" s="12">
        <f>R2-Q2</f>
        <v>1</v>
      </c>
      <c r="T2" s="12">
        <f>((R2/Q2)-1)*100</f>
        <v>5.8823529411764719</v>
      </c>
      <c r="U2" s="12">
        <f>ABS(T2)</f>
        <v>5.8823529411764719</v>
      </c>
      <c r="V2" s="12">
        <v>2</v>
      </c>
      <c r="W2" s="12">
        <v>3</v>
      </c>
      <c r="X2" s="12">
        <v>1</v>
      </c>
      <c r="Y2" s="15"/>
    </row>
    <row r="3" spans="1:25" x14ac:dyDescent="0.25">
      <c r="A3" s="10" t="s">
        <v>26</v>
      </c>
      <c r="B3" s="11">
        <v>3</v>
      </c>
      <c r="C3" s="12">
        <v>26</v>
      </c>
      <c r="D3" s="13">
        <v>147</v>
      </c>
      <c r="E3" s="13">
        <v>650</v>
      </c>
      <c r="F3" s="13">
        <v>780</v>
      </c>
      <c r="G3" s="12">
        <v>26</v>
      </c>
      <c r="H3" s="12">
        <v>132.226</v>
      </c>
      <c r="I3" s="13" t="s">
        <v>30</v>
      </c>
      <c r="J3" s="13">
        <v>27</v>
      </c>
      <c r="K3" t="s">
        <v>23</v>
      </c>
      <c r="L3" s="13">
        <v>151.6</v>
      </c>
      <c r="M3" s="13">
        <v>162.4</v>
      </c>
      <c r="N3" s="14">
        <f t="shared" ref="N3:N6" si="0">M3-L3</f>
        <v>10.800000000000011</v>
      </c>
      <c r="O3" s="14">
        <f t="shared" ref="O3:O6" si="1">((M3/L3)-1)*100</f>
        <v>7.1240105540897103</v>
      </c>
      <c r="P3" s="12">
        <f t="shared" ref="P3:P6" si="2">ABS(O3)</f>
        <v>7.1240105540897103</v>
      </c>
      <c r="Q3" s="13">
        <v>17</v>
      </c>
      <c r="R3" s="12">
        <v>18</v>
      </c>
      <c r="S3" s="12">
        <f t="shared" ref="S3:S6" si="3">R3-Q3</f>
        <v>1</v>
      </c>
      <c r="T3" s="12">
        <f t="shared" ref="T3:T6" si="4">((R3/Q3)-1)*100</f>
        <v>5.8823529411764719</v>
      </c>
      <c r="U3" s="12">
        <f t="shared" ref="U3:U6" si="5">ABS(T3)</f>
        <v>5.8823529411764719</v>
      </c>
      <c r="V3" s="12">
        <v>1</v>
      </c>
      <c r="W3" s="12"/>
      <c r="X3" s="12">
        <v>1</v>
      </c>
      <c r="Y3" s="15"/>
    </row>
    <row r="4" spans="1:25" x14ac:dyDescent="0.25">
      <c r="A4" s="10" t="s">
        <v>27</v>
      </c>
      <c r="B4" s="11">
        <v>3</v>
      </c>
      <c r="C4" s="12">
        <v>30</v>
      </c>
      <c r="D4" s="13">
        <v>173</v>
      </c>
      <c r="E4" s="13">
        <v>684</v>
      </c>
      <c r="F4" s="13">
        <v>851</v>
      </c>
      <c r="G4" s="12">
        <v>26</v>
      </c>
      <c r="H4" s="12">
        <v>129</v>
      </c>
      <c r="I4" s="13" t="s">
        <v>31</v>
      </c>
      <c r="J4" s="13">
        <v>25</v>
      </c>
      <c r="K4" s="29" t="s">
        <v>23</v>
      </c>
      <c r="L4" s="13">
        <v>149.80000000000001</v>
      </c>
      <c r="M4" s="13">
        <v>160</v>
      </c>
      <c r="N4" s="14">
        <f t="shared" si="0"/>
        <v>10.199999999999989</v>
      </c>
      <c r="O4" s="14">
        <f t="shared" si="1"/>
        <v>6.809078771695587</v>
      </c>
      <c r="P4" s="12">
        <f t="shared" si="2"/>
        <v>6.809078771695587</v>
      </c>
      <c r="Q4" s="13">
        <v>17</v>
      </c>
      <c r="R4" s="12">
        <v>18</v>
      </c>
      <c r="S4" s="12">
        <f t="shared" si="3"/>
        <v>1</v>
      </c>
      <c r="T4" s="12">
        <f t="shared" si="4"/>
        <v>5.8823529411764719</v>
      </c>
      <c r="U4" s="12">
        <f t="shared" si="5"/>
        <v>5.8823529411764719</v>
      </c>
      <c r="V4" s="12"/>
      <c r="W4" s="12">
        <v>4</v>
      </c>
      <c r="X4" s="12">
        <v>1</v>
      </c>
      <c r="Y4" s="15"/>
    </row>
    <row r="5" spans="1:25" x14ac:dyDescent="0.25">
      <c r="A5" s="10" t="s">
        <v>28</v>
      </c>
      <c r="B5" s="11">
        <v>3</v>
      </c>
      <c r="C5" s="12">
        <v>26</v>
      </c>
      <c r="D5" s="13">
        <v>147</v>
      </c>
      <c r="E5" s="13">
        <v>676</v>
      </c>
      <c r="F5" s="13">
        <v>807</v>
      </c>
      <c r="G5" s="12">
        <v>24</v>
      </c>
      <c r="H5" s="12">
        <v>119.361</v>
      </c>
      <c r="I5" s="13" t="s">
        <v>32</v>
      </c>
      <c r="J5" s="13">
        <v>26</v>
      </c>
      <c r="K5" s="13" t="s">
        <v>23</v>
      </c>
      <c r="L5" s="13">
        <v>149.4</v>
      </c>
      <c r="M5" s="13">
        <v>161.6</v>
      </c>
      <c r="N5" s="14">
        <f t="shared" si="0"/>
        <v>12.199999999999989</v>
      </c>
      <c r="O5" s="14">
        <f t="shared" si="1"/>
        <v>8.1659973226238201</v>
      </c>
      <c r="P5" s="12">
        <f t="shared" si="2"/>
        <v>8.1659973226238201</v>
      </c>
      <c r="Q5" s="13">
        <v>17</v>
      </c>
      <c r="R5" s="12">
        <v>18</v>
      </c>
      <c r="S5" s="12">
        <f t="shared" si="3"/>
        <v>1</v>
      </c>
      <c r="T5" s="12">
        <f t="shared" si="4"/>
        <v>5.8823529411764719</v>
      </c>
      <c r="U5" s="12">
        <f t="shared" si="5"/>
        <v>5.8823529411764719</v>
      </c>
      <c r="V5" s="12">
        <v>2</v>
      </c>
      <c r="W5" s="12">
        <v>1</v>
      </c>
      <c r="X5" s="12">
        <v>2</v>
      </c>
      <c r="Y5" s="15"/>
    </row>
    <row r="6" spans="1:25" x14ac:dyDescent="0.25">
      <c r="A6" s="10" t="s">
        <v>29</v>
      </c>
      <c r="B6" s="11">
        <v>3</v>
      </c>
      <c r="C6" s="12">
        <v>19</v>
      </c>
      <c r="D6" s="13">
        <v>177</v>
      </c>
      <c r="E6" s="13">
        <v>602</v>
      </c>
      <c r="F6" s="13">
        <v>769</v>
      </c>
      <c r="G6" s="12">
        <v>22</v>
      </c>
      <c r="H6" s="12">
        <v>113.16800000000001</v>
      </c>
      <c r="I6" s="13" t="s">
        <v>32</v>
      </c>
      <c r="J6" s="13">
        <v>26</v>
      </c>
      <c r="K6" s="15" t="s">
        <v>22</v>
      </c>
      <c r="L6" s="13">
        <v>150.4</v>
      </c>
      <c r="M6" s="13">
        <v>146.19999999999999</v>
      </c>
      <c r="N6" s="14">
        <f t="shared" si="0"/>
        <v>-4.2000000000000171</v>
      </c>
      <c r="O6" s="14">
        <f t="shared" si="1"/>
        <v>-2.7925531914893775</v>
      </c>
      <c r="P6" s="12">
        <f t="shared" si="2"/>
        <v>2.7925531914893775</v>
      </c>
      <c r="Q6" s="13">
        <v>17</v>
      </c>
      <c r="R6" s="12">
        <v>19</v>
      </c>
      <c r="S6" s="12">
        <f t="shared" si="3"/>
        <v>2</v>
      </c>
      <c r="T6" s="12">
        <f t="shared" si="4"/>
        <v>11.764705882352944</v>
      </c>
      <c r="U6" s="12">
        <f t="shared" si="5"/>
        <v>11.764705882352944</v>
      </c>
      <c r="V6" s="12"/>
      <c r="W6" s="12"/>
      <c r="X6" s="12">
        <v>1</v>
      </c>
      <c r="Y6" s="15"/>
    </row>
    <row r="7" spans="1:25" x14ac:dyDescent="0.25">
      <c r="A7" s="16"/>
      <c r="B7" s="17"/>
      <c r="C7" s="18"/>
      <c r="D7" s="18"/>
      <c r="E7" s="18"/>
      <c r="F7" s="18"/>
      <c r="G7" s="19"/>
      <c r="H7" s="19"/>
      <c r="I7" s="18"/>
      <c r="J7" s="18"/>
      <c r="K7" s="18"/>
      <c r="L7" s="16"/>
      <c r="M7" s="16"/>
      <c r="N7" s="20">
        <f>AVERAGE(N2:N6)</f>
        <v>8.2299999999999951</v>
      </c>
      <c r="O7" s="20">
        <f>AVERAGE(O2:O6)</f>
        <v>5.45370511864476</v>
      </c>
      <c r="P7" s="21">
        <f>AVERAGE(P2:P6)</f>
        <v>6.5707263952405111</v>
      </c>
      <c r="Q7" s="21"/>
      <c r="R7" s="22"/>
      <c r="S7" s="20">
        <f>AVERAGE(S2:S6)</f>
        <v>1.2</v>
      </c>
      <c r="T7" s="20">
        <f>AVERAGE(T2:T6)</f>
        <v>7.0588235294117663</v>
      </c>
      <c r="U7" s="21">
        <f>AVERAGE(U2:U6)</f>
        <v>7.0588235294117663</v>
      </c>
      <c r="V7" s="23"/>
      <c r="W7" s="23"/>
      <c r="X7" s="23"/>
      <c r="Y7" s="24"/>
    </row>
    <row r="8" spans="1:25" x14ac:dyDescent="0.25">
      <c r="G8" s="25"/>
      <c r="H8" s="25"/>
      <c r="N8" s="26">
        <f>STDEV(N2:N6)</f>
        <v>7.0021068258060781</v>
      </c>
      <c r="O8" s="26">
        <f>STDEV(O2:O6)</f>
        <v>4.6442374742050347</v>
      </c>
      <c r="P8" s="26">
        <f>STDEV(P2:P6)</f>
        <v>2.1862089142708823</v>
      </c>
      <c r="Q8" s="27"/>
      <c r="R8" s="27"/>
      <c r="S8" s="26">
        <f>STDEV(S2:S6)</f>
        <v>0.44721359549995787</v>
      </c>
      <c r="T8" s="26">
        <f>STDEV(T2:T6)</f>
        <v>2.6306682088232813</v>
      </c>
      <c r="U8" s="26">
        <f>STDEV(U2:U6)</f>
        <v>2.6306682088232813</v>
      </c>
      <c r="V8" s="12"/>
      <c r="W8" s="12"/>
      <c r="X8" s="12"/>
      <c r="Y8" s="15"/>
    </row>
    <row r="9" spans="1:25" x14ac:dyDescent="0.25">
      <c r="G9" s="25"/>
      <c r="H9" s="25"/>
      <c r="N9" s="28">
        <f>MAX(N2:N6)</f>
        <v>12.199999999999989</v>
      </c>
      <c r="O9" s="28">
        <f>MAX(O2:O6)</f>
        <v>8.1659973226238201</v>
      </c>
      <c r="P9" s="27">
        <f>MAX(P2:P6)</f>
        <v>8.1659973226238201</v>
      </c>
      <c r="Q9" s="27"/>
      <c r="R9" s="27"/>
      <c r="S9" s="28">
        <f>MAX(S2:S6)</f>
        <v>2</v>
      </c>
      <c r="T9" s="28">
        <f>MAX(T2:T6)</f>
        <v>11.764705882352944</v>
      </c>
      <c r="U9" s="27">
        <f>MAX(U2:U6)</f>
        <v>11.764705882352944</v>
      </c>
      <c r="V9" s="12"/>
      <c r="W9" s="12"/>
      <c r="X9" s="12"/>
      <c r="Y9" s="15"/>
    </row>
    <row r="10" spans="1:25" x14ac:dyDescent="0.25">
      <c r="G10" s="25"/>
      <c r="H10" s="25"/>
      <c r="N10" s="28">
        <f>MIN(N2:N6)</f>
        <v>-4.2000000000000171</v>
      </c>
      <c r="O10" s="28">
        <f>MIN(O2:O6)</f>
        <v>-2.7925531914893775</v>
      </c>
      <c r="P10" s="27">
        <f>MIN(P2:P6)</f>
        <v>2.7925531914893775</v>
      </c>
      <c r="Q10" s="27"/>
      <c r="R10" s="27"/>
      <c r="S10" s="28">
        <f>MIN(S2:S6)</f>
        <v>1</v>
      </c>
      <c r="T10" s="28">
        <f>MIN(T2:T6)</f>
        <v>5.8823529411764719</v>
      </c>
      <c r="U10" s="27">
        <f>MIN(U2:U6)</f>
        <v>5.8823529411764719</v>
      </c>
      <c r="V10" s="12"/>
      <c r="W10" s="12"/>
      <c r="X10" s="12"/>
      <c r="Y10" s="15"/>
    </row>
    <row r="11" spans="1:25" x14ac:dyDescent="0.25">
      <c r="G11" s="25"/>
      <c r="H11" s="25"/>
      <c r="P11" s="25"/>
      <c r="Q11" s="25"/>
      <c r="R11" s="25"/>
      <c r="S11" s="25"/>
      <c r="T11" s="25"/>
      <c r="U11" s="25"/>
    </row>
    <row r="12" spans="1:25" x14ac:dyDescent="0.25">
      <c r="G12" s="25"/>
      <c r="H12" s="25"/>
      <c r="P12" s="25"/>
      <c r="Q12" s="25"/>
      <c r="R12" s="25"/>
      <c r="S12" s="25"/>
      <c r="T12" s="25"/>
      <c r="U1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rivka</dc:creator>
  <cp:lastModifiedBy>rivka</cp:lastModifiedBy>
  <dcterms:created xsi:type="dcterms:W3CDTF">2020-12-30T07:57:01Z</dcterms:created>
  <dcterms:modified xsi:type="dcterms:W3CDTF">2021-01-04T10:46:35Z</dcterms:modified>
</cp:coreProperties>
</file>