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+++\Trinite\"/>
    </mc:Choice>
  </mc:AlternateContent>
  <bookViews>
    <workbookView xWindow="0" yWindow="0" windowWidth="19200" windowHeight="67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C24" i="1"/>
  <c r="B24" i="1"/>
  <c r="G17" i="1"/>
  <c r="F17" i="1"/>
  <c r="E17" i="1"/>
  <c r="D17" i="1"/>
  <c r="C17" i="1"/>
  <c r="B17" i="1"/>
  <c r="C6" i="1"/>
  <c r="D6" i="1" l="1"/>
  <c r="E6" i="1"/>
  <c r="F6" i="1"/>
  <c r="G6" i="1"/>
  <c r="D9" i="1" l="1"/>
  <c r="E10" i="1" l="1"/>
  <c r="F10" i="1"/>
  <c r="G10" i="1"/>
  <c r="D10" i="1"/>
  <c r="B10" i="1"/>
  <c r="B6" i="1"/>
  <c r="C9" i="1" l="1"/>
  <c r="C10" i="1" s="1"/>
</calcChain>
</file>

<file path=xl/sharedStrings.xml><?xml version="1.0" encoding="utf-8"?>
<sst xmlns="http://schemas.openxmlformats.org/spreadsheetml/2006/main" count="31" uniqueCount="29">
  <si>
    <t>Интернет</t>
  </si>
  <si>
    <t>Итого:</t>
  </si>
  <si>
    <t>Наружная реклама</t>
  </si>
  <si>
    <t>Реклама на радио</t>
  </si>
  <si>
    <t>8 биллбордов</t>
  </si>
  <si>
    <t>Услуги по проекту</t>
  </si>
  <si>
    <t>Таргетированная реклама в соцсетях (Instagram и FaceBook - посты в ленте новостей, реклама в Stories, с НДС)</t>
  </si>
  <si>
    <t>Август</t>
  </si>
  <si>
    <t>Сентябрь</t>
  </si>
  <si>
    <t>Октябрь</t>
  </si>
  <si>
    <t>Ноябрь</t>
  </si>
  <si>
    <t>Декабрь</t>
  </si>
  <si>
    <t>Январь</t>
  </si>
  <si>
    <t>Мероприятие в честь открытия клиники</t>
  </si>
  <si>
    <t>Челябинск - Эхо Москвы (60 выходов)</t>
  </si>
  <si>
    <t>Челябинск - Европа Плюс (28 выходов)</t>
  </si>
  <si>
    <t>Челябинск - Радио 7 (28 выходов)</t>
  </si>
  <si>
    <t>Челябинск - Радио Олимп (28 выходов)</t>
  </si>
  <si>
    <t>Радио 100 (30 выходов)</t>
  </si>
  <si>
    <t>ВСЕГО</t>
  </si>
  <si>
    <t>Парковка Челябинск-Сити</t>
  </si>
  <si>
    <t>ТРК Космос фасады</t>
  </si>
  <si>
    <t>Контекстная реклама (Яндекс Директ и Goggle Adwords) 600-650 переходов в месяц</t>
  </si>
  <si>
    <t>Призматроны (2-3 шт)</t>
  </si>
  <si>
    <t>Бюджет на работу с блоггерами</t>
  </si>
  <si>
    <t>Фитнес-центр Олимп (листовки + экраны)</t>
  </si>
  <si>
    <t>Park-City фитнес (листовки,брошюры, экраны)</t>
  </si>
  <si>
    <t xml:space="preserve"> </t>
  </si>
  <si>
    <t>Citrus Fitness (экраны бассейн / весь клуб + листовки в раздевалках)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</si>
</sst>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name val="Calibri Light"/>
      <family val="2"/>
      <charset val="204"/>
      <scheme val="major"/>
    </font>
    <font>
      <b/>
      <sz val="10"/>
      <name val="Calibri Light"/>
      <family val="2"/>
      <charset val="204"/>
      <scheme val="maj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Fill="1" applyBorder="1" applyProtection="1"/>
    <xf numFmtId="3" fontId="1" fillId="0" borderId="0" xfId="0" applyNumberFormat="1" applyFont="1" applyFill="1" applyBorder="1" applyAlignment="1" applyProtection="1">
      <alignment horizontal="center"/>
    </xf>
    <xf numFmtId="3" fontId="1" fillId="0" borderId="5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>
      <alignment wrapText="1"/>
    </xf>
    <xf numFmtId="3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2" fontId="1" fillId="0" borderId="4" xfId="0" applyNumberFormat="1" applyFont="1" applyBorder="1" applyAlignment="1">
      <alignment wrapText="1"/>
    </xf>
    <xf numFmtId="3" fontId="1" fillId="0" borderId="0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wrapText="1"/>
    </xf>
    <xf numFmtId="3" fontId="1" fillId="0" borderId="0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left" vertical="center" wrapText="1"/>
    </xf>
    <xf numFmtId="2" fontId="3" fillId="0" borderId="0" xfId="0" applyNumberFormat="1" applyFont="1" applyAlignment="1">
      <alignment wrapText="1"/>
    </xf>
    <xf numFmtId="3" fontId="3" fillId="0" borderId="0" xfId="0" applyNumberFormat="1" applyFont="1"/>
    <xf numFmtId="2" fontId="4" fillId="0" borderId="4" xfId="0" applyNumberFormat="1" applyFont="1" applyFill="1" applyBorder="1" applyAlignment="1">
      <alignment wrapText="1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right" wrapText="1"/>
    </xf>
    <xf numFmtId="2" fontId="1" fillId="2" borderId="4" xfId="0" applyNumberFormat="1" applyFont="1" applyFill="1" applyBorder="1" applyAlignment="1">
      <alignment horizontal="right" wrapText="1"/>
    </xf>
    <xf numFmtId="2" fontId="2" fillId="0" borderId="4" xfId="0" applyNumberFormat="1" applyFont="1" applyBorder="1" applyAlignment="1">
      <alignment horizontal="left" wrapText="1"/>
    </xf>
    <xf numFmtId="2" fontId="2" fillId="0" borderId="0" xfId="0" applyNumberFormat="1" applyFont="1" applyBorder="1" applyAlignment="1">
      <alignment horizontal="left" wrapText="1"/>
    </xf>
    <xf numFmtId="2" fontId="2" fillId="0" borderId="5" xfId="0" applyNumberFormat="1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A23" sqref="A23"/>
    </sheetView>
  </sheetViews>
  <sheetFormatPr defaultRowHeight="14.5" x14ac:dyDescent="0.35"/>
  <cols>
    <col min="1" max="1" width="49.26953125" style="20" customWidth="1"/>
    <col min="2" max="2" width="9.7265625" style="21" bestFit="1" customWidth="1"/>
    <col min="3" max="3" width="10" style="21" customWidth="1"/>
    <col min="4" max="4" width="8.7265625" style="21"/>
    <col min="5" max="16384" width="8.7265625" style="9"/>
  </cols>
  <sheetData>
    <row r="1" spans="1:10" ht="30" customHeight="1" x14ac:dyDescent="0.35">
      <c r="A1" s="4" t="s">
        <v>5</v>
      </c>
      <c r="B1" s="5" t="s">
        <v>7</v>
      </c>
      <c r="C1" s="5" t="s">
        <v>8</v>
      </c>
      <c r="D1" s="5" t="s">
        <v>9</v>
      </c>
      <c r="E1" s="6" t="s">
        <v>10</v>
      </c>
      <c r="F1" s="6" t="s">
        <v>11</v>
      </c>
      <c r="G1" s="7" t="s">
        <v>12</v>
      </c>
      <c r="H1" s="8"/>
      <c r="I1" s="8"/>
      <c r="J1" s="8"/>
    </row>
    <row r="2" spans="1:10" ht="17" customHeight="1" x14ac:dyDescent="0.35">
      <c r="A2" s="30" t="s">
        <v>0</v>
      </c>
      <c r="B2" s="31"/>
      <c r="C2" s="31"/>
      <c r="D2" s="31"/>
      <c r="E2" s="31"/>
      <c r="F2" s="31"/>
      <c r="G2" s="32"/>
      <c r="H2" s="8"/>
      <c r="I2" s="8"/>
      <c r="J2" s="8"/>
    </row>
    <row r="3" spans="1:10" ht="28.5" customHeight="1" x14ac:dyDescent="0.35">
      <c r="A3" s="10" t="s">
        <v>22</v>
      </c>
      <c r="B3" s="11">
        <v>35000</v>
      </c>
      <c r="C3" s="11">
        <v>35000</v>
      </c>
      <c r="D3" s="11">
        <v>35000</v>
      </c>
      <c r="E3" s="11">
        <v>35000</v>
      </c>
      <c r="F3" s="11">
        <v>35000</v>
      </c>
      <c r="G3" s="12">
        <v>35000</v>
      </c>
      <c r="H3" s="8"/>
      <c r="I3" s="8"/>
      <c r="J3" s="8"/>
    </row>
    <row r="4" spans="1:10" ht="33" customHeight="1" x14ac:dyDescent="0.35">
      <c r="A4" s="10" t="s">
        <v>6</v>
      </c>
      <c r="B4" s="11">
        <v>20000</v>
      </c>
      <c r="C4" s="11">
        <v>20000</v>
      </c>
      <c r="D4" s="11">
        <v>20000</v>
      </c>
      <c r="E4" s="11">
        <v>20000</v>
      </c>
      <c r="F4" s="11">
        <v>20000</v>
      </c>
      <c r="G4" s="12">
        <v>12000</v>
      </c>
      <c r="H4" s="8"/>
      <c r="I4" s="8"/>
      <c r="J4" s="8"/>
    </row>
    <row r="5" spans="1:10" ht="27.5" customHeight="1" x14ac:dyDescent="0.35">
      <c r="A5" s="10" t="s">
        <v>24</v>
      </c>
      <c r="B5" s="11">
        <v>0</v>
      </c>
      <c r="C5" s="11">
        <v>12000</v>
      </c>
      <c r="D5" s="11">
        <v>12000</v>
      </c>
      <c r="E5" s="11">
        <v>7000</v>
      </c>
      <c r="F5" s="11">
        <v>7000</v>
      </c>
      <c r="G5" s="12">
        <v>0</v>
      </c>
      <c r="H5" s="8"/>
      <c r="I5" s="8"/>
      <c r="J5" s="8"/>
    </row>
    <row r="6" spans="1:10" ht="15.5" customHeight="1" x14ac:dyDescent="0.35">
      <c r="A6" s="29" t="s">
        <v>1</v>
      </c>
      <c r="B6" s="14">
        <f t="shared" ref="B6" si="0">B3+B4</f>
        <v>55000</v>
      </c>
      <c r="C6" s="14">
        <f>C3+C4+C5</f>
        <v>67000</v>
      </c>
      <c r="D6" s="14">
        <f t="shared" ref="D6:G6" si="1">D3+D4+D5</f>
        <v>67000</v>
      </c>
      <c r="E6" s="14">
        <f t="shared" si="1"/>
        <v>62000</v>
      </c>
      <c r="F6" s="14">
        <f t="shared" si="1"/>
        <v>62000</v>
      </c>
      <c r="G6" s="15">
        <f t="shared" si="1"/>
        <v>47000</v>
      </c>
      <c r="H6" s="8"/>
      <c r="I6" s="8"/>
      <c r="J6" s="8"/>
    </row>
    <row r="7" spans="1:10" ht="16" customHeight="1" x14ac:dyDescent="0.35">
      <c r="A7" s="30" t="s">
        <v>2</v>
      </c>
      <c r="B7" s="31"/>
      <c r="C7" s="31"/>
      <c r="D7" s="31"/>
      <c r="E7" s="31"/>
      <c r="F7" s="31"/>
      <c r="G7" s="32"/>
      <c r="H7" s="8"/>
      <c r="I7" s="8" t="s">
        <v>27</v>
      </c>
      <c r="J7" s="8"/>
    </row>
    <row r="8" spans="1:10" ht="16" customHeight="1" x14ac:dyDescent="0.35">
      <c r="A8" s="10" t="s">
        <v>4</v>
      </c>
      <c r="B8" s="11">
        <v>0</v>
      </c>
      <c r="C8" s="11">
        <v>124800</v>
      </c>
      <c r="D8" s="11">
        <v>135200</v>
      </c>
      <c r="E8" s="11">
        <v>0</v>
      </c>
      <c r="F8" s="11">
        <v>0</v>
      </c>
      <c r="G8" s="12">
        <v>0</v>
      </c>
      <c r="H8" s="8"/>
      <c r="I8" s="8"/>
      <c r="J8" s="8"/>
    </row>
    <row r="9" spans="1:10" ht="16" customHeight="1" x14ac:dyDescent="0.35">
      <c r="A9" s="10" t="s">
        <v>23</v>
      </c>
      <c r="B9" s="11">
        <v>0</v>
      </c>
      <c r="C9" s="11">
        <f>24494+27216+40000</f>
        <v>91710</v>
      </c>
      <c r="D9" s="11">
        <f>24494+40000</f>
        <v>64494</v>
      </c>
      <c r="E9" s="11">
        <v>64494</v>
      </c>
      <c r="F9" s="13">
        <v>0</v>
      </c>
      <c r="G9" s="12">
        <v>0</v>
      </c>
      <c r="H9" s="8"/>
      <c r="I9" s="8"/>
      <c r="J9" s="8"/>
    </row>
    <row r="10" spans="1:10" ht="16" customHeight="1" x14ac:dyDescent="0.35">
      <c r="A10" s="29" t="s">
        <v>1</v>
      </c>
      <c r="B10" s="14">
        <f>SUM(B8:B9)</f>
        <v>0</v>
      </c>
      <c r="C10" s="14">
        <f t="shared" ref="C10:D10" si="2">SUM(C8:C9)</f>
        <v>216510</v>
      </c>
      <c r="D10" s="14">
        <f t="shared" si="2"/>
        <v>199694</v>
      </c>
      <c r="E10" s="14">
        <f t="shared" ref="E10" si="3">SUM(E8:E9)</f>
        <v>64494</v>
      </c>
      <c r="F10" s="14">
        <f t="shared" ref="F10" si="4">SUM(F8:F9)</f>
        <v>0</v>
      </c>
      <c r="G10" s="15">
        <f t="shared" ref="G10" si="5">SUM(G8:G9)</f>
        <v>0</v>
      </c>
      <c r="H10" s="8"/>
      <c r="I10" s="8"/>
      <c r="J10" s="8"/>
    </row>
    <row r="11" spans="1:10" ht="19.5" customHeight="1" x14ac:dyDescent="0.35">
      <c r="A11" s="30" t="s">
        <v>3</v>
      </c>
      <c r="B11" s="31"/>
      <c r="C11" s="31"/>
      <c r="D11" s="31"/>
      <c r="E11" s="31"/>
      <c r="F11" s="31"/>
      <c r="G11" s="32"/>
      <c r="H11" s="8"/>
      <c r="I11" s="8"/>
      <c r="J11" s="8"/>
    </row>
    <row r="12" spans="1:10" x14ac:dyDescent="0.35">
      <c r="A12" s="1" t="s">
        <v>15</v>
      </c>
      <c r="B12" s="2">
        <v>74481.600000000006</v>
      </c>
      <c r="C12" s="2">
        <v>81929.760000000009</v>
      </c>
      <c r="D12" s="2">
        <v>0</v>
      </c>
      <c r="E12" s="2">
        <v>0</v>
      </c>
      <c r="F12" s="2">
        <v>0</v>
      </c>
      <c r="G12" s="3">
        <v>0</v>
      </c>
      <c r="H12" s="8"/>
      <c r="I12" s="8"/>
      <c r="J12" s="8"/>
    </row>
    <row r="13" spans="1:10" x14ac:dyDescent="0.35">
      <c r="A13" s="1" t="s">
        <v>14</v>
      </c>
      <c r="B13" s="2">
        <v>0</v>
      </c>
      <c r="C13" s="2">
        <v>0</v>
      </c>
      <c r="D13" s="2">
        <v>24494.400000000001</v>
      </c>
      <c r="E13" s="2">
        <v>24494.400000000001</v>
      </c>
      <c r="F13" s="2">
        <v>0</v>
      </c>
      <c r="G13" s="3">
        <v>0</v>
      </c>
      <c r="H13" s="8"/>
      <c r="I13" s="8"/>
      <c r="J13" s="8"/>
    </row>
    <row r="14" spans="1:10" x14ac:dyDescent="0.35">
      <c r="A14" s="1" t="s">
        <v>16</v>
      </c>
      <c r="B14" s="2">
        <v>6048</v>
      </c>
      <c r="C14" s="2">
        <v>6048</v>
      </c>
      <c r="D14" s="2">
        <v>0</v>
      </c>
      <c r="E14" s="13">
        <v>6048</v>
      </c>
      <c r="F14" s="2">
        <v>6048</v>
      </c>
      <c r="G14" s="3">
        <v>0</v>
      </c>
      <c r="H14" s="8"/>
      <c r="I14" s="8"/>
      <c r="J14" s="8"/>
    </row>
    <row r="15" spans="1:10" x14ac:dyDescent="0.35">
      <c r="A15" s="1" t="s">
        <v>17</v>
      </c>
      <c r="B15" s="2">
        <v>9333</v>
      </c>
      <c r="C15" s="2">
        <v>9333</v>
      </c>
      <c r="D15" s="2">
        <v>0</v>
      </c>
      <c r="E15" s="13">
        <v>0</v>
      </c>
      <c r="F15" s="2">
        <v>9333</v>
      </c>
      <c r="G15" s="3">
        <v>9333</v>
      </c>
      <c r="H15" s="8"/>
      <c r="I15" s="8"/>
      <c r="J15" s="8"/>
    </row>
    <row r="16" spans="1:10" x14ac:dyDescent="0.35">
      <c r="A16" s="16" t="s">
        <v>18</v>
      </c>
      <c r="B16" s="17">
        <v>0</v>
      </c>
      <c r="C16" s="2">
        <v>18000</v>
      </c>
      <c r="D16" s="2">
        <v>18000</v>
      </c>
      <c r="E16" s="13">
        <v>0</v>
      </c>
      <c r="F16" s="17">
        <v>18000</v>
      </c>
      <c r="G16" s="18">
        <v>0</v>
      </c>
      <c r="H16" s="8"/>
      <c r="I16" s="8"/>
      <c r="J16" s="8"/>
    </row>
    <row r="17" spans="1:10" x14ac:dyDescent="0.35">
      <c r="A17" s="29" t="s">
        <v>1</v>
      </c>
      <c r="B17" s="14">
        <f>SUM(B12:B16)</f>
        <v>89862.6</v>
      </c>
      <c r="C17" s="14">
        <f>SUM(C12:C16)</f>
        <v>115310.76000000001</v>
      </c>
      <c r="D17" s="14">
        <f>SUM(D12:D16)</f>
        <v>42494.400000000001</v>
      </c>
      <c r="E17" s="14">
        <f>SUM(E12:E16)</f>
        <v>30542.400000000001</v>
      </c>
      <c r="F17" s="14">
        <f>SUM(F12:F16)</f>
        <v>33381</v>
      </c>
      <c r="G17" s="15">
        <f>SUM(G12:G16)</f>
        <v>9333</v>
      </c>
      <c r="H17" s="8"/>
      <c r="I17" s="8"/>
      <c r="J17" s="8"/>
    </row>
    <row r="18" spans="1:10" x14ac:dyDescent="0.35">
      <c r="A18" s="16" t="s">
        <v>13</v>
      </c>
      <c r="B18" s="2">
        <v>200000</v>
      </c>
      <c r="C18" s="17">
        <v>0</v>
      </c>
      <c r="D18" s="17">
        <v>0</v>
      </c>
      <c r="E18" s="13">
        <v>0</v>
      </c>
      <c r="F18" s="13">
        <v>0</v>
      </c>
      <c r="G18" s="18">
        <v>0</v>
      </c>
      <c r="H18" s="8"/>
      <c r="I18" s="8"/>
      <c r="J18" s="8"/>
    </row>
    <row r="19" spans="1:10" x14ac:dyDescent="0.35">
      <c r="A19" s="16" t="s">
        <v>20</v>
      </c>
      <c r="B19" s="2">
        <v>0</v>
      </c>
      <c r="C19" s="17">
        <v>7000</v>
      </c>
      <c r="D19" s="17">
        <v>0</v>
      </c>
      <c r="E19" s="13">
        <v>0</v>
      </c>
      <c r="F19" s="13">
        <v>0</v>
      </c>
      <c r="G19" s="18">
        <v>0</v>
      </c>
      <c r="H19" s="8"/>
      <c r="I19" s="8"/>
      <c r="J19" s="8"/>
    </row>
    <row r="20" spans="1:10" x14ac:dyDescent="0.35">
      <c r="A20" s="16" t="s">
        <v>25</v>
      </c>
      <c r="B20" s="2">
        <v>0</v>
      </c>
      <c r="C20" s="17">
        <v>10000</v>
      </c>
      <c r="D20" s="17">
        <v>10000</v>
      </c>
      <c r="E20" s="13">
        <v>0</v>
      </c>
      <c r="F20" s="13">
        <v>0</v>
      </c>
      <c r="G20" s="18">
        <v>0</v>
      </c>
      <c r="H20" s="8"/>
      <c r="I20" s="8"/>
      <c r="J20" s="8"/>
    </row>
    <row r="21" spans="1:10" x14ac:dyDescent="0.35">
      <c r="A21" s="16" t="s">
        <v>26</v>
      </c>
      <c r="B21" s="2">
        <v>0</v>
      </c>
      <c r="C21" s="17">
        <v>7000</v>
      </c>
      <c r="D21" s="17">
        <v>7000</v>
      </c>
      <c r="E21" s="17">
        <v>7000</v>
      </c>
      <c r="F21" s="17">
        <v>7000</v>
      </c>
      <c r="G21" s="18">
        <v>0</v>
      </c>
      <c r="H21" s="8"/>
      <c r="I21" s="8"/>
      <c r="J21" s="8"/>
    </row>
    <row r="22" spans="1:10" ht="26" x14ac:dyDescent="0.35">
      <c r="A22" s="19" t="s">
        <v>28</v>
      </c>
      <c r="B22" s="2">
        <v>0</v>
      </c>
      <c r="C22" s="2">
        <v>28000</v>
      </c>
      <c r="D22" s="17">
        <v>13000</v>
      </c>
      <c r="E22" s="17">
        <v>13000</v>
      </c>
      <c r="F22" s="17">
        <v>28000</v>
      </c>
      <c r="G22" s="18">
        <v>0</v>
      </c>
      <c r="H22" s="8"/>
      <c r="I22" s="8"/>
      <c r="J22" s="8"/>
    </row>
    <row r="23" spans="1:10" x14ac:dyDescent="0.35">
      <c r="A23" s="22" t="s">
        <v>21</v>
      </c>
      <c r="B23" s="23">
        <v>0</v>
      </c>
      <c r="C23" s="23">
        <v>50443</v>
      </c>
      <c r="D23" s="23">
        <v>50443</v>
      </c>
      <c r="E23" s="23">
        <v>50443</v>
      </c>
      <c r="F23" s="24">
        <v>0</v>
      </c>
      <c r="G23" s="25">
        <v>0</v>
      </c>
    </row>
    <row r="24" spans="1:10" x14ac:dyDescent="0.35">
      <c r="A24" s="28" t="s">
        <v>19</v>
      </c>
      <c r="B24" s="26">
        <f>B6+B10+B17+B18+B19+B22+B23</f>
        <v>344862.6</v>
      </c>
      <c r="C24" s="26">
        <f>C6+C10+C17+C18+C19+C22+C23+C20+C21</f>
        <v>501263.76</v>
      </c>
      <c r="D24" s="26">
        <f t="shared" ref="D24:G24" si="6">D6+D10+D17+D18+D19+D22+D23+D20+D21</f>
        <v>389631.4</v>
      </c>
      <c r="E24" s="26">
        <f t="shared" si="6"/>
        <v>227479.4</v>
      </c>
      <c r="F24" s="26">
        <f t="shared" si="6"/>
        <v>130381</v>
      </c>
      <c r="G24" s="27">
        <f t="shared" si="6"/>
        <v>56333</v>
      </c>
    </row>
  </sheetData>
  <mergeCells count="3">
    <mergeCell ref="A2:G2"/>
    <mergeCell ref="A7:G7"/>
    <mergeCell ref="A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Гормаш-Ивлева</dc:creator>
  <cp:lastModifiedBy>user</cp:lastModifiedBy>
  <dcterms:created xsi:type="dcterms:W3CDTF">2019-07-29T12:52:21Z</dcterms:created>
  <dcterms:modified xsi:type="dcterms:W3CDTF">2019-07-30T14:26:27Z</dcterms:modified>
</cp:coreProperties>
</file>