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edwar\OneDrive\Documents\GitRepositories\SkiBig3 Instructor Pay\Data\input\Pay Rates\"/>
    </mc:Choice>
  </mc:AlternateContent>
  <xr:revisionPtr revIDLastSave="0" documentId="13_ncr:1_{2157903C-F75B-4F63-B380-2097E4702E0F}" xr6:coauthVersionLast="47" xr6:coauthVersionMax="47" xr10:uidLastSave="{00000000-0000-0000-0000-000000000000}"/>
  <bookViews>
    <workbookView xWindow="9165" yWindow="3030" windowWidth="14850" windowHeight="9945" firstSheet="2" activeTab="6" xr2:uid="{00000000-000D-0000-FFFF-FFFF00000000}"/>
  </bookViews>
  <sheets>
    <sheet name="17-18 Rates" sheetId="1" r:id="rId1"/>
    <sheet name="18-19 Rates" sheetId="2" r:id="rId2"/>
    <sheet name="19-20 Rates" sheetId="3" r:id="rId3"/>
    <sheet name="21-22 Rates" sheetId="4" r:id="rId4"/>
    <sheet name="22-23 Rates" sheetId="7" r:id="rId5"/>
    <sheet name="23-24 Rates OLD" sheetId="9" r:id="rId6"/>
    <sheet name="23-24 Rates" sheetId="10" r:id="rId7"/>
    <sheet name="Dayforce 21-22" sheetId="6" r:id="rId8"/>
    <sheet name="Instructor Longevity" sheetId="8" r:id="rId9"/>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6" l="1"/>
  <c r="D17" i="6"/>
  <c r="D16" i="6"/>
  <c r="D15" i="6"/>
  <c r="D14" i="6"/>
  <c r="D13" i="6"/>
  <c r="D12" i="6"/>
  <c r="D11" i="6"/>
  <c r="D10" i="6"/>
  <c r="D9" i="6"/>
  <c r="D8" i="6"/>
  <c r="D7" i="6"/>
  <c r="D6" i="6"/>
  <c r="D5" i="6"/>
  <c r="D4" i="6"/>
  <c r="D3" i="6"/>
  <c r="J18" i="6"/>
  <c r="J17" i="6"/>
  <c r="J16" i="6"/>
  <c r="J15" i="6"/>
  <c r="J14" i="6"/>
  <c r="J13" i="6"/>
  <c r="J12" i="6"/>
  <c r="J11" i="6"/>
  <c r="J10" i="6"/>
  <c r="J9" i="6"/>
  <c r="J8" i="6"/>
  <c r="J7" i="6"/>
  <c r="J6" i="6"/>
  <c r="J5" i="6"/>
  <c r="J4" i="6"/>
  <c r="J3" i="6"/>
  <c r="H18" i="6"/>
  <c r="H17" i="6"/>
  <c r="H16" i="6"/>
  <c r="H15" i="6"/>
  <c r="H14" i="6"/>
  <c r="H13" i="6"/>
  <c r="H12" i="6"/>
  <c r="H11" i="6"/>
  <c r="H10" i="6"/>
  <c r="H9" i="6"/>
  <c r="H8" i="6"/>
  <c r="H7" i="6"/>
  <c r="H6" i="6"/>
  <c r="H5" i="6"/>
  <c r="H4" i="6"/>
  <c r="H3" i="6"/>
  <c r="F4" i="6"/>
  <c r="F5" i="6"/>
  <c r="F6" i="6"/>
  <c r="F7" i="6"/>
  <c r="F8" i="6"/>
  <c r="F9" i="6"/>
  <c r="F10" i="6"/>
  <c r="F11" i="6"/>
  <c r="F12" i="6"/>
  <c r="F13" i="6"/>
  <c r="F14" i="6"/>
  <c r="F15" i="6"/>
  <c r="F16" i="6"/>
  <c r="F17" i="6"/>
  <c r="F18" i="6"/>
  <c r="F3" i="6"/>
  <c r="D28" i="2" l="1"/>
  <c r="D27" i="2"/>
  <c r="H19" i="1" l="1"/>
  <c r="F20" i="1"/>
  <c r="D28" i="1"/>
  <c r="D27" i="1" l="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Eve Wong-Colunga</author>
  </authors>
  <commentList>
    <comment ref="I13" authorId="0" shapeId="0" xr:uid="{00000000-0006-0000-0000-000001000000}">
      <text>
        <r>
          <rPr>
            <b/>
            <sz val="9"/>
            <color indexed="81"/>
            <rFont val="Tahoma"/>
            <family val="2"/>
          </rPr>
          <t>Eve Wong-Colunga:</t>
        </r>
        <r>
          <rPr>
            <sz val="9"/>
            <color indexed="81"/>
            <rFont val="Tahoma"/>
            <family val="2"/>
          </rPr>
          <t xml:space="preserve">
clients will receive a 20% discount on lessons</t>
        </r>
      </text>
    </comment>
    <comment ref="H14" authorId="0" shapeId="0" xr:uid="{00000000-0006-0000-0000-000002000000}">
      <text>
        <r>
          <rPr>
            <b/>
            <sz val="9"/>
            <color indexed="81"/>
            <rFont val="Tahoma"/>
            <family val="2"/>
          </rPr>
          <t>Eve Wong-Colunga:</t>
        </r>
        <r>
          <rPr>
            <sz val="9"/>
            <color indexed="81"/>
            <rFont val="Tahoma"/>
            <family val="2"/>
          </rPr>
          <t xml:space="preserve">
Non-Stop Lead
</t>
        </r>
      </text>
    </comment>
    <comment ref="G23" authorId="0" shapeId="0" xr:uid="{00000000-0006-0000-0000-000003000000}">
      <text>
        <r>
          <rPr>
            <b/>
            <sz val="9"/>
            <color indexed="81"/>
            <rFont val="Tahoma"/>
            <family val="2"/>
          </rPr>
          <t>Eve Wong-Colunga:</t>
        </r>
        <r>
          <rPr>
            <sz val="9"/>
            <color indexed="81"/>
            <rFont val="Tahoma"/>
            <family val="2"/>
          </rPr>
          <t xml:space="preserve">
Marc originally helped set up Nonstop for SkiBig3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Eve Wong-Colunga</author>
  </authors>
  <commentList>
    <comment ref="G14" authorId="0" shapeId="0" xr:uid="{00000000-0006-0000-0100-000001000000}">
      <text>
        <r>
          <rPr>
            <b/>
            <sz val="9"/>
            <color indexed="81"/>
            <rFont val="Tahoma"/>
            <family val="2"/>
          </rPr>
          <t>Eve Wong-Colunga:</t>
        </r>
        <r>
          <rPr>
            <sz val="9"/>
            <color indexed="81"/>
            <rFont val="Tahoma"/>
            <family val="2"/>
          </rPr>
          <t xml:space="preserve">
Non-Stop Lead
</t>
        </r>
      </text>
    </comment>
    <comment ref="F23" authorId="0" shapeId="0" xr:uid="{00000000-0006-0000-0100-000002000000}">
      <text>
        <r>
          <rPr>
            <b/>
            <sz val="9"/>
            <color indexed="81"/>
            <rFont val="Tahoma"/>
            <family val="2"/>
          </rPr>
          <t>Eve Wong-Colunga:</t>
        </r>
        <r>
          <rPr>
            <sz val="9"/>
            <color indexed="81"/>
            <rFont val="Tahoma"/>
            <family val="2"/>
          </rPr>
          <t xml:space="preserve">
Marc originally helped set up Nonstop for SkiBig3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Eve Wong-Colunga</author>
  </authors>
  <commentList>
    <comment ref="E4" authorId="0" shapeId="0" xr:uid="{00000000-0006-0000-0200-000001000000}">
      <text>
        <r>
          <rPr>
            <b/>
            <sz val="9"/>
            <color indexed="81"/>
            <rFont val="Tahoma"/>
            <family val="2"/>
          </rPr>
          <t>Eve Wong-Colunga:</t>
        </r>
        <r>
          <rPr>
            <sz val="9"/>
            <color indexed="81"/>
            <rFont val="Tahoma"/>
            <family val="2"/>
          </rPr>
          <t xml:space="preserve">
Relief Supervisor</t>
        </r>
      </text>
    </comment>
    <comment ref="B13" authorId="0" shapeId="0" xr:uid="{00000000-0006-0000-0200-000002000000}">
      <text>
        <r>
          <rPr>
            <b/>
            <sz val="9"/>
            <color indexed="81"/>
            <rFont val="Tahoma"/>
            <family val="2"/>
          </rPr>
          <t>Eve Wong-Colunga:</t>
        </r>
        <r>
          <rPr>
            <sz val="9"/>
            <color indexed="81"/>
            <rFont val="Tahoma"/>
            <family val="2"/>
          </rPr>
          <t xml:space="preserve">
Supervisor</t>
        </r>
      </text>
    </comment>
    <comment ref="C13" authorId="0" shapeId="0" xr:uid="{00000000-0006-0000-0200-000003000000}">
      <text>
        <r>
          <rPr>
            <b/>
            <sz val="9"/>
            <color indexed="81"/>
            <rFont val="Tahoma"/>
            <family val="2"/>
          </rPr>
          <t>Eve Wong-Colunga:</t>
        </r>
        <r>
          <rPr>
            <sz val="9"/>
            <color indexed="81"/>
            <rFont val="Tahoma"/>
            <family val="2"/>
          </rPr>
          <t xml:space="preserve">
Can do Private</t>
        </r>
      </text>
    </comment>
    <comment ref="D13" authorId="0" shapeId="0" xr:uid="{00000000-0006-0000-0200-000004000000}">
      <text>
        <r>
          <rPr>
            <b/>
            <sz val="9"/>
            <color indexed="81"/>
            <rFont val="Tahoma"/>
            <family val="2"/>
          </rPr>
          <t>Eve Wong-Colunga:</t>
        </r>
        <r>
          <rPr>
            <sz val="9"/>
            <color indexed="81"/>
            <rFont val="Tahoma"/>
            <family val="2"/>
          </rPr>
          <t xml:space="preserve">
Can do Private</t>
        </r>
      </text>
    </comment>
    <comment ref="I13" authorId="0" shapeId="0" xr:uid="{00000000-0006-0000-0200-000005000000}">
      <text>
        <r>
          <rPr>
            <b/>
            <sz val="9"/>
            <color indexed="81"/>
            <rFont val="Tahoma"/>
            <family val="2"/>
          </rPr>
          <t>Eve Wong-Colunga:</t>
        </r>
        <r>
          <rPr>
            <sz val="9"/>
            <color indexed="81"/>
            <rFont val="Tahoma"/>
            <family val="2"/>
          </rPr>
          <t xml:space="preserve">
Not signed - Nov 13
</t>
        </r>
      </text>
    </comment>
    <comment ref="B14" authorId="0" shapeId="0" xr:uid="{00000000-0006-0000-0200-000006000000}">
      <text>
        <r>
          <rPr>
            <b/>
            <sz val="9"/>
            <color indexed="81"/>
            <rFont val="Tahoma"/>
            <family val="2"/>
          </rPr>
          <t>Eve Wong-Colunga:</t>
        </r>
        <r>
          <rPr>
            <sz val="9"/>
            <color indexed="81"/>
            <rFont val="Tahoma"/>
            <family val="2"/>
          </rPr>
          <t xml:space="preserve">
Hrly - Oct 16 
Salary - Nov 29
Hrly - Apr 20</t>
        </r>
      </text>
    </comment>
    <comment ref="H14" authorId="0" shapeId="0" xr:uid="{00000000-0006-0000-0200-000007000000}">
      <text>
        <r>
          <rPr>
            <b/>
            <sz val="9"/>
            <color indexed="81"/>
            <rFont val="Tahoma"/>
            <family val="2"/>
          </rPr>
          <t>Eve Wong-Colunga:</t>
        </r>
        <r>
          <rPr>
            <sz val="9"/>
            <color indexed="81"/>
            <rFont val="Tahoma"/>
            <family val="2"/>
          </rPr>
          <t xml:space="preserve">
Non-Stop Lead
</t>
        </r>
      </text>
    </comment>
    <comment ref="I22" authorId="0" shapeId="0" xr:uid="{00000000-0006-0000-0200-000008000000}">
      <text>
        <r>
          <rPr>
            <b/>
            <sz val="9"/>
            <color indexed="81"/>
            <rFont val="Tahoma"/>
            <family val="2"/>
          </rPr>
          <t>Eve Wong-Colunga:</t>
        </r>
        <r>
          <rPr>
            <sz val="9"/>
            <color indexed="81"/>
            <rFont val="Tahoma"/>
            <family val="2"/>
          </rPr>
          <t xml:space="preserve">
Not signed - Nov 13
</t>
        </r>
      </text>
    </comment>
    <comment ref="F23" authorId="0" shapeId="0" xr:uid="{00000000-0006-0000-0200-000009000000}">
      <text>
        <r>
          <rPr>
            <b/>
            <sz val="9"/>
            <color indexed="81"/>
            <rFont val="Tahoma"/>
            <family val="2"/>
          </rPr>
          <t>Eve Wong-Colunga:</t>
        </r>
        <r>
          <rPr>
            <sz val="9"/>
            <color indexed="81"/>
            <rFont val="Tahoma"/>
            <family val="2"/>
          </rPr>
          <t xml:space="preserve">
Marc originally helped set up Nonstop for SkiBig3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Eve Wong-Colunga</author>
    <author>Sonya Manser</author>
  </authors>
  <commentList>
    <comment ref="B3" authorId="0" shapeId="0" xr:uid="{00000000-0006-0000-0300-000001000000}">
      <text>
        <r>
          <rPr>
            <sz val="9"/>
            <color indexed="81"/>
            <rFont val="Tahoma"/>
            <family val="2"/>
          </rPr>
          <t>Can do Private &amp; NS</t>
        </r>
      </text>
    </comment>
    <comment ref="B10" authorId="0" shapeId="0" xr:uid="{00000000-0006-0000-0300-000002000000}">
      <text>
        <r>
          <rPr>
            <sz val="9"/>
            <color indexed="81"/>
            <rFont val="Tahoma"/>
            <family val="2"/>
          </rPr>
          <t>For the Supervisor Role 2019/2020 Jamie had a rate of $23.69:
Hrly - Oct 16 
Salary - Nov 29
Hrly - Apr 20</t>
        </r>
      </text>
    </comment>
    <comment ref="M10" authorId="0" shapeId="0" xr:uid="{00000000-0006-0000-0300-000003000000}">
      <text>
        <r>
          <rPr>
            <b/>
            <sz val="9"/>
            <color indexed="81"/>
            <rFont val="Tahoma"/>
            <family val="2"/>
          </rPr>
          <t>Eve Wong-Colunga:</t>
        </r>
        <r>
          <rPr>
            <sz val="9"/>
            <color indexed="81"/>
            <rFont val="Tahoma"/>
            <family val="2"/>
          </rPr>
          <t xml:space="preserve">
Non-Stop Lead
</t>
        </r>
      </text>
    </comment>
    <comment ref="G13" authorId="1" shapeId="0" xr:uid="{00000000-0006-0000-0300-000004000000}">
      <text>
        <r>
          <rPr>
            <b/>
            <sz val="9"/>
            <color indexed="81"/>
            <rFont val="Tahoma"/>
            <family val="2"/>
          </rPr>
          <t>Sonya Manser:</t>
        </r>
        <r>
          <rPr>
            <sz val="9"/>
            <color indexed="81"/>
            <rFont val="Tahoma"/>
            <family val="2"/>
          </rPr>
          <t xml:space="preserve">
Error made in Majas contract back in 2016/17. Have to hold this rate
</t>
        </r>
      </text>
    </comment>
    <comment ref="B16" authorId="0" shapeId="0" xr:uid="{00000000-0006-0000-0300-000005000000}">
      <text>
        <r>
          <rPr>
            <sz val="9"/>
            <color indexed="81"/>
            <rFont val="Tahoma"/>
            <family val="2"/>
          </rPr>
          <t>Can do Private &amp; NS</t>
        </r>
      </text>
    </comment>
    <comment ref="B17" authorId="1" shapeId="0" xr:uid="{00000000-0006-0000-0300-000006000000}">
      <text>
        <r>
          <rPr>
            <b/>
            <sz val="9"/>
            <color indexed="81"/>
            <rFont val="Tahoma"/>
            <family val="2"/>
          </rPr>
          <t>Sonya Manser:</t>
        </r>
        <r>
          <rPr>
            <sz val="9"/>
            <color indexed="81"/>
            <rFont val="Tahoma"/>
            <family val="2"/>
          </rPr>
          <t xml:space="preserve">
NS rate was 19.32 - increased Pete's rate to match other level 3's
</t>
        </r>
      </text>
    </comment>
    <comment ref="E32" authorId="0" shapeId="0" xr:uid="{00000000-0006-0000-0300-000007000000}">
      <text>
        <r>
          <rPr>
            <b/>
            <sz val="9"/>
            <color indexed="81"/>
            <rFont val="Tahoma"/>
            <family val="2"/>
          </rPr>
          <t>Eve Wong-Colunga:</t>
        </r>
        <r>
          <rPr>
            <sz val="9"/>
            <color indexed="81"/>
            <rFont val="Tahoma"/>
            <family val="2"/>
          </rPr>
          <t xml:space="preserve">
Marc originally helped set up Nonstop for SkiBig3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Eve Wong-Colunga</author>
    <author>Sonya Manser</author>
    <author>tc={452C0C61-1850-45AE-B452-30F95597EA83}</author>
  </authors>
  <commentList>
    <comment ref="B32" authorId="0" shapeId="0" xr:uid="{00000000-0006-0000-0400-000001000000}">
      <text>
        <r>
          <rPr>
            <sz val="9"/>
            <color indexed="81"/>
            <rFont val="Tahoma"/>
            <family val="2"/>
          </rPr>
          <t>For the Supervisor Role 2019/2020 Jamie had a rate of $23.69:
Hrly - Oct 16 
Salary - Nov 29
Hrly - Apr 20</t>
        </r>
      </text>
    </comment>
    <comment ref="I36" authorId="1" shapeId="0" xr:uid="{00000000-0006-0000-0400-000003000000}">
      <text>
        <r>
          <rPr>
            <b/>
            <sz val="9"/>
            <color indexed="81"/>
            <rFont val="Tahoma"/>
            <family val="2"/>
          </rPr>
          <t>Sonya Manser:</t>
        </r>
        <r>
          <rPr>
            <sz val="9"/>
            <color indexed="81"/>
            <rFont val="Tahoma"/>
            <family val="2"/>
          </rPr>
          <t xml:space="preserve">
Error made in Majas contract back in 2016/17. Have to hold this rate
</t>
        </r>
      </text>
    </comment>
    <comment ref="B41" authorId="0" shapeId="0" xr:uid="{00000000-0006-0000-0400-000004000000}">
      <text>
        <r>
          <rPr>
            <sz val="9"/>
            <color indexed="81"/>
            <rFont val="Tahoma"/>
            <family val="2"/>
          </rPr>
          <t>Can do Private &amp; NS</t>
        </r>
      </text>
    </comment>
    <comment ref="C41" authorId="0" shapeId="0" xr:uid="{00000000-0006-0000-0400-000005000000}">
      <text>
        <r>
          <rPr>
            <sz val="9"/>
            <color indexed="81"/>
            <rFont val="Tahoma"/>
            <family val="2"/>
          </rPr>
          <t>Kelsey gained her level 3 on March 17</t>
        </r>
      </text>
    </comment>
    <comment ref="B42" authorId="1" shapeId="0" xr:uid="{00000000-0006-0000-0400-000006000000}">
      <text>
        <r>
          <rPr>
            <b/>
            <sz val="9"/>
            <color indexed="81"/>
            <rFont val="Tahoma"/>
            <family val="2"/>
          </rPr>
          <t>Sonya Manser:</t>
        </r>
        <r>
          <rPr>
            <sz val="9"/>
            <color indexed="81"/>
            <rFont val="Tahoma"/>
            <family val="2"/>
          </rPr>
          <t xml:space="preserve">
NS rate was 19.32 - increased Pete's rate to match other level 3's
</t>
        </r>
      </text>
    </comment>
    <comment ref="F50" authorId="0" shapeId="0" xr:uid="{00000000-0006-0000-0400-000002000000}">
      <text>
        <r>
          <rPr>
            <b/>
            <sz val="9"/>
            <color indexed="81"/>
            <rFont val="Tahoma"/>
            <family val="2"/>
          </rPr>
          <t>Eve Wong-Colunga:</t>
        </r>
        <r>
          <rPr>
            <sz val="9"/>
            <color indexed="81"/>
            <rFont val="Tahoma"/>
            <family val="2"/>
          </rPr>
          <t xml:space="preserve">
Non-Stop Lead
</t>
        </r>
      </text>
    </comment>
    <comment ref="E59" authorId="0" shapeId="0" xr:uid="{00000000-0006-0000-0400-000007000000}">
      <text>
        <r>
          <rPr>
            <b/>
            <sz val="9"/>
            <color indexed="81"/>
            <rFont val="Tahoma"/>
            <family val="2"/>
          </rPr>
          <t>Eve Wong-Colunga:</t>
        </r>
        <r>
          <rPr>
            <sz val="9"/>
            <color indexed="81"/>
            <rFont val="Tahoma"/>
            <family val="2"/>
          </rPr>
          <t xml:space="preserve">
Marc originally helped set up Nonstop for SkiBig3. Have held this rate for many years as it has been higher than the lead NS instructor's until 2022
</t>
        </r>
      </text>
    </comment>
    <comment ref="E62" authorId="2" shapeId="0" xr:uid="{452C0C61-1850-45AE-B452-30F95597EA8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Marc's rates to equal other level 4 instructors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Eve Wong-Colunga</author>
    <author>Sonya Manser</author>
    <author>tc={FEEDEAA7-99AA-4C06-B32C-3F4270D6F911}</author>
  </authors>
  <commentList>
    <comment ref="B31" authorId="0" shapeId="0" xr:uid="{875DA3B8-3295-4A6E-9DEF-EE53710E9365}">
      <text>
        <r>
          <rPr>
            <sz val="9"/>
            <color indexed="81"/>
            <rFont val="Tahoma"/>
            <family val="2"/>
          </rPr>
          <t>For the Supervisor Role 2019/2020 Jamie had a rate of $23.69:
Hrly - Oct 16 
Salary - Nov 29
Hrly - Apr 20</t>
        </r>
      </text>
    </comment>
    <comment ref="B32" authorId="0" shapeId="0" xr:uid="{0B82DEC2-BCCE-47D5-A9F0-7428CCEAC8CF}">
      <text>
        <r>
          <rPr>
            <sz val="9"/>
            <color indexed="81"/>
            <rFont val="Tahoma"/>
            <family val="2"/>
          </rPr>
          <t>For the Supervisor Role 2019/2020 Jamie had a rate of $23.69:
Hrly - Oct 16 
Salary - Nov 29
Hrly - Apr 20</t>
        </r>
      </text>
    </comment>
    <comment ref="M36" authorId="1" shapeId="0" xr:uid="{BCC6611C-D849-4E8F-AA6E-FDB77C010C28}">
      <text>
        <r>
          <rPr>
            <b/>
            <sz val="9"/>
            <color indexed="81"/>
            <rFont val="Tahoma"/>
            <family val="2"/>
          </rPr>
          <t>Sonya Manser:</t>
        </r>
        <r>
          <rPr>
            <sz val="9"/>
            <color indexed="81"/>
            <rFont val="Tahoma"/>
            <family val="2"/>
          </rPr>
          <t xml:space="preserve">
Error made in Majas contract back in 2016/17. Have to hold this rate
</t>
        </r>
      </text>
    </comment>
    <comment ref="B40" authorId="0" shapeId="0" xr:uid="{B577460E-F719-4AC2-842F-D3095F1A0C04}">
      <text>
        <r>
          <rPr>
            <sz val="9"/>
            <color indexed="81"/>
            <rFont val="Tahoma"/>
            <family val="2"/>
          </rPr>
          <t>Can do Private &amp; NS</t>
        </r>
      </text>
    </comment>
    <comment ref="C40" authorId="0" shapeId="0" xr:uid="{198C95B0-0E78-443B-8F37-4B98B25F36E5}">
      <text>
        <r>
          <rPr>
            <sz val="9"/>
            <color indexed="81"/>
            <rFont val="Tahoma"/>
            <family val="2"/>
          </rPr>
          <t>Kelsey gained her level 3 on March 17</t>
        </r>
      </text>
    </comment>
    <comment ref="B41" authorId="1" shapeId="0" xr:uid="{EA1E485D-5F0D-4ECB-898A-2AA8C4A4650E}">
      <text>
        <r>
          <rPr>
            <b/>
            <sz val="9"/>
            <color indexed="81"/>
            <rFont val="Tahoma"/>
            <family val="2"/>
          </rPr>
          <t>Sonya Manser:</t>
        </r>
        <r>
          <rPr>
            <sz val="9"/>
            <color indexed="81"/>
            <rFont val="Tahoma"/>
            <family val="2"/>
          </rPr>
          <t xml:space="preserve">
NS rate was 19.32 - increased Pete's rate to match other level 3's
</t>
        </r>
      </text>
    </comment>
    <comment ref="F52" authorId="0" shapeId="0" xr:uid="{5E1B1747-1E7A-480F-BD9C-3442FF0EFE48}">
      <text>
        <r>
          <rPr>
            <b/>
            <sz val="9"/>
            <color indexed="81"/>
            <rFont val="Tahoma"/>
            <family val="2"/>
          </rPr>
          <t>Eve Wong-Colunga:</t>
        </r>
        <r>
          <rPr>
            <sz val="9"/>
            <color indexed="81"/>
            <rFont val="Tahoma"/>
            <family val="2"/>
          </rPr>
          <t xml:space="preserve">
Non-Stop Lead
</t>
        </r>
      </text>
    </comment>
    <comment ref="D63" authorId="0" shapeId="0" xr:uid="{C5DD6C27-E28C-43C4-9416-DDDA085CB182}">
      <text>
        <r>
          <rPr>
            <b/>
            <sz val="9"/>
            <color indexed="81"/>
            <rFont val="Tahoma"/>
            <family val="2"/>
          </rPr>
          <t>Eve Wong-Colunga:</t>
        </r>
        <r>
          <rPr>
            <sz val="9"/>
            <color indexed="81"/>
            <rFont val="Tahoma"/>
            <family val="2"/>
          </rPr>
          <t xml:space="preserve">
Marc originally helped set up Nonstop for SkiBig3. Have held this rate for many years as it has been higher than the lead NS instructor's until 2022
</t>
        </r>
      </text>
    </comment>
    <comment ref="D67" authorId="2" shapeId="0" xr:uid="{FEEDEAA7-99AA-4C06-B32C-3F4270D6F9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Marc's rates to equal other level 4 instructors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Edward Kelman</author>
    <author>Eve Wong-Colunga</author>
    <author>Sonya Manser</author>
    <author>tc={FEEDEAA7-99AA-4C06-B32C-3F4270D6F911}</author>
  </authors>
  <commentList>
    <comment ref="A11" authorId="0" shapeId="0" xr:uid="{EE9FC58D-0F9F-41D5-8DD3-D56DE54DF9B9}">
      <text>
        <r>
          <rPr>
            <b/>
            <sz val="9"/>
            <color indexed="81"/>
            <rFont val="Tahoma"/>
            <charset val="1"/>
          </rPr>
          <t>Edward Kelman:</t>
        </r>
        <r>
          <rPr>
            <sz val="9"/>
            <color indexed="81"/>
            <rFont val="Tahoma"/>
            <charset val="1"/>
          </rPr>
          <t xml:space="preserve">
Flat rate - 3hrs</t>
        </r>
      </text>
    </comment>
    <comment ref="N11" authorId="1" shapeId="0" xr:uid="{10F683A3-E85B-4CB0-A0CC-3805E57B09B3}">
      <text>
        <r>
          <rPr>
            <sz val="9"/>
            <color indexed="81"/>
            <rFont val="Tahoma"/>
            <family val="2"/>
          </rPr>
          <t>For the Supervisor Role 2019/2020 Jamie had a rate of $23.69:
Hrly - Oct 16 
Salary - Nov 29
Hrly - Apr 20</t>
        </r>
      </text>
    </comment>
    <comment ref="Y15" authorId="2" shapeId="0" xr:uid="{CAECA312-B0CD-4986-AD83-248357099E12}">
      <text>
        <r>
          <rPr>
            <b/>
            <sz val="9"/>
            <color indexed="81"/>
            <rFont val="Tahoma"/>
            <family val="2"/>
          </rPr>
          <t>Sonya Manser:</t>
        </r>
        <r>
          <rPr>
            <sz val="9"/>
            <color indexed="81"/>
            <rFont val="Tahoma"/>
            <family val="2"/>
          </rPr>
          <t xml:space="preserve">
Error made in Majas contract back in 2016/17. Have to hold this rate
</t>
        </r>
      </text>
    </comment>
    <comment ref="A17" authorId="0" shapeId="0" xr:uid="{074FA926-CF75-4868-BD46-FED5C4065E6E}">
      <text>
        <r>
          <rPr>
            <b/>
            <sz val="9"/>
            <color indexed="81"/>
            <rFont val="Tahoma"/>
            <charset val="1"/>
          </rPr>
          <t>Edward Kelman:</t>
        </r>
        <r>
          <rPr>
            <sz val="9"/>
            <color indexed="81"/>
            <rFont val="Tahoma"/>
            <charset val="1"/>
          </rPr>
          <t xml:space="preserve">
8 hr - group rate</t>
        </r>
      </text>
    </comment>
    <comment ref="N17" authorId="1" shapeId="0" xr:uid="{9CAF2F74-8640-4B76-9EB5-463EAE758831}">
      <text>
        <r>
          <rPr>
            <sz val="9"/>
            <color indexed="81"/>
            <rFont val="Tahoma"/>
            <family val="2"/>
          </rPr>
          <t>For the Supervisor Role 2019/2020 Jamie had a rate of $23.69:
Hrly - Oct 16 
Salary - Nov 29
Hrly - Apr 20</t>
        </r>
      </text>
    </comment>
    <comment ref="AC17" authorId="1" shapeId="0" xr:uid="{0B71BACA-E20C-451A-A308-413ED99B68D9}">
      <text>
        <r>
          <rPr>
            <b/>
            <sz val="9"/>
            <color indexed="81"/>
            <rFont val="Tahoma"/>
            <family val="2"/>
          </rPr>
          <t>Eve Wong-Colunga:</t>
        </r>
        <r>
          <rPr>
            <sz val="9"/>
            <color indexed="81"/>
            <rFont val="Tahoma"/>
            <family val="2"/>
          </rPr>
          <t xml:space="preserve">
Non-Stop Lead
</t>
        </r>
      </text>
    </comment>
    <comment ref="D20" authorId="1" shapeId="0" xr:uid="{ACE027F9-9F8B-4E42-9192-79590B3AEDC6}">
      <text>
        <r>
          <rPr>
            <sz val="9"/>
            <color indexed="81"/>
            <rFont val="Tahoma"/>
            <family val="2"/>
          </rPr>
          <t>Can do Private &amp; NS</t>
        </r>
      </text>
    </comment>
    <comment ref="E20" authorId="1" shapeId="0" xr:uid="{69429BE5-3F5D-4AD8-AE0F-81E86AF366F5}">
      <text>
        <r>
          <rPr>
            <sz val="9"/>
            <color indexed="81"/>
            <rFont val="Tahoma"/>
            <family val="2"/>
          </rPr>
          <t>Kelsey gained her level 3 on March 17</t>
        </r>
      </text>
    </comment>
    <comment ref="A21" authorId="0" shapeId="0" xr:uid="{E412E179-3115-48F5-89F0-AD6142DE287F}">
      <text>
        <r>
          <rPr>
            <b/>
            <sz val="9"/>
            <color indexed="81"/>
            <rFont val="Tahoma"/>
            <charset val="1"/>
          </rPr>
          <t>Edward Kelman:</t>
        </r>
        <r>
          <rPr>
            <sz val="9"/>
            <color indexed="81"/>
            <rFont val="Tahoma"/>
            <charset val="1"/>
          </rPr>
          <t xml:space="preserve">
Flat rate - 3hrs</t>
        </r>
      </text>
    </comment>
    <comment ref="H24" authorId="3" shapeId="0" xr:uid="{63CBB668-17A7-4D83-BF38-B47F7892B5B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Marc's rates to equal other level 4 instructors</t>
        </r>
      </text>
    </comment>
    <comment ref="A27" authorId="0" shapeId="0" xr:uid="{32822F9C-9C78-4D7E-BE57-9B87DC2BEE2F}">
      <text>
        <r>
          <rPr>
            <b/>
            <sz val="9"/>
            <color indexed="81"/>
            <rFont val="Tahoma"/>
            <charset val="1"/>
          </rPr>
          <t>Edward Kelman:</t>
        </r>
        <r>
          <rPr>
            <sz val="9"/>
            <color indexed="81"/>
            <rFont val="Tahoma"/>
            <charset val="1"/>
          </rPr>
          <t xml:space="preserve">
8 hr - group rate</t>
        </r>
      </text>
    </comment>
    <comment ref="D27" authorId="2" shapeId="0" xr:uid="{0ED9125E-6435-4A89-8C5D-B98046F1BCF3}">
      <text>
        <r>
          <rPr>
            <b/>
            <sz val="9"/>
            <color indexed="81"/>
            <rFont val="Tahoma"/>
            <family val="2"/>
          </rPr>
          <t>Sonya Manser:</t>
        </r>
        <r>
          <rPr>
            <sz val="9"/>
            <color indexed="81"/>
            <rFont val="Tahoma"/>
            <family val="2"/>
          </rPr>
          <t xml:space="preserve">
NS rate was 19.32 - increased Pete's rate to match other level 3's
</t>
        </r>
      </text>
    </comment>
    <comment ref="H27" authorId="1" shapeId="0" xr:uid="{1B9FCA12-1E0A-48D7-A769-A81AD3F9C731}">
      <text>
        <r>
          <rPr>
            <b/>
            <sz val="9"/>
            <color indexed="81"/>
            <rFont val="Tahoma"/>
            <family val="2"/>
          </rPr>
          <t>Eve Wong-Colunga:</t>
        </r>
        <r>
          <rPr>
            <sz val="9"/>
            <color indexed="81"/>
            <rFont val="Tahoma"/>
            <family val="2"/>
          </rPr>
          <t xml:space="preserve">
Marc originally helped set up Nonstop for SkiBig3. Have held this rate for many years as it has been higher than the lead NS instructor's until 2022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Sonya Manser</author>
    <author>Eve Wong-Colunga</author>
  </authors>
  <commentList>
    <comment ref="I8" authorId="0" shapeId="0" xr:uid="{00000000-0006-0000-0500-000001000000}">
      <text>
        <r>
          <rPr>
            <b/>
            <sz val="9"/>
            <color indexed="81"/>
            <rFont val="Tahoma"/>
            <family val="2"/>
          </rPr>
          <t>Sonya Manser:</t>
        </r>
        <r>
          <rPr>
            <sz val="9"/>
            <color indexed="81"/>
            <rFont val="Tahoma"/>
            <family val="2"/>
          </rPr>
          <t xml:space="preserve">
Error made in Majas contract back in 2016/17. Have to hold this rate
</t>
        </r>
      </text>
    </comment>
    <comment ref="C12" authorId="1" shapeId="0" xr:uid="{00000000-0006-0000-0500-000002000000}">
      <text>
        <r>
          <rPr>
            <b/>
            <sz val="9"/>
            <color indexed="81"/>
            <rFont val="Tahoma"/>
            <family val="2"/>
          </rPr>
          <t>Eve Wong-Colunga:</t>
        </r>
        <r>
          <rPr>
            <sz val="9"/>
            <color indexed="81"/>
            <rFont val="Tahoma"/>
            <family val="2"/>
          </rPr>
          <t xml:space="preserve">
Non-Stop Lead
</t>
        </r>
      </text>
    </comment>
    <comment ref="A13" authorId="1" shapeId="0" xr:uid="{00000000-0006-0000-0500-000003000000}">
      <text>
        <r>
          <rPr>
            <sz val="9"/>
            <color indexed="81"/>
            <rFont val="Tahoma"/>
            <family val="2"/>
          </rPr>
          <t>Can do Private &amp; NS</t>
        </r>
      </text>
    </comment>
    <comment ref="C18" authorId="1" shapeId="0" xr:uid="{00000000-0006-0000-0500-000004000000}">
      <text>
        <r>
          <rPr>
            <b/>
            <sz val="9"/>
            <color indexed="81"/>
            <rFont val="Tahoma"/>
            <family val="2"/>
          </rPr>
          <t>Eve Wong-Colunga:</t>
        </r>
        <r>
          <rPr>
            <sz val="9"/>
            <color indexed="81"/>
            <rFont val="Tahoma"/>
            <family val="2"/>
          </rPr>
          <t xml:space="preserve">
Marc originally helped set up Nonstop for SkiBig3 </t>
        </r>
      </text>
    </comment>
  </commentList>
</comments>
</file>

<file path=xl/sharedStrings.xml><?xml version="1.0" encoding="utf-8"?>
<sst xmlns="http://schemas.openxmlformats.org/spreadsheetml/2006/main" count="621" uniqueCount="269">
  <si>
    <t>Snow School Wage Comparison 2017/18</t>
  </si>
  <si>
    <t>LEVEL 2</t>
  </si>
  <si>
    <t>Lauren Earle</t>
  </si>
  <si>
    <t>Samantha Bell-Moar</t>
  </si>
  <si>
    <t>Nyle Mullin</t>
  </si>
  <si>
    <t>Felix Barr</t>
  </si>
  <si>
    <t>Nikita McBryd</t>
  </si>
  <si>
    <t>Taylor Lowery</t>
  </si>
  <si>
    <t>Non-Stop</t>
  </si>
  <si>
    <t>Wage increase emailed</t>
  </si>
  <si>
    <t>GA</t>
  </si>
  <si>
    <t>Private</t>
  </si>
  <si>
    <t>No communication but inquiring</t>
  </si>
  <si>
    <t>Stand by</t>
  </si>
  <si>
    <t>Private 3 hrs</t>
  </si>
  <si>
    <t>Commission is paid at 10%</t>
  </si>
  <si>
    <t>Private 6 hrs</t>
  </si>
  <si>
    <t>LEVEL 3</t>
  </si>
  <si>
    <t>Brad Nauman</t>
  </si>
  <si>
    <t>Nathan White</t>
  </si>
  <si>
    <t>Pierre Burch</t>
  </si>
  <si>
    <t>Maya Beck</t>
  </si>
  <si>
    <t>Linda Scaravelli</t>
  </si>
  <si>
    <t>Mark Walker</t>
  </si>
  <si>
    <t>Anna Steckle</t>
  </si>
  <si>
    <t>Traci Gardner</t>
  </si>
  <si>
    <t>Charlie Valentine</t>
  </si>
  <si>
    <t>Theo Van Zyl</t>
  </si>
  <si>
    <t>Laura Bowie</t>
  </si>
  <si>
    <t>Julian Perez De Camino</t>
  </si>
  <si>
    <t>Brad 3% - End of Season Bonus $2000</t>
  </si>
  <si>
    <t>**based on certain criteria*</t>
  </si>
  <si>
    <t>LEVEL 4</t>
  </si>
  <si>
    <t>Level 3 - Non-Stop 2% and Private 2%</t>
  </si>
  <si>
    <t>Ryoko Demian</t>
  </si>
  <si>
    <t>Mike Des Brisay</t>
  </si>
  <si>
    <t>Carlo Riverol</t>
  </si>
  <si>
    <t>Heather Robertson</t>
  </si>
  <si>
    <t>Brian Baker</t>
  </si>
  <si>
    <t>Marc Tanguay</t>
  </si>
  <si>
    <t>Kyle Arink</t>
  </si>
  <si>
    <t>Level 4 Non-Stop 2% and Private 2% - Not Kyle</t>
  </si>
  <si>
    <t>Snow School Wage Comparison 2018/19</t>
  </si>
  <si>
    <t>Chloe McIntyre</t>
  </si>
  <si>
    <t>Katelyn Blackburn</t>
  </si>
  <si>
    <t>Mandy Sadler</t>
  </si>
  <si>
    <t>Cindy Flegel</t>
  </si>
  <si>
    <t>Avril Pringle</t>
  </si>
  <si>
    <t>Matej Vrankar</t>
  </si>
  <si>
    <t>Maja Kristofelc</t>
  </si>
  <si>
    <t>Jamie Robinson</t>
  </si>
  <si>
    <t>Jamie - end of season bonus $1500</t>
  </si>
  <si>
    <t>Relief Supervisor - $1.00 over wage only for supervising hours</t>
  </si>
  <si>
    <t>Level 2 - $1.00 over minimum wage</t>
  </si>
  <si>
    <t>Level 3 - Non-Stop 2%, Private 2%, returning GA 2%</t>
  </si>
  <si>
    <t>Snow School Wage Comparison 2019/20</t>
  </si>
  <si>
    <t>****</t>
  </si>
  <si>
    <t>Callum Smith</t>
  </si>
  <si>
    <t>Robert Palmer</t>
  </si>
  <si>
    <t>Maddy Oliver</t>
  </si>
  <si>
    <t>Kelsey GahnSmith</t>
  </si>
  <si>
    <t>Brent Sawatzky</t>
  </si>
  <si>
    <t>John Evely</t>
  </si>
  <si>
    <t>Pete Rothery</t>
  </si>
  <si>
    <t>Jay Park</t>
  </si>
  <si>
    <t>Wage increase Jan 2018 - 2%</t>
  </si>
  <si>
    <t>Commission - Rebook 5%, Request 10%</t>
  </si>
  <si>
    <t>Geoff Booth</t>
  </si>
  <si>
    <t>Christine Davidson</t>
  </si>
  <si>
    <t>Level 3 &amp; 4 - No wage change</t>
  </si>
  <si>
    <t>Snow School Wage Comparison 2021/22</t>
  </si>
  <si>
    <t>LEVEL 2 BOARD</t>
  </si>
  <si>
    <t>Kelsey Gahn-Smith</t>
  </si>
  <si>
    <t>LEVEL 3 SKI</t>
  </si>
  <si>
    <t>Blaise Cantin</t>
  </si>
  <si>
    <t>Jake van Veggel</t>
  </si>
  <si>
    <t>Dave Honeyman</t>
  </si>
  <si>
    <t>NS - 8 Hr - Day Rate</t>
  </si>
  <si>
    <t>LEVEL 3 BOARD</t>
  </si>
  <si>
    <t>Pete Rothery (SB)</t>
  </si>
  <si>
    <t>LEVEL 4 SKI</t>
  </si>
  <si>
    <t>Mark Wilcox</t>
  </si>
  <si>
    <t xml:space="preserve">NS - 8 Hr - Day Rate </t>
  </si>
  <si>
    <t>LEVEL 4 BOARD</t>
  </si>
  <si>
    <t>Carlo Riveroll</t>
  </si>
  <si>
    <t>Snow School Wages 2022/2023</t>
  </si>
  <si>
    <t>7.5% Increase for Nonstop for 22/23</t>
  </si>
  <si>
    <t>3% Increase for Privates for 22/23</t>
  </si>
  <si>
    <t>LEVEL 2 SKI</t>
  </si>
  <si>
    <t>Gary Lewis</t>
  </si>
  <si>
    <t>Bruce Douglas</t>
  </si>
  <si>
    <t>Noah Whawell</t>
  </si>
  <si>
    <t xml:space="preserve">Patrycja Chodorowska </t>
  </si>
  <si>
    <t>Shelley Wearmouth</t>
  </si>
  <si>
    <t>Quynton McCleary</t>
  </si>
  <si>
    <t>Nicholas Hase</t>
  </si>
  <si>
    <t>Stand by (flat rate - 3 hrs)</t>
  </si>
  <si>
    <t>Training (per hour)</t>
  </si>
  <si>
    <t>Groups (per hour)</t>
  </si>
  <si>
    <t>Private 3 hrs (per hour)</t>
  </si>
  <si>
    <t>Private 6 hrs (per hour)</t>
  </si>
  <si>
    <t>`</t>
  </si>
  <si>
    <t>Kevin Anceriz</t>
  </si>
  <si>
    <t>Group Rate/hr</t>
  </si>
  <si>
    <t>LEVEL 2.5 Ski</t>
  </si>
  <si>
    <t>Training</t>
  </si>
  <si>
    <t>Bryan Parker</t>
  </si>
  <si>
    <t>Gwen Myatt</t>
  </si>
  <si>
    <t>Jack DeRoo</t>
  </si>
  <si>
    <t>Charlie Bryant</t>
  </si>
  <si>
    <t>Group Rate/Training</t>
  </si>
  <si>
    <t>Trainer</t>
  </si>
  <si>
    <t>Group Rate/Hr</t>
  </si>
  <si>
    <t>Snow School Wages 2023/2024</t>
  </si>
  <si>
    <t>Name</t>
  </si>
  <si>
    <t>Mike DesBrisay</t>
  </si>
  <si>
    <t>chris maxemuck</t>
  </si>
  <si>
    <t>has own business, lots of cads experience, can only work up until 3rd week of march</t>
  </si>
  <si>
    <t>Charles Bougie</t>
  </si>
  <si>
    <t>Amelia Connolly</t>
  </si>
  <si>
    <t>Needs to sort visa and arrival date. Will let us know by 6th October.</t>
  </si>
  <si>
    <t>Zac Page</t>
  </si>
  <si>
    <t>Saffron Wilford</t>
  </si>
  <si>
    <t>Ella Matchett</t>
  </si>
  <si>
    <t>David Macellan</t>
  </si>
  <si>
    <t>Rhys Field</t>
  </si>
  <si>
    <t>Ethan Ross</t>
  </si>
  <si>
    <t xml:space="preserve">Don </t>
  </si>
  <si>
    <t>Can't work Christmas and is tentative about end of March/April</t>
  </si>
  <si>
    <t>James Lambert</t>
  </si>
  <si>
    <t>Too young, will email recommending apply to the resorts</t>
  </si>
  <si>
    <t>Juan Angel</t>
  </si>
  <si>
    <t>Ryan Orman</t>
  </si>
  <si>
    <t>Chris Miller</t>
  </si>
  <si>
    <t>LEVEL 2.5 SKI</t>
  </si>
  <si>
    <t>Group Rate/hr (6 hrs)</t>
  </si>
  <si>
    <t>Maja Beck</t>
  </si>
  <si>
    <t xml:space="preserve">(NS - 8 Hr) Group - Rate </t>
  </si>
  <si>
    <t>N/A</t>
  </si>
  <si>
    <t>Group Rate/hr (6/hrs)</t>
  </si>
  <si>
    <t>Group Rate/Hr (6/hrs)</t>
  </si>
  <si>
    <t>Peter Rothery</t>
  </si>
  <si>
    <t>Law degree, Nonstop 22/23, Anna &amp; Mark recommended, excellent interview</t>
  </si>
  <si>
    <t xml:space="preserve">Job offer accepted </t>
  </si>
  <si>
    <t>Nonstop 22/23 Nice - no experience teaching. Did her MCL. Irish</t>
  </si>
  <si>
    <t>Quite raw. Is already in Banff and has accommodation. Works at Bluebird but has never taught a lesson. Has experience with kids - friends with charlie B. Wants to go home at xmas but must be back by 27th</t>
  </si>
  <si>
    <t>Will keep as backup incase preffered candidates do not accept</t>
  </si>
  <si>
    <t xml:space="preserve">Bridget Marteli </t>
  </si>
  <si>
    <t>Kiwi ski instrucot - has l1 and teaching exp, sitting l2 in October - does not have visa or solid plans for canada</t>
  </si>
  <si>
    <t>emailed to let her know if she gets her L2 and a visa to let us know</t>
  </si>
  <si>
    <t>Benedikt De Feydeau</t>
  </si>
  <si>
    <t>Taught at LL, did Timberline, Chateau Mtn Sports. Available 3 days per week</t>
  </si>
  <si>
    <t>Emailed to say we need someone with more availability and can we keep them on file</t>
  </si>
  <si>
    <t>Doug MacDonald</t>
  </si>
  <si>
    <t>Level 2 mtn bike coach &amp; Skier</t>
  </si>
  <si>
    <t xml:space="preserve">Maxwell stiefeling </t>
  </si>
  <si>
    <t>works at blue mountain, has l4 license</t>
  </si>
  <si>
    <t>asked for references aug 3rd - No reply</t>
  </si>
  <si>
    <t>Frederick Seidl</t>
  </si>
  <si>
    <t>Is from Germany. Level 3. Very well spoken. Lots of experience teaching</t>
  </si>
  <si>
    <t>Rejection sent aug 11th</t>
  </si>
  <si>
    <t>Sam ward</t>
  </si>
  <si>
    <t>Nonstopper - v young</t>
  </si>
  <si>
    <t>Mathis Blondin</t>
  </si>
  <si>
    <t>Not the right fit. Only level 1.5. Not good english. Can't get here until Dec 12</t>
  </si>
  <si>
    <t>Rejection sent aug 14th</t>
  </si>
  <si>
    <t>Bianca Heiss</t>
  </si>
  <si>
    <t>Dance instructor - Australian - Currently in Whistler (may not be a good fit)</t>
  </si>
  <si>
    <t>Emailed rejection 01/08/2023</t>
  </si>
  <si>
    <t>Ruby Penny</t>
  </si>
  <si>
    <t>Not the right fit. Wasn't confident in the interview, no experience teaching.</t>
  </si>
  <si>
    <t>Emailed rejection 03/08/2023</t>
  </si>
  <si>
    <t>Maria Lau</t>
  </si>
  <si>
    <t>Ask Jamie</t>
  </si>
  <si>
    <t>Ella Mckeand</t>
  </si>
  <si>
    <t>From oz, studied in uk - interviewed really well, never skied at our resorts or taught a lesson</t>
  </si>
  <si>
    <t>asked if they would like position - aug 18th</t>
  </si>
  <si>
    <t>Rejected job offer</t>
  </si>
  <si>
    <t>Jeff McKeough</t>
  </si>
  <si>
    <t>Military background. Is a backcountry guide. Cat ski guide. Working towards level 3 Not available from the 23rd to 31st Dec!!</t>
  </si>
  <si>
    <t>Asked for references Aug 18th</t>
  </si>
  <si>
    <t>Job offer rescinded</t>
  </si>
  <si>
    <t>Samuel John Holdcroft</t>
  </si>
  <si>
    <t>Taught in NZ for three weeks. Is a level 2.5 (going for level 3 BASI) Skied Zermatt, can snowboard. Funny and nice, keen to work</t>
  </si>
  <si>
    <t>Sam is awaiting permission to send over his references, asked to send to sonya (aug 18th)</t>
  </si>
  <si>
    <t>Cannot get a reference</t>
  </si>
  <si>
    <t>Rhys</t>
  </si>
  <si>
    <t>Start reference checks? make an offer conditional on being available to teach 27th?</t>
  </si>
  <si>
    <t>Bridget</t>
  </si>
  <si>
    <t>Would love to offer her a job providing she gets her L2, email today so express that?</t>
  </si>
  <si>
    <t>Benedict</t>
  </si>
  <si>
    <t>Part time - can only teach wed,thur,fri - will be available peak dates - cannot teach school groups</t>
  </si>
  <si>
    <t>replied to say keep them on file</t>
  </si>
  <si>
    <t>Doug</t>
  </si>
  <si>
    <t>Part time- prefers to teach mid week, will be away at xmas, can teach school groups</t>
  </si>
  <si>
    <t>job offer rescinded - not available during the holidays</t>
  </si>
  <si>
    <r>
      <rPr>
        <sz val="11"/>
        <color rgb="FF000000"/>
        <rFont val="Calibri"/>
        <family val="2"/>
      </rPr>
      <t xml:space="preserve">emailed referees- sep 14th - </t>
    </r>
    <r>
      <rPr>
        <sz val="11"/>
        <color rgb="FFFF0000"/>
        <rFont val="Calibri"/>
        <family val="2"/>
      </rPr>
      <t>Recieved a critical reference, will await second reference</t>
    </r>
  </si>
  <si>
    <t>Sam Holdcroft</t>
  </si>
  <si>
    <t>cant get a ski ref- emailed to say we need one sep 5th</t>
  </si>
  <si>
    <t>Shelley</t>
  </si>
  <si>
    <t>Rate</t>
  </si>
  <si>
    <t>Dayforce Assignment</t>
  </si>
  <si>
    <t>Not in Dayforce?</t>
  </si>
  <si>
    <t>Dayforce Set-up:</t>
  </si>
  <si>
    <t>Job Assignment</t>
  </si>
  <si>
    <t>Privates - 3 Hour L2A</t>
  </si>
  <si>
    <t>Privates - 6 Hour L2A</t>
  </si>
  <si>
    <t>Privates - 3 Hour L3A</t>
  </si>
  <si>
    <t>Privates - 3 Hour L3B</t>
  </si>
  <si>
    <t>Privates - 6 Hour L3A</t>
  </si>
  <si>
    <t>Privates - 6 Hour L3B</t>
  </si>
  <si>
    <t>Privates - 6 Hour L3C</t>
  </si>
  <si>
    <t>Privates - 3 Hour L4A</t>
  </si>
  <si>
    <t>Privates - 3 Hour L4B</t>
  </si>
  <si>
    <t>Privates - 6 Hour L4A</t>
  </si>
  <si>
    <t>Privates - 6 Hour L4B</t>
  </si>
  <si>
    <t>Non-Stop Lead</t>
  </si>
  <si>
    <t>Non-Stop Level 3</t>
  </si>
  <si>
    <t>Non-Stop Level 4</t>
  </si>
  <si>
    <t>Non-Stop Level 4 MT</t>
  </si>
  <si>
    <t>Snow School Standby</t>
  </si>
  <si>
    <t>Snow School Longevity</t>
  </si>
  <si>
    <t>Start Date
Season Begin</t>
  </si>
  <si>
    <t>End Date 
Season</t>
  </si>
  <si>
    <t>Leave of Absence (Yrs)</t>
  </si>
  <si>
    <t>Total # of Years</t>
  </si>
  <si>
    <t># of Consecutive Seasons as of 2023/2024</t>
  </si>
  <si>
    <t>Notes</t>
  </si>
  <si>
    <t>1998/1999</t>
  </si>
  <si>
    <t>1999/2000</t>
  </si>
  <si>
    <t>2000/2001</t>
  </si>
  <si>
    <t>2002/2003</t>
  </si>
  <si>
    <t>2003/2004</t>
  </si>
  <si>
    <t xml:space="preserve">Linda took time off from 2009-2012 </t>
  </si>
  <si>
    <t>2007/2008</t>
  </si>
  <si>
    <t>2008/2009</t>
  </si>
  <si>
    <t>2022/2023</t>
  </si>
  <si>
    <t>Not returning 23/24</t>
  </si>
  <si>
    <t>2018/2019</t>
  </si>
  <si>
    <t>2021/2022</t>
  </si>
  <si>
    <t>2019/2020</t>
  </si>
  <si>
    <t>NA</t>
  </si>
  <si>
    <t>2009/2010</t>
  </si>
  <si>
    <t xml:space="preserve">The code pulling rates from this sheet will identify the title of the </t>
  </si>
  <si>
    <t>SKI</t>
  </si>
  <si>
    <t>Level 2</t>
  </si>
  <si>
    <t>Level 3</t>
  </si>
  <si>
    <t>Level 4</t>
  </si>
  <si>
    <t>Level 2.5</t>
  </si>
  <si>
    <t>BOARD</t>
  </si>
  <si>
    <t>Lesson Type</t>
  </si>
  <si>
    <t>The formatting of this page is very specific as the pay report automation will refer to it for calculation. It is designed such that instructors can be added/removed, or their pay rate edited, so long as the columns/rows remain connected and the names of the activities are unchanged. If you decide to change the lesson type, or how an instructor is name, you will also need to change the requisit code.</t>
  </si>
  <si>
    <t>Private 3 (Ski)</t>
  </si>
  <si>
    <t>Private 6 (Ski)</t>
  </si>
  <si>
    <t>Stand by (Ski)</t>
  </si>
  <si>
    <t>Training (Ski)</t>
  </si>
  <si>
    <t>Groups (Ski)</t>
  </si>
  <si>
    <t>Trainer (Ski)</t>
  </si>
  <si>
    <t>NonStop (Ski)</t>
  </si>
  <si>
    <t>Stand by (Board)</t>
  </si>
  <si>
    <t>Training (Board)</t>
  </si>
  <si>
    <t>Groups (Board)</t>
  </si>
  <si>
    <t>Private 3 (Board)</t>
  </si>
  <si>
    <t>Private 6 (Board)</t>
  </si>
  <si>
    <t>Trainer (Board)</t>
  </si>
  <si>
    <t>NonStop (Board)</t>
  </si>
  <si>
    <t>Joe Blogs</t>
  </si>
  <si>
    <t>David MacLellan</t>
  </si>
  <si>
    <t>Darren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</si>
</sst>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quot;$&quot;* #,##0.00_-;\-&quot;$&quot;* #,##0.00_-;_-&quot;$&quot;* &quot;-&quot;??_-;_-@_-"/>
  </numFmts>
  <fonts count="27"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sz val="16"/>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b/>
      <sz val="11"/>
      <color theme="4"/>
      <name val="Calibri"/>
      <family val="2"/>
      <scheme val="minor"/>
    </font>
    <font>
      <strike/>
      <sz val="11"/>
      <color rgb="FFFF0000"/>
      <name val="Calibri"/>
      <family val="2"/>
      <scheme val="minor"/>
    </font>
    <font>
      <sz val="11"/>
      <color rgb="FF00B050"/>
      <name val="Calibri"/>
      <family val="2"/>
      <scheme val="minor"/>
    </font>
    <font>
      <sz val="11"/>
      <color rgb="FFFFC000"/>
      <name val="Calibri"/>
      <family val="2"/>
      <scheme val="minor"/>
    </font>
    <font>
      <sz val="11"/>
      <color rgb="FFFF0000"/>
      <name val="Calibri"/>
      <family val="2"/>
      <scheme val="minor"/>
    </font>
    <font>
      <strike/>
      <sz val="11"/>
      <color rgb="FFFF0000"/>
      <name val="Calibri"/>
      <family val="2"/>
    </font>
    <font>
      <b/>
      <sz val="11"/>
      <color rgb="FF000000"/>
      <name val="Calibri"/>
      <family val="2"/>
      <scheme val="minor"/>
    </font>
    <font>
      <sz val="11"/>
      <color rgb="FF000000"/>
      <name val="Calibri"/>
      <family val="2"/>
      <scheme val="minor"/>
    </font>
    <font>
      <b/>
      <sz val="11"/>
      <color rgb="FFFF0000"/>
      <name val="Calibri"/>
      <family val="2"/>
      <scheme val="minor"/>
    </font>
    <font>
      <b/>
      <strike/>
      <sz val="11"/>
      <color rgb="FFFF0000"/>
      <name val="Calibri"/>
      <family val="2"/>
      <scheme val="minor"/>
    </font>
    <font>
      <sz val="11"/>
      <color rgb="FF000000"/>
      <name val="Calibri"/>
      <family val="2"/>
    </font>
    <font>
      <sz val="11"/>
      <color rgb="FFFF0000"/>
      <name val="Calibri"/>
      <family val="2"/>
    </font>
    <font>
      <sz val="11"/>
      <color theme="1"/>
      <name val="Calibri"/>
      <family val="2"/>
    </font>
    <font>
      <b/>
      <sz val="16"/>
      <color theme="1"/>
      <name val="Dotum"/>
      <family val="2"/>
      <charset val="129"/>
    </font>
    <font>
      <sz val="11"/>
      <color theme="1"/>
      <name val="Dotum"/>
      <family val="2"/>
      <charset val="129"/>
    </font>
    <font>
      <b/>
      <sz val="11"/>
      <color theme="1"/>
      <name val="Dotum"/>
      <family val="2"/>
      <charset val="129"/>
    </font>
    <font>
      <sz val="9"/>
      <color indexed="81"/>
      <name val="Tahoma"/>
      <charset val="1"/>
    </font>
    <font>
      <b/>
      <sz val="9"/>
      <color indexed="81"/>
      <name val="Tahoma"/>
      <charset val="1"/>
    </font>
  </fonts>
  <fills count="2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B050"/>
        <bgColor indexed="64"/>
      </patternFill>
    </fill>
    <fill>
      <patternFill patternType="solid">
        <fgColor rgb="FFBD92DE"/>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rgb="FF000000"/>
      </top>
      <bottom style="thin">
        <color rgb="FF000000"/>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165" fontId="1" fillId="0" borderId="0" applyFont="0" applyFill="0" applyBorder="0" applyAlignment="0" applyProtection="0"/>
  </cellStyleXfs>
  <cellXfs count="269">
    <xf numFmtId="0" fontId="0" fillId="0" borderId="0" xfId="0"/>
    <xf numFmtId="0" fontId="0" fillId="0" borderId="0" xfId="0" applyAlignment="1">
      <alignment horizontal="left" vertical="center" indent="12"/>
    </xf>
    <xf numFmtId="0" fontId="0" fillId="0" borderId="0" xfId="0" applyAlignment="1">
      <alignment horizontal="left" vertical="center" indent="5"/>
    </xf>
    <xf numFmtId="0" fontId="0" fillId="0" borderId="0" xfId="0" applyAlignment="1">
      <alignment horizontal="center"/>
    </xf>
    <xf numFmtId="43" fontId="0" fillId="0" borderId="0" xfId="1" applyFont="1"/>
    <xf numFmtId="0" fontId="0" fillId="0" borderId="0" xfId="0" applyAlignment="1">
      <alignment vertical="center"/>
    </xf>
    <xf numFmtId="43" fontId="0" fillId="0" borderId="0" xfId="1" applyFont="1" applyAlignment="1">
      <alignment horizontal="center"/>
    </xf>
    <xf numFmtId="0" fontId="5" fillId="0" borderId="0" xfId="0" applyFont="1" applyAlignment="1">
      <alignment horizontal="center"/>
    </xf>
    <xf numFmtId="43" fontId="0" fillId="2" borderId="0" xfId="1" applyFont="1"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left"/>
    </xf>
    <xf numFmtId="43" fontId="0" fillId="0" borderId="0" xfId="0" applyNumberFormat="1"/>
    <xf numFmtId="0" fontId="0" fillId="3" borderId="0" xfId="0" applyFill="1" applyAlignment="1">
      <alignment horizontal="left"/>
    </xf>
    <xf numFmtId="43" fontId="0" fillId="6" borderId="0" xfId="1" applyFont="1" applyFill="1" applyAlignment="1">
      <alignment horizontal="center"/>
    </xf>
    <xf numFmtId="43" fontId="0" fillId="6" borderId="0" xfId="1" applyFont="1" applyFill="1"/>
    <xf numFmtId="43" fontId="0" fillId="0" borderId="1" xfId="1" applyFont="1" applyBorder="1"/>
    <xf numFmtId="43" fontId="0" fillId="0" borderId="1" xfId="1" applyFont="1" applyBorder="1" applyAlignment="1">
      <alignment horizontal="center"/>
    </xf>
    <xf numFmtId="43" fontId="0" fillId="0" borderId="2" xfId="1" applyFont="1" applyBorder="1"/>
    <xf numFmtId="43" fontId="0" fillId="0" borderId="2" xfId="1" applyFont="1" applyBorder="1" applyAlignment="1">
      <alignment horizontal="center"/>
    </xf>
    <xf numFmtId="43" fontId="0" fillId="0" borderId="0" xfId="1" applyFont="1" applyFill="1" applyBorder="1"/>
    <xf numFmtId="43" fontId="0" fillId="0" borderId="0" xfId="1" applyFont="1" applyFill="1" applyBorder="1" applyAlignment="1">
      <alignment horizontal="center"/>
    </xf>
    <xf numFmtId="43" fontId="0" fillId="0" borderId="0" xfId="1" applyFont="1" applyBorder="1"/>
    <xf numFmtId="0" fontId="4" fillId="0" borderId="0" xfId="0" applyFont="1"/>
    <xf numFmtId="0" fontId="4" fillId="0" borderId="0" xfId="0" applyFont="1" applyAlignment="1">
      <alignment horizontal="left"/>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3" fontId="0" fillId="7" borderId="7" xfId="1" applyFont="1" applyFill="1" applyBorder="1"/>
    <xf numFmtId="43" fontId="0" fillId="0" borderId="8" xfId="1" applyFont="1" applyBorder="1"/>
    <xf numFmtId="43" fontId="0" fillId="7" borderId="7" xfId="1" applyFont="1" applyFill="1" applyBorder="1" applyAlignment="1">
      <alignment horizontal="center"/>
    </xf>
    <xf numFmtId="43" fontId="0" fillId="0" borderId="8" xfId="1" applyFont="1" applyBorder="1" applyAlignment="1">
      <alignment horizontal="center"/>
    </xf>
    <xf numFmtId="43" fontId="0" fillId="7" borderId="9" xfId="1" applyFont="1" applyFill="1" applyBorder="1"/>
    <xf numFmtId="43" fontId="0" fillId="0" borderId="10" xfId="1" applyFont="1" applyBorder="1"/>
    <xf numFmtId="43" fontId="0" fillId="0" borderId="11" xfId="1" applyFont="1" applyBorder="1"/>
    <xf numFmtId="0" fontId="0" fillId="8" borderId="12" xfId="0" applyFill="1" applyBorder="1" applyAlignment="1">
      <alignment horizontal="center"/>
    </xf>
    <xf numFmtId="43" fontId="0" fillId="0" borderId="13" xfId="1" applyFont="1" applyBorder="1"/>
    <xf numFmtId="43" fontId="0" fillId="0" borderId="13" xfId="1" applyFont="1" applyBorder="1" applyAlignment="1">
      <alignment horizontal="center"/>
    </xf>
    <xf numFmtId="43" fontId="0" fillId="2" borderId="14" xfId="1" applyFont="1" applyFill="1" applyBorder="1"/>
    <xf numFmtId="43" fontId="0" fillId="0" borderId="7" xfId="1" applyFont="1" applyBorder="1"/>
    <xf numFmtId="43" fontId="0" fillId="0" borderId="7" xfId="1" applyFont="1" applyBorder="1" applyAlignment="1">
      <alignment horizontal="center"/>
    </xf>
    <xf numFmtId="43" fontId="0" fillId="0" borderId="9" xfId="1" applyFont="1" applyBorder="1"/>
    <xf numFmtId="43" fontId="0" fillId="0" borderId="16" xfId="1" applyFont="1" applyBorder="1"/>
    <xf numFmtId="0" fontId="0" fillId="0" borderId="3" xfId="0" applyBorder="1" applyAlignment="1">
      <alignment horizontal="center"/>
    </xf>
    <xf numFmtId="43" fontId="0" fillId="0" borderId="3" xfId="1" applyFont="1" applyFill="1" applyBorder="1"/>
    <xf numFmtId="43" fontId="0" fillId="0" borderId="3" xfId="1" applyFont="1" applyFill="1" applyBorder="1" applyAlignment="1">
      <alignment horizontal="center"/>
    </xf>
    <xf numFmtId="0" fontId="0" fillId="3" borderId="12" xfId="0" applyFill="1" applyBorder="1" applyAlignment="1">
      <alignment horizontal="center"/>
    </xf>
    <xf numFmtId="43" fontId="0" fillId="2" borderId="13" xfId="1" applyFont="1" applyFill="1" applyBorder="1"/>
    <xf numFmtId="43" fontId="0" fillId="0" borderId="13" xfId="1" applyFont="1" applyFill="1" applyBorder="1"/>
    <xf numFmtId="43" fontId="0" fillId="0" borderId="13" xfId="1" applyFont="1" applyFill="1" applyBorder="1" applyAlignment="1">
      <alignment horizontal="center"/>
    </xf>
    <xf numFmtId="43" fontId="0" fillId="0" borderId="14" xfId="1" applyFont="1" applyFill="1" applyBorder="1"/>
    <xf numFmtId="0" fontId="0" fillId="5" borderId="12" xfId="0" applyFill="1" applyBorder="1" applyAlignment="1">
      <alignment horizontal="center"/>
    </xf>
    <xf numFmtId="43" fontId="0" fillId="0" borderId="14" xfId="1" applyFont="1" applyBorder="1"/>
    <xf numFmtId="0" fontId="0" fillId="10" borderId="12" xfId="0" applyFill="1" applyBorder="1" applyAlignment="1">
      <alignment horizontal="center"/>
    </xf>
    <xf numFmtId="0" fontId="0" fillId="9" borderId="4" xfId="0" applyFill="1" applyBorder="1" applyAlignment="1">
      <alignment horizontal="center"/>
    </xf>
    <xf numFmtId="0" fontId="0" fillId="9" borderId="15" xfId="0" applyFill="1" applyBorder="1" applyAlignment="1">
      <alignment horizontal="center"/>
    </xf>
    <xf numFmtId="0" fontId="0" fillId="9" borderId="6" xfId="0" applyFill="1" applyBorder="1" applyAlignment="1">
      <alignment horizontal="center"/>
    </xf>
    <xf numFmtId="0" fontId="0" fillId="6" borderId="12" xfId="0" applyFill="1" applyBorder="1" applyAlignment="1">
      <alignment horizontal="center"/>
    </xf>
    <xf numFmtId="43" fontId="0" fillId="0" borderId="17" xfId="0" applyNumberFormat="1" applyBorder="1"/>
    <xf numFmtId="0" fontId="0" fillId="0" borderId="18"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165" fontId="0" fillId="8" borderId="20" xfId="2" applyFont="1" applyFill="1" applyBorder="1"/>
    <xf numFmtId="0" fontId="0" fillId="8" borderId="21" xfId="0" applyFill="1" applyBorder="1"/>
    <xf numFmtId="0" fontId="0" fillId="8" borderId="6" xfId="0" applyFill="1" applyBorder="1" applyAlignment="1">
      <alignment horizontal="center"/>
    </xf>
    <xf numFmtId="165" fontId="0" fillId="6" borderId="20" xfId="2" applyFont="1" applyFill="1" applyBorder="1"/>
    <xf numFmtId="0" fontId="0" fillId="4" borderId="15" xfId="0" applyFill="1" applyBorder="1" applyAlignment="1">
      <alignment horizontal="center"/>
    </xf>
    <xf numFmtId="0" fontId="0" fillId="3" borderId="6" xfId="0" applyFill="1" applyBorder="1" applyAlignment="1">
      <alignment horizontal="center"/>
    </xf>
    <xf numFmtId="0" fontId="0" fillId="5" borderId="22" xfId="0" applyFill="1" applyBorder="1" applyAlignment="1">
      <alignment horizontal="center"/>
    </xf>
    <xf numFmtId="0" fontId="0" fillId="4" borderId="1" xfId="0" applyFill="1" applyBorder="1" applyAlignment="1">
      <alignment horizontal="center"/>
    </xf>
    <xf numFmtId="165" fontId="0" fillId="8" borderId="17" xfId="2" applyFont="1" applyFill="1" applyBorder="1"/>
    <xf numFmtId="0" fontId="0" fillId="3" borderId="22" xfId="0" applyFill="1" applyBorder="1" applyAlignment="1">
      <alignment horizontal="center"/>
    </xf>
    <xf numFmtId="165" fontId="0" fillId="8" borderId="23" xfId="2" applyFont="1" applyFill="1" applyBorder="1"/>
    <xf numFmtId="2" fontId="0" fillId="0" borderId="0" xfId="0" applyNumberFormat="1"/>
    <xf numFmtId="0" fontId="0" fillId="0" borderId="1" xfId="0" applyBorder="1" applyAlignment="1">
      <alignment horizontal="center"/>
    </xf>
    <xf numFmtId="2" fontId="0" fillId="0" borderId="1" xfId="0" applyNumberFormat="1" applyBorder="1"/>
    <xf numFmtId="0" fontId="0" fillId="0" borderId="1" xfId="0" applyBorder="1"/>
    <xf numFmtId="0" fontId="0" fillId="15" borderId="21" xfId="0" applyFill="1" applyBorder="1"/>
    <xf numFmtId="165" fontId="0" fillId="15" borderId="20" xfId="2" applyFont="1" applyFill="1" applyBorder="1"/>
    <xf numFmtId="2" fontId="0" fillId="0" borderId="13" xfId="0" applyNumberFormat="1" applyBorder="1" applyAlignment="1">
      <alignment vertical="center"/>
    </xf>
    <xf numFmtId="0" fontId="5" fillId="0" borderId="0" xfId="0" applyFont="1" applyAlignment="1">
      <alignment horizontal="left"/>
    </xf>
    <xf numFmtId="0" fontId="0" fillId="0" borderId="25" xfId="0" applyBorder="1" applyAlignment="1">
      <alignment horizontal="center"/>
    </xf>
    <xf numFmtId="0" fontId="0" fillId="0" borderId="26" xfId="0" applyBorder="1"/>
    <xf numFmtId="0" fontId="0" fillId="0" borderId="26" xfId="0" applyBorder="1" applyAlignment="1">
      <alignment vertical="center"/>
    </xf>
    <xf numFmtId="0" fontId="0" fillId="0" borderId="27" xfId="0" applyBorder="1" applyAlignment="1">
      <alignment vertical="center"/>
    </xf>
    <xf numFmtId="0" fontId="0" fillId="0" borderId="25" xfId="0" applyBorder="1"/>
    <xf numFmtId="164" fontId="0" fillId="0" borderId="0" xfId="0" applyNumberFormat="1"/>
    <xf numFmtId="2" fontId="0" fillId="0" borderId="14" xfId="0" applyNumberFormat="1" applyBorder="1" applyAlignment="1">
      <alignment vertical="center"/>
    </xf>
    <xf numFmtId="2" fontId="0" fillId="0" borderId="29" xfId="0" applyNumberFormat="1" applyBorder="1" applyAlignment="1">
      <alignment vertical="center"/>
    </xf>
    <xf numFmtId="43" fontId="0" fillId="0" borderId="31" xfId="1" applyFont="1" applyBorder="1"/>
    <xf numFmtId="43" fontId="0" fillId="0" borderId="32" xfId="1" applyFont="1" applyBorder="1"/>
    <xf numFmtId="43" fontId="0" fillId="0" borderId="30" xfId="1" applyFont="1" applyBorder="1"/>
    <xf numFmtId="43" fontId="0" fillId="0" borderId="23" xfId="1" applyFont="1" applyBorder="1"/>
    <xf numFmtId="43" fontId="0" fillId="0" borderId="29" xfId="1" applyFont="1" applyBorder="1"/>
    <xf numFmtId="0" fontId="0" fillId="9" borderId="28" xfId="0" applyFill="1" applyBorder="1" applyAlignment="1">
      <alignment horizontal="center"/>
    </xf>
    <xf numFmtId="43" fontId="0" fillId="0" borderId="29" xfId="1" applyFont="1" applyFill="1" applyBorder="1"/>
    <xf numFmtId="0" fontId="0" fillId="6" borderId="28" xfId="0" applyFill="1" applyBorder="1" applyAlignment="1">
      <alignment horizontal="center"/>
    </xf>
    <xf numFmtId="0" fontId="0" fillId="3" borderId="28" xfId="0" applyFill="1" applyBorder="1" applyAlignment="1">
      <alignment horizontal="center"/>
    </xf>
    <xf numFmtId="0" fontId="0" fillId="10" borderId="28" xfId="0" applyFill="1" applyBorder="1" applyAlignment="1">
      <alignment horizontal="center"/>
    </xf>
    <xf numFmtId="43" fontId="0" fillId="7" borderId="13" xfId="1" applyFont="1" applyFill="1" applyBorder="1"/>
    <xf numFmtId="43" fontId="0" fillId="7" borderId="14" xfId="1" applyFont="1" applyFill="1" applyBorder="1"/>
    <xf numFmtId="0" fontId="0" fillId="0" borderId="0" xfId="0" applyAlignment="1">
      <alignment horizontal="center" vertical="center"/>
    </xf>
    <xf numFmtId="0" fontId="6" fillId="0" borderId="0" xfId="0" applyFont="1" applyAlignment="1">
      <alignment horizontal="center" vertical="top"/>
    </xf>
    <xf numFmtId="0" fontId="6" fillId="0" borderId="0" xfId="0" applyFont="1" applyAlignment="1">
      <alignment horizontal="center" vertical="top" wrapText="1"/>
    </xf>
    <xf numFmtId="0" fontId="7" fillId="0" borderId="0" xfId="0" applyFont="1" applyAlignment="1">
      <alignment horizontal="left" vertical="top"/>
    </xf>
    <xf numFmtId="0" fontId="6"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center"/>
    </xf>
    <xf numFmtId="0" fontId="0" fillId="4" borderId="38" xfId="0" applyFill="1" applyBorder="1" applyAlignment="1">
      <alignment horizontal="center"/>
    </xf>
    <xf numFmtId="43" fontId="0" fillId="0" borderId="39" xfId="1" applyFont="1" applyBorder="1"/>
    <xf numFmtId="43" fontId="0" fillId="0" borderId="40" xfId="1" applyFont="1" applyBorder="1" applyAlignment="1">
      <alignment horizontal="center"/>
    </xf>
    <xf numFmtId="43" fontId="0" fillId="0" borderId="40" xfId="1" applyFont="1" applyBorder="1"/>
    <xf numFmtId="43" fontId="0" fillId="0" borderId="41" xfId="1" applyFont="1" applyBorder="1"/>
    <xf numFmtId="0" fontId="0" fillId="4" borderId="28" xfId="0" applyFill="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36" xfId="0" applyBorder="1"/>
    <xf numFmtId="0" fontId="0" fillId="0" borderId="36" xfId="0" applyBorder="1" applyAlignment="1">
      <alignment vertical="center"/>
    </xf>
    <xf numFmtId="43" fontId="0" fillId="7" borderId="13" xfId="1" applyFont="1" applyFill="1" applyBorder="1" applyAlignment="1">
      <alignment horizontal="center"/>
    </xf>
    <xf numFmtId="0" fontId="0" fillId="0" borderId="37" xfId="0" applyBorder="1" applyAlignment="1">
      <alignment vertical="center"/>
    </xf>
    <xf numFmtId="0" fontId="0" fillId="0" borderId="13" xfId="0" applyBorder="1"/>
    <xf numFmtId="165" fontId="0" fillId="0" borderId="29" xfId="2" applyFont="1" applyBorder="1" applyAlignment="1">
      <alignment vertical="center"/>
    </xf>
    <xf numFmtId="165" fontId="0" fillId="0" borderId="27" xfId="2" applyFont="1" applyBorder="1" applyAlignment="1">
      <alignment vertical="center"/>
    </xf>
    <xf numFmtId="43" fontId="0" fillId="7" borderId="0" xfId="1" applyFont="1" applyFill="1" applyBorder="1"/>
    <xf numFmtId="0" fontId="0" fillId="0" borderId="42" xfId="0" applyBorder="1" applyAlignment="1">
      <alignment vertical="center"/>
    </xf>
    <xf numFmtId="43" fontId="0" fillId="0" borderId="28" xfId="1" applyFont="1" applyBorder="1"/>
    <xf numFmtId="0" fontId="0" fillId="8" borderId="28" xfId="0" applyFill="1" applyBorder="1" applyAlignment="1">
      <alignment horizontal="center"/>
    </xf>
    <xf numFmtId="0" fontId="0" fillId="9" borderId="42" xfId="0" applyFill="1" applyBorder="1" applyAlignment="1">
      <alignment horizontal="center"/>
    </xf>
    <xf numFmtId="43" fontId="0" fillId="7" borderId="29" xfId="1" applyFont="1" applyFill="1" applyBorder="1"/>
    <xf numFmtId="165" fontId="0" fillId="0" borderId="0" xfId="2" applyFont="1" applyBorder="1" applyAlignment="1">
      <alignment vertical="center"/>
    </xf>
    <xf numFmtId="2" fontId="0" fillId="0" borderId="0" xfId="0" applyNumberFormat="1" applyAlignment="1">
      <alignment vertical="center"/>
    </xf>
    <xf numFmtId="0" fontId="0" fillId="16" borderId="12" xfId="0" applyFill="1" applyBorder="1" applyAlignment="1">
      <alignment horizontal="center"/>
    </xf>
    <xf numFmtId="0" fontId="0" fillId="17" borderId="33" xfId="0" applyFill="1" applyBorder="1" applyAlignment="1">
      <alignment horizontal="center"/>
    </xf>
    <xf numFmtId="0" fontId="0" fillId="17" borderId="34" xfId="0" applyFill="1" applyBorder="1" applyAlignment="1">
      <alignment horizontal="center"/>
    </xf>
    <xf numFmtId="0" fontId="0" fillId="17" borderId="35" xfId="0" applyFill="1" applyBorder="1" applyAlignment="1">
      <alignment horizontal="center"/>
    </xf>
    <xf numFmtId="0" fontId="0" fillId="0" borderId="43" xfId="0" applyBorder="1"/>
    <xf numFmtId="0" fontId="0" fillId="16" borderId="28" xfId="0" applyFill="1" applyBorder="1" applyAlignment="1">
      <alignment horizontal="center"/>
    </xf>
    <xf numFmtId="43" fontId="0" fillId="0" borderId="36" xfId="1" applyFont="1" applyBorder="1"/>
    <xf numFmtId="0" fontId="0" fillId="17" borderId="42" xfId="0" applyFill="1" applyBorder="1" applyAlignment="1">
      <alignment horizontal="center"/>
    </xf>
    <xf numFmtId="43" fontId="0" fillId="0" borderId="43" xfId="1" applyFont="1" applyBorder="1"/>
    <xf numFmtId="43" fontId="0" fillId="0" borderId="36" xfId="1" applyFont="1" applyBorder="1" applyAlignment="1">
      <alignment horizontal="center"/>
    </xf>
    <xf numFmtId="43" fontId="0" fillId="0" borderId="37" xfId="1" applyFont="1" applyBorder="1"/>
    <xf numFmtId="0" fontId="0" fillId="17" borderId="28" xfId="0" applyFill="1" applyBorder="1" applyAlignment="1">
      <alignment horizontal="center"/>
    </xf>
    <xf numFmtId="43" fontId="0" fillId="0" borderId="44" xfId="1" applyFont="1" applyBorder="1"/>
    <xf numFmtId="43" fontId="0" fillId="0" borderId="45" xfId="1" applyFont="1" applyBorder="1"/>
    <xf numFmtId="43" fontId="0" fillId="7" borderId="12" xfId="1" applyFont="1" applyFill="1" applyBorder="1"/>
    <xf numFmtId="0" fontId="0" fillId="9" borderId="38" xfId="0" applyFill="1" applyBorder="1" applyAlignment="1">
      <alignment horizontal="center"/>
    </xf>
    <xf numFmtId="43" fontId="0" fillId="7" borderId="25" xfId="1" applyFont="1" applyFill="1" applyBorder="1"/>
    <xf numFmtId="0" fontId="0" fillId="0" borderId="46" xfId="0" applyBorder="1" applyAlignment="1">
      <alignment vertical="center"/>
    </xf>
    <xf numFmtId="0" fontId="0" fillId="3" borderId="38" xfId="0" applyFill="1" applyBorder="1" applyAlignment="1">
      <alignment horizontal="center"/>
    </xf>
    <xf numFmtId="0" fontId="0" fillId="18" borderId="28" xfId="0" applyFill="1" applyBorder="1" applyAlignment="1">
      <alignment horizontal="center"/>
    </xf>
    <xf numFmtId="0" fontId="0" fillId="5" borderId="28" xfId="0" applyFill="1" applyBorder="1" applyAlignment="1">
      <alignment horizontal="center"/>
    </xf>
    <xf numFmtId="43" fontId="0" fillId="0" borderId="26" xfId="1" applyFont="1" applyBorder="1"/>
    <xf numFmtId="43" fontId="0" fillId="0" borderId="29" xfId="1" applyFont="1" applyBorder="1" applyAlignment="1">
      <alignment horizontal="center"/>
    </xf>
    <xf numFmtId="0" fontId="0" fillId="0" borderId="44" xfId="0" applyBorder="1" applyAlignment="1">
      <alignment vertical="center"/>
    </xf>
    <xf numFmtId="43" fontId="0" fillId="0" borderId="47" xfId="1" applyFont="1" applyBorder="1"/>
    <xf numFmtId="43" fontId="0" fillId="0" borderId="48" xfId="1" applyFont="1" applyBorder="1"/>
    <xf numFmtId="43" fontId="0" fillId="0" borderId="49" xfId="1" applyFont="1" applyBorder="1"/>
    <xf numFmtId="43" fontId="0" fillId="7" borderId="44" xfId="1" applyFont="1" applyFill="1" applyBorder="1"/>
    <xf numFmtId="0" fontId="0" fillId="0" borderId="50" xfId="0" applyBorder="1"/>
    <xf numFmtId="0" fontId="11" fillId="0" borderId="0" xfId="0" applyFont="1"/>
    <xf numFmtId="0" fontId="12" fillId="0" borderId="0" xfId="0" applyFont="1"/>
    <xf numFmtId="0" fontId="16" fillId="2" borderId="50" xfId="0" applyFont="1" applyFill="1" applyBorder="1"/>
    <xf numFmtId="0" fontId="0" fillId="2" borderId="50" xfId="0" applyFill="1" applyBorder="1"/>
    <xf numFmtId="0" fontId="10" fillId="0" borderId="50" xfId="0" applyFont="1" applyBorder="1"/>
    <xf numFmtId="0" fontId="15" fillId="17" borderId="50" xfId="0" applyFont="1" applyFill="1" applyBorder="1"/>
    <xf numFmtId="0" fontId="16" fillId="17" borderId="50" xfId="0" applyFont="1" applyFill="1" applyBorder="1" applyAlignment="1">
      <alignment wrapText="1"/>
    </xf>
    <xf numFmtId="0" fontId="0" fillId="2" borderId="50" xfId="0" applyFill="1" applyBorder="1" applyAlignment="1">
      <alignment wrapText="1"/>
    </xf>
    <xf numFmtId="0" fontId="16" fillId="2" borderId="50" xfId="0" applyFont="1" applyFill="1" applyBorder="1" applyAlignment="1">
      <alignment wrapText="1"/>
    </xf>
    <xf numFmtId="0" fontId="10" fillId="0" borderId="50" xfId="0" applyFont="1" applyBorder="1" applyAlignment="1">
      <alignment wrapText="1"/>
    </xf>
    <xf numFmtId="0" fontId="14" fillId="0" borderId="50" xfId="0" applyFont="1" applyBorder="1" applyAlignment="1">
      <alignment wrapText="1"/>
    </xf>
    <xf numFmtId="0" fontId="13" fillId="0" borderId="50" xfId="0" applyFont="1" applyBorder="1" applyAlignment="1">
      <alignment wrapText="1"/>
    </xf>
    <xf numFmtId="0" fontId="13" fillId="0" borderId="50" xfId="0" applyFont="1" applyBorder="1" applyAlignment="1">
      <alignment vertical="center" wrapText="1"/>
    </xf>
    <xf numFmtId="0" fontId="16" fillId="2" borderId="50" xfId="0" applyFont="1" applyFill="1" applyBorder="1" applyAlignment="1">
      <alignment vertical="top" wrapText="1"/>
    </xf>
    <xf numFmtId="0" fontId="10" fillId="7" borderId="50" xfId="0" applyFont="1" applyFill="1" applyBorder="1"/>
    <xf numFmtId="0" fontId="10" fillId="7" borderId="50" xfId="0" applyFont="1" applyFill="1" applyBorder="1" applyAlignment="1">
      <alignment vertical="top" wrapText="1"/>
    </xf>
    <xf numFmtId="0" fontId="10" fillId="7" borderId="50" xfId="0" applyFont="1" applyFill="1" applyBorder="1" applyAlignment="1">
      <alignment wrapText="1"/>
    </xf>
    <xf numFmtId="0" fontId="10" fillId="0" borderId="51" xfId="0" applyFont="1" applyBorder="1" applyAlignment="1">
      <alignment wrapText="1"/>
    </xf>
    <xf numFmtId="0" fontId="13" fillId="0" borderId="0" xfId="0" applyFont="1"/>
    <xf numFmtId="0" fontId="11" fillId="0" borderId="0" xfId="0" applyFont="1" applyAlignment="1">
      <alignment vertical="top" wrapText="1"/>
    </xf>
    <xf numFmtId="0" fontId="10" fillId="0" borderId="0" xfId="0" applyFont="1"/>
    <xf numFmtId="0" fontId="18" fillId="7" borderId="50" xfId="0" applyFont="1" applyFill="1" applyBorder="1"/>
    <xf numFmtId="0" fontId="18" fillId="7" borderId="50" xfId="0" applyFont="1" applyFill="1" applyBorder="1" applyAlignment="1">
      <alignment wrapText="1"/>
    </xf>
    <xf numFmtId="0" fontId="11" fillId="0" borderId="50" xfId="0" applyFont="1" applyBorder="1"/>
    <xf numFmtId="0" fontId="11" fillId="7" borderId="50" xfId="0" applyFont="1" applyFill="1" applyBorder="1"/>
    <xf numFmtId="0" fontId="16" fillId="0" borderId="50" xfId="0" applyFont="1" applyBorder="1"/>
    <xf numFmtId="0" fontId="21" fillId="0" borderId="0" xfId="0" applyFont="1"/>
    <xf numFmtId="0" fontId="0" fillId="19" borderId="51" xfId="0" applyFill="1" applyBorder="1"/>
    <xf numFmtId="0" fontId="17" fillId="0" borderId="50" xfId="0" applyFont="1" applyBorder="1"/>
    <xf numFmtId="0" fontId="17" fillId="0" borderId="50" xfId="0" applyFont="1" applyBorder="1" applyAlignment="1">
      <alignment wrapText="1"/>
    </xf>
    <xf numFmtId="0" fontId="17" fillId="7" borderId="50" xfId="0" applyFont="1" applyFill="1" applyBorder="1" applyAlignment="1">
      <alignment wrapText="1"/>
    </xf>
    <xf numFmtId="43" fontId="0" fillId="0" borderId="29" xfId="1" applyFont="1" applyBorder="1" applyAlignment="1">
      <alignment horizontal="right"/>
    </xf>
    <xf numFmtId="43" fontId="0" fillId="0" borderId="13" xfId="1" applyFont="1" applyBorder="1" applyAlignment="1">
      <alignment horizontal="right"/>
    </xf>
    <xf numFmtId="43" fontId="0" fillId="2" borderId="13" xfId="1" applyFont="1" applyFill="1" applyBorder="1" applyAlignment="1">
      <alignment horizontal="center"/>
    </xf>
    <xf numFmtId="43" fontId="0" fillId="0" borderId="27" xfId="1" applyFont="1" applyBorder="1"/>
    <xf numFmtId="165" fontId="0" fillId="0" borderId="0" xfId="2" applyFont="1"/>
    <xf numFmtId="0" fontId="5" fillId="0" borderId="0" xfId="0" applyFont="1"/>
    <xf numFmtId="0" fontId="0" fillId="8" borderId="42" xfId="0" applyFill="1" applyBorder="1" applyAlignment="1">
      <alignment horizontal="center"/>
    </xf>
    <xf numFmtId="0" fontId="9" fillId="0" borderId="0" xfId="0" applyFont="1" applyAlignment="1">
      <alignment horizontal="center"/>
    </xf>
    <xf numFmtId="0" fontId="16" fillId="0" borderId="0" xfId="0" applyFont="1"/>
    <xf numFmtId="0" fontId="9" fillId="0" borderId="0" xfId="0" applyFont="1"/>
    <xf numFmtId="0" fontId="0" fillId="5" borderId="42" xfId="0" applyFill="1" applyBorder="1" applyAlignment="1">
      <alignment horizontal="center"/>
    </xf>
    <xf numFmtId="165" fontId="0" fillId="0" borderId="0" xfId="2" applyFont="1" applyFill="1" applyBorder="1" applyAlignment="1">
      <alignment vertical="center"/>
    </xf>
    <xf numFmtId="0" fontId="0" fillId="0" borderId="29" xfId="2" applyNumberFormat="1" applyFont="1" applyBorder="1" applyAlignment="1">
      <alignment vertical="center"/>
    </xf>
    <xf numFmtId="0" fontId="0" fillId="0" borderId="43" xfId="2" applyNumberFormat="1" applyFont="1" applyBorder="1" applyAlignment="1">
      <alignment vertical="center"/>
    </xf>
    <xf numFmtId="0" fontId="0" fillId="0" borderId="13" xfId="2" applyNumberFormat="1" applyFont="1" applyBorder="1" applyAlignment="1">
      <alignment vertical="center"/>
    </xf>
    <xf numFmtId="0" fontId="0" fillId="0" borderId="27" xfId="2" applyNumberFormat="1" applyFont="1" applyBorder="1" applyAlignment="1">
      <alignment vertical="center"/>
    </xf>
    <xf numFmtId="0" fontId="0" fillId="0" borderId="46" xfId="2" applyNumberFormat="1" applyFont="1" applyBorder="1" applyAlignment="1">
      <alignment vertical="center"/>
    </xf>
    <xf numFmtId="0" fontId="0" fillId="0" borderId="14" xfId="2" applyNumberFormat="1" applyFont="1" applyBorder="1" applyAlignment="1">
      <alignment vertical="center"/>
    </xf>
    <xf numFmtId="0" fontId="23" fillId="0" borderId="31" xfId="2" applyNumberFormat="1" applyFont="1" applyBorder="1" applyAlignment="1">
      <alignment horizontal="center" vertical="center"/>
    </xf>
    <xf numFmtId="0" fontId="23" fillId="0" borderId="31" xfId="0" applyFont="1" applyBorder="1" applyAlignment="1">
      <alignment horizontal="center" vertical="center"/>
    </xf>
    <xf numFmtId="0" fontId="23" fillId="0" borderId="1" xfId="2" applyNumberFormat="1" applyFont="1" applyBorder="1" applyAlignment="1">
      <alignment horizontal="center" vertical="center"/>
    </xf>
    <xf numFmtId="0" fontId="23" fillId="0" borderId="1" xfId="0" applyFont="1" applyBorder="1" applyAlignment="1">
      <alignment horizontal="center" vertical="center"/>
    </xf>
    <xf numFmtId="0" fontId="23" fillId="7" borderId="31" xfId="1" applyNumberFormat="1" applyFont="1" applyFill="1" applyBorder="1" applyAlignment="1">
      <alignment horizontal="center" vertical="center"/>
    </xf>
    <xf numFmtId="0" fontId="23" fillId="0" borderId="32" xfId="1" applyNumberFormat="1" applyFont="1" applyBorder="1" applyAlignment="1">
      <alignment horizontal="center" vertical="center"/>
    </xf>
    <xf numFmtId="0" fontId="23" fillId="7" borderId="1" xfId="1" applyNumberFormat="1" applyFont="1" applyFill="1" applyBorder="1" applyAlignment="1">
      <alignment horizontal="center" vertical="center"/>
    </xf>
    <xf numFmtId="0" fontId="23" fillId="0" borderId="8" xfId="1" applyNumberFormat="1" applyFont="1" applyBorder="1" applyAlignment="1">
      <alignment horizontal="center" vertical="center"/>
    </xf>
    <xf numFmtId="0" fontId="23" fillId="0" borderId="1" xfId="1" applyNumberFormat="1" applyFont="1" applyBorder="1" applyAlignment="1">
      <alignment horizontal="center" vertical="center"/>
    </xf>
    <xf numFmtId="0" fontId="23" fillId="7" borderId="1" xfId="0" applyFont="1" applyFill="1" applyBorder="1" applyAlignment="1">
      <alignment horizontal="center" vertical="center"/>
    </xf>
    <xf numFmtId="0" fontId="23" fillId="7" borderId="10" xfId="0" applyFont="1" applyFill="1" applyBorder="1" applyAlignment="1">
      <alignment horizontal="center" vertical="center"/>
    </xf>
    <xf numFmtId="0" fontId="23" fillId="7" borderId="10" xfId="1" applyNumberFormat="1" applyFont="1" applyFill="1" applyBorder="1" applyAlignment="1">
      <alignment horizontal="center" vertical="center"/>
    </xf>
    <xf numFmtId="0" fontId="23" fillId="0" borderId="11" xfId="1" applyNumberFormat="1" applyFont="1" applyBorder="1" applyAlignment="1">
      <alignment horizontal="center" vertical="center"/>
    </xf>
    <xf numFmtId="0" fontId="23" fillId="2" borderId="1" xfId="1" applyNumberFormat="1" applyFont="1" applyFill="1" applyBorder="1" applyAlignment="1">
      <alignment horizontal="center" vertical="center"/>
    </xf>
    <xf numFmtId="0" fontId="23" fillId="0" borderId="10" xfId="1" applyNumberFormat="1" applyFont="1" applyBorder="1" applyAlignment="1">
      <alignment horizontal="center" vertical="center"/>
    </xf>
    <xf numFmtId="0" fontId="23" fillId="0" borderId="31" xfId="1" applyNumberFormat="1" applyFont="1" applyBorder="1" applyAlignment="1">
      <alignment horizontal="center" vertical="center"/>
    </xf>
    <xf numFmtId="0" fontId="23" fillId="7" borderId="4" xfId="0" applyFont="1" applyFill="1" applyBorder="1" applyAlignment="1">
      <alignment horizontal="center" vertical="center"/>
    </xf>
    <xf numFmtId="0" fontId="23" fillId="7" borderId="5" xfId="0" applyFont="1" applyFill="1" applyBorder="1" applyAlignment="1">
      <alignment horizontal="center" vertical="center"/>
    </xf>
    <xf numFmtId="0" fontId="23" fillId="7" borderId="6" xfId="0" applyFont="1" applyFill="1" applyBorder="1" applyAlignment="1">
      <alignment horizontal="center" vertical="center"/>
    </xf>
    <xf numFmtId="0" fontId="23" fillId="7" borderId="0" xfId="0" applyFont="1" applyFill="1" applyAlignment="1">
      <alignment horizontal="center" vertical="center"/>
    </xf>
    <xf numFmtId="0" fontId="23" fillId="21" borderId="9" xfId="0" applyFont="1" applyFill="1" applyBorder="1" applyAlignment="1">
      <alignment horizontal="center" vertical="center"/>
    </xf>
    <xf numFmtId="0" fontId="23" fillId="18" borderId="10" xfId="0" applyFont="1" applyFill="1" applyBorder="1" applyAlignment="1">
      <alignment horizontal="center" vertical="center"/>
    </xf>
    <xf numFmtId="0" fontId="23" fillId="20" borderId="10" xfId="0" applyFont="1" applyFill="1" applyBorder="1" applyAlignment="1">
      <alignment horizontal="center" vertical="center"/>
    </xf>
    <xf numFmtId="0" fontId="23" fillId="22" borderId="11" xfId="0" applyFont="1" applyFill="1" applyBorder="1" applyAlignment="1">
      <alignment horizontal="center" vertical="center"/>
    </xf>
    <xf numFmtId="0" fontId="22" fillId="7" borderId="0" xfId="0" applyFont="1" applyFill="1" applyAlignment="1">
      <alignment horizontal="center" vertical="center"/>
    </xf>
    <xf numFmtId="0" fontId="22" fillId="7" borderId="0" xfId="0" applyFont="1" applyFill="1" applyAlignment="1">
      <alignment horizontal="left" vertical="center"/>
    </xf>
    <xf numFmtId="0" fontId="23" fillId="7" borderId="8" xfId="1" applyNumberFormat="1" applyFont="1" applyFill="1" applyBorder="1" applyAlignment="1">
      <alignment horizontal="center" vertical="center"/>
    </xf>
    <xf numFmtId="0" fontId="23" fillId="7" borderId="33" xfId="0" applyFont="1" applyFill="1" applyBorder="1" applyAlignment="1">
      <alignment horizontal="center" vertical="center"/>
    </xf>
    <xf numFmtId="0" fontId="23" fillId="5" borderId="34" xfId="0" applyFont="1" applyFill="1" applyBorder="1" applyAlignment="1">
      <alignment horizontal="center" vertical="center"/>
    </xf>
    <xf numFmtId="0" fontId="23" fillId="18" borderId="34" xfId="0" applyFont="1" applyFill="1" applyBorder="1" applyAlignment="1">
      <alignment horizontal="center" vertical="center"/>
    </xf>
    <xf numFmtId="0" fontId="23" fillId="20" borderId="34" xfId="0" applyFont="1" applyFill="1" applyBorder="1" applyAlignment="1">
      <alignment horizontal="center" vertical="center"/>
    </xf>
    <xf numFmtId="0" fontId="23" fillId="22" borderId="34" xfId="0" applyFont="1" applyFill="1" applyBorder="1" applyAlignment="1">
      <alignment horizontal="center" vertical="center"/>
    </xf>
    <xf numFmtId="0" fontId="23" fillId="22" borderId="35" xfId="0" applyFont="1" applyFill="1" applyBorder="1" applyAlignment="1">
      <alignment horizontal="center" vertical="center"/>
    </xf>
    <xf numFmtId="0" fontId="23" fillId="0" borderId="30" xfId="0" applyFont="1" applyBorder="1" applyAlignment="1">
      <alignment horizontal="center" vertical="center" wrapText="1"/>
    </xf>
    <xf numFmtId="0" fontId="23" fillId="0" borderId="32" xfId="1" applyNumberFormat="1" applyFont="1" applyFill="1" applyBorder="1" applyAlignment="1">
      <alignment horizontal="center" vertical="center"/>
    </xf>
    <xf numFmtId="0" fontId="23" fillId="0" borderId="7" xfId="0" applyFont="1" applyBorder="1" applyAlignment="1">
      <alignment horizontal="center" vertical="center" wrapText="1"/>
    </xf>
    <xf numFmtId="0" fontId="23" fillId="0" borderId="8" xfId="1" applyNumberFormat="1" applyFont="1" applyFill="1" applyBorder="1" applyAlignment="1">
      <alignment horizontal="center" vertical="center"/>
    </xf>
    <xf numFmtId="0" fontId="23" fillId="0" borderId="9" xfId="0" applyFont="1" applyBorder="1" applyAlignment="1">
      <alignment horizontal="center" vertical="center" wrapText="1"/>
    </xf>
    <xf numFmtId="0" fontId="23" fillId="0" borderId="11" xfId="1" applyNumberFormat="1" applyFont="1" applyFill="1" applyBorder="1" applyAlignment="1">
      <alignment horizontal="center" vertical="center"/>
    </xf>
    <xf numFmtId="0" fontId="23" fillId="4" borderId="34" xfId="0" applyFont="1" applyFill="1" applyBorder="1" applyAlignment="1">
      <alignment horizontal="center" vertical="center"/>
    </xf>
    <xf numFmtId="0" fontId="23" fillId="7" borderId="52" xfId="0" applyFont="1" applyFill="1" applyBorder="1" applyAlignment="1">
      <alignment horizontal="center" vertical="center"/>
    </xf>
    <xf numFmtId="0" fontId="23" fillId="0" borderId="52" xfId="1" applyNumberFormat="1" applyFont="1" applyBorder="1" applyAlignment="1">
      <alignment horizontal="center" vertical="center"/>
    </xf>
    <xf numFmtId="0" fontId="23" fillId="19" borderId="31" xfId="1" applyNumberFormat="1" applyFont="1" applyFill="1" applyBorder="1" applyAlignment="1">
      <alignment horizontal="center" vertical="center"/>
    </xf>
    <xf numFmtId="0" fontId="23" fillId="19" borderId="1" xfId="1" applyNumberFormat="1" applyFont="1" applyFill="1" applyBorder="1" applyAlignment="1">
      <alignment horizontal="center" vertical="center"/>
    </xf>
    <xf numFmtId="0" fontId="23" fillId="19" borderId="10" xfId="1" applyNumberFormat="1" applyFont="1" applyFill="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24" fillId="7" borderId="0" xfId="0" applyFont="1" applyFill="1" applyAlignment="1">
      <alignment horizontal="left" vertical="center" wrapText="1"/>
    </xf>
    <xf numFmtId="0" fontId="0" fillId="11" borderId="17" xfId="0" applyFill="1" applyBorder="1" applyAlignment="1">
      <alignment horizontal="center"/>
    </xf>
    <xf numFmtId="0" fontId="0" fillId="11" borderId="19" xfId="0" applyFill="1" applyBorder="1" applyAlignment="1">
      <alignment horizontal="center"/>
    </xf>
    <xf numFmtId="0" fontId="0" fillId="12" borderId="17" xfId="0" applyFill="1" applyBorder="1" applyAlignment="1">
      <alignment horizontal="center"/>
    </xf>
    <xf numFmtId="0" fontId="0" fillId="12" borderId="19" xfId="0" applyFill="1" applyBorder="1" applyAlignment="1">
      <alignment horizontal="center"/>
    </xf>
    <xf numFmtId="0" fontId="0" fillId="13" borderId="17" xfId="0" applyFill="1" applyBorder="1" applyAlignment="1">
      <alignment horizontal="center"/>
    </xf>
    <xf numFmtId="0" fontId="0" fillId="13" borderId="19" xfId="0" applyFill="1" applyBorder="1" applyAlignment="1">
      <alignment horizontal="center"/>
    </xf>
    <xf numFmtId="0" fontId="0" fillId="14" borderId="17" xfId="0" applyFill="1" applyBorder="1" applyAlignment="1">
      <alignment horizontal="center"/>
    </xf>
    <xf numFmtId="0" fontId="0" fillId="14" borderId="19" xfId="0" applyFill="1" applyBorder="1" applyAlignment="1">
      <alignment horizontal="center"/>
    </xf>
    <xf numFmtId="0" fontId="0" fillId="0" borderId="24" xfId="0"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mruColors>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onya Manser" id="{6AB08BC1-6CE2-4482-85BB-362AD3D9D58F}" userId="Sonya Man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2" dT="2022-07-04T22:42:46.07" personId="{6AB08BC1-6CE2-4482-85BB-362AD3D9D58F}" id="{452C0C61-1850-45AE-B452-30F95597EA83}">
    <text>Changed Marc's rates to equal other level 4 instructors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E68" dT="2022-07-04T22:42:46.07" personId="{6AB08BC1-6CE2-4482-85BB-362AD3D9D58F}" id="{FEEDEAA7-99AA-4C06-B32C-3F4270D6F911}">
    <text>Changed Marc's rates to equal other level 4 instructors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workbookViewId="0">
      <selection activeCell="F32" sqref="F32"/>
    </sheetView>
  </sheetViews>
  <sheetFormatPr defaultRowHeight="14.25" x14ac:dyDescent="0.45"/>
  <cols>
    <col min="1" max="1" width="14.73046875" customWidth="1"/>
    <col min="2" max="12" width="17.73046875" customWidth="1"/>
    <col min="13" max="13" width="22.53125" customWidth="1"/>
  </cols>
  <sheetData>
    <row r="1" spans="1:13" ht="21" x14ac:dyDescent="0.65">
      <c r="A1" s="257" t="s">
        <v>0</v>
      </c>
      <c r="B1" s="257"/>
      <c r="C1" s="257"/>
      <c r="D1" s="257"/>
      <c r="E1" s="257"/>
      <c r="F1" s="257"/>
      <c r="G1" s="257"/>
    </row>
    <row r="2" spans="1:13" ht="14.55" customHeight="1" x14ac:dyDescent="0.65">
      <c r="A2" s="7"/>
      <c r="B2" s="7"/>
      <c r="C2" s="7"/>
      <c r="D2" s="7"/>
      <c r="E2" s="7"/>
      <c r="F2" s="7"/>
      <c r="G2" s="7"/>
    </row>
    <row r="3" spans="1:13" ht="18" x14ac:dyDescent="0.55000000000000004">
      <c r="A3" s="256" t="s">
        <v>1</v>
      </c>
      <c r="B3" s="256"/>
      <c r="C3" s="256"/>
      <c r="D3" s="256"/>
      <c r="E3" s="256"/>
      <c r="F3" s="256"/>
      <c r="G3" s="256"/>
    </row>
    <row r="4" spans="1:13" s="3" customFormat="1" x14ac:dyDescent="0.45">
      <c r="B4" s="10" t="s">
        <v>2</v>
      </c>
      <c r="C4" s="11" t="s">
        <v>3</v>
      </c>
      <c r="D4" s="11" t="s">
        <v>4</v>
      </c>
      <c r="E4" s="11" t="s">
        <v>5</v>
      </c>
      <c r="F4" s="11" t="s">
        <v>6</v>
      </c>
      <c r="G4" s="10" t="s">
        <v>7</v>
      </c>
      <c r="I4" s="9" t="s">
        <v>8</v>
      </c>
      <c r="J4" s="12" t="s">
        <v>9</v>
      </c>
    </row>
    <row r="5" spans="1:13" x14ac:dyDescent="0.45">
      <c r="A5" t="s">
        <v>10</v>
      </c>
      <c r="B5" s="6">
        <v>14.6</v>
      </c>
      <c r="C5" s="6">
        <v>14.6</v>
      </c>
      <c r="D5" s="6">
        <v>14.6</v>
      </c>
      <c r="E5" s="6">
        <v>14.6</v>
      </c>
      <c r="F5" s="6">
        <v>14.6</v>
      </c>
      <c r="G5" s="6">
        <v>14.6</v>
      </c>
      <c r="I5" s="10" t="s">
        <v>11</v>
      </c>
      <c r="J5" t="s">
        <v>12</v>
      </c>
    </row>
    <row r="6" spans="1:13" x14ac:dyDescent="0.45">
      <c r="A6" t="s">
        <v>13</v>
      </c>
      <c r="B6" s="6">
        <v>30</v>
      </c>
      <c r="C6" s="6">
        <v>30</v>
      </c>
      <c r="D6" s="6">
        <v>30</v>
      </c>
      <c r="E6" s="6">
        <v>30</v>
      </c>
      <c r="F6" s="6">
        <v>30</v>
      </c>
      <c r="G6" s="6">
        <v>30</v>
      </c>
      <c r="I6" s="11" t="s">
        <v>10</v>
      </c>
    </row>
    <row r="7" spans="1:13" x14ac:dyDescent="0.45">
      <c r="A7" s="5" t="s">
        <v>14</v>
      </c>
      <c r="B7" s="6">
        <v>39.78</v>
      </c>
      <c r="C7" s="6">
        <v>39.78</v>
      </c>
      <c r="D7" s="6">
        <v>39.78</v>
      </c>
      <c r="E7" s="6">
        <v>39.78</v>
      </c>
      <c r="F7" s="6">
        <v>39.78</v>
      </c>
      <c r="G7" s="6">
        <v>39.78</v>
      </c>
      <c r="J7" t="s">
        <v>15</v>
      </c>
    </row>
    <row r="8" spans="1:13" x14ac:dyDescent="0.45">
      <c r="A8" s="5" t="s">
        <v>16</v>
      </c>
      <c r="B8" s="6">
        <v>28.56</v>
      </c>
      <c r="C8" s="6">
        <v>28.56</v>
      </c>
      <c r="D8" s="6">
        <v>28.56</v>
      </c>
      <c r="E8" s="6">
        <v>28.56</v>
      </c>
      <c r="F8" s="6">
        <v>28.56</v>
      </c>
      <c r="G8" s="6">
        <v>28.56</v>
      </c>
    </row>
    <row r="9" spans="1:13" x14ac:dyDescent="0.45">
      <c r="A9" s="5"/>
      <c r="B9" s="6"/>
      <c r="C9" s="6"/>
      <c r="D9" s="6"/>
      <c r="E9" s="6"/>
      <c r="F9" s="6"/>
      <c r="G9" s="6"/>
    </row>
    <row r="10" spans="1:13" x14ac:dyDescent="0.45">
      <c r="A10" s="5"/>
      <c r="B10" s="6"/>
      <c r="C10" s="6"/>
      <c r="D10" s="6"/>
      <c r="E10" s="6"/>
      <c r="F10" s="6"/>
      <c r="G10" s="6"/>
    </row>
    <row r="11" spans="1:13" x14ac:dyDescent="0.45">
      <c r="A11" s="2"/>
    </row>
    <row r="12" spans="1:13" ht="18" x14ac:dyDescent="0.55000000000000004">
      <c r="A12" s="256" t="s">
        <v>17</v>
      </c>
      <c r="B12" s="256"/>
      <c r="C12" s="256"/>
      <c r="D12" s="256"/>
      <c r="E12" s="256"/>
      <c r="F12" s="256"/>
      <c r="G12" s="256"/>
    </row>
    <row r="13" spans="1:13" s="3" customFormat="1" x14ac:dyDescent="0.45">
      <c r="B13" s="11" t="s">
        <v>18</v>
      </c>
      <c r="C13" s="11" t="s">
        <v>19</v>
      </c>
      <c r="D13" s="11" t="s">
        <v>20</v>
      </c>
      <c r="E13" s="10" t="s">
        <v>21</v>
      </c>
      <c r="F13" s="10" t="s">
        <v>22</v>
      </c>
      <c r="G13" s="10" t="s">
        <v>23</v>
      </c>
      <c r="H13" s="9" t="s">
        <v>24</v>
      </c>
      <c r="I13" s="9" t="s">
        <v>25</v>
      </c>
      <c r="J13" s="9" t="s">
        <v>26</v>
      </c>
      <c r="K13" s="9" t="s">
        <v>27</v>
      </c>
      <c r="L13" s="9" t="s">
        <v>28</v>
      </c>
      <c r="M13" s="9" t="s">
        <v>29</v>
      </c>
    </row>
    <row r="14" spans="1:13" x14ac:dyDescent="0.45">
      <c r="A14" t="s">
        <v>10</v>
      </c>
      <c r="B14" s="4">
        <v>21</v>
      </c>
      <c r="C14" s="4">
        <v>19.32</v>
      </c>
      <c r="D14" s="4">
        <v>19.32</v>
      </c>
      <c r="E14" s="4">
        <v>19.32</v>
      </c>
      <c r="F14" s="4">
        <v>19.32</v>
      </c>
      <c r="G14" s="4">
        <v>19.32</v>
      </c>
      <c r="H14" s="8">
        <v>25</v>
      </c>
      <c r="I14" s="4">
        <v>19.32</v>
      </c>
      <c r="J14" s="4">
        <v>19.32</v>
      </c>
      <c r="K14" s="4">
        <v>19.32</v>
      </c>
      <c r="L14" s="4">
        <v>19.32</v>
      </c>
      <c r="M14" s="4">
        <v>19.32</v>
      </c>
    </row>
    <row r="15" spans="1:13" x14ac:dyDescent="0.45">
      <c r="A15" t="s">
        <v>13</v>
      </c>
      <c r="B15" s="4"/>
      <c r="C15" s="4">
        <v>30</v>
      </c>
      <c r="D15" s="4">
        <v>30</v>
      </c>
      <c r="E15" s="4">
        <v>30</v>
      </c>
      <c r="F15" s="4">
        <v>30</v>
      </c>
      <c r="G15" s="4">
        <v>30</v>
      </c>
      <c r="H15" s="4">
        <v>30</v>
      </c>
      <c r="I15" s="4">
        <v>30</v>
      </c>
      <c r="J15" s="4">
        <v>30</v>
      </c>
      <c r="K15" s="4">
        <v>30</v>
      </c>
      <c r="L15" s="4">
        <v>30</v>
      </c>
      <c r="M15" s="4">
        <v>30</v>
      </c>
    </row>
    <row r="16" spans="1:13" x14ac:dyDescent="0.45">
      <c r="A16" s="5" t="s">
        <v>14</v>
      </c>
      <c r="B16" s="4"/>
      <c r="C16" s="4">
        <v>43.86</v>
      </c>
      <c r="D16" s="4">
        <v>43.86</v>
      </c>
      <c r="E16" s="4">
        <v>43.86</v>
      </c>
      <c r="F16" s="4">
        <v>43.86</v>
      </c>
      <c r="G16" s="4">
        <v>43.86</v>
      </c>
      <c r="H16" s="4">
        <v>43.86</v>
      </c>
      <c r="I16" s="4">
        <v>43.86</v>
      </c>
      <c r="J16" s="4">
        <v>43.86</v>
      </c>
      <c r="K16" s="4">
        <v>43.86</v>
      </c>
      <c r="L16" s="4">
        <v>43.86</v>
      </c>
      <c r="M16" s="4">
        <v>43.86</v>
      </c>
    </row>
    <row r="17" spans="1:13" x14ac:dyDescent="0.45">
      <c r="A17" s="5" t="s">
        <v>16</v>
      </c>
      <c r="B17" s="4"/>
      <c r="C17" s="4">
        <v>32.64</v>
      </c>
      <c r="D17" s="4">
        <v>32.64</v>
      </c>
      <c r="E17" s="8">
        <v>34.68</v>
      </c>
      <c r="F17" s="4">
        <v>32.64</v>
      </c>
      <c r="G17" s="4">
        <v>32.64</v>
      </c>
      <c r="H17" s="4">
        <v>32.64</v>
      </c>
      <c r="I17" s="4">
        <v>32.64</v>
      </c>
      <c r="J17" s="4">
        <v>32.64</v>
      </c>
      <c r="K17" s="4">
        <v>32.64</v>
      </c>
      <c r="L17" s="4">
        <v>32.64</v>
      </c>
      <c r="M17" s="4">
        <v>32.64</v>
      </c>
    </row>
    <row r="18" spans="1:13" x14ac:dyDescent="0.45">
      <c r="A18" s="1"/>
      <c r="B18" s="13"/>
      <c r="I18" s="13"/>
    </row>
    <row r="19" spans="1:13" x14ac:dyDescent="0.45">
      <c r="F19" s="13">
        <f>F16*1.03</f>
        <v>45.175800000000002</v>
      </c>
      <c r="H19" s="13">
        <f>H14*1.04</f>
        <v>26</v>
      </c>
    </row>
    <row r="20" spans="1:13" x14ac:dyDescent="0.45">
      <c r="F20" s="13">
        <f>F17*1.02</f>
        <v>33.2928</v>
      </c>
      <c r="I20" s="13"/>
      <c r="J20" t="s">
        <v>30</v>
      </c>
      <c r="L20" t="s">
        <v>31</v>
      </c>
    </row>
    <row r="21" spans="1:13" ht="18" x14ac:dyDescent="0.55000000000000004">
      <c r="A21" s="256" t="s">
        <v>32</v>
      </c>
      <c r="B21" s="256"/>
      <c r="C21" s="256"/>
      <c r="D21" s="256"/>
      <c r="E21" s="256"/>
      <c r="F21" s="256"/>
      <c r="G21" s="256"/>
      <c r="J21" t="s">
        <v>33</v>
      </c>
    </row>
    <row r="22" spans="1:13" s="3" customFormat="1" x14ac:dyDescent="0.45">
      <c r="B22" s="10" t="s">
        <v>34</v>
      </c>
      <c r="C22" s="10" t="s">
        <v>35</v>
      </c>
      <c r="D22" s="9" t="s">
        <v>36</v>
      </c>
      <c r="E22" s="10" t="s">
        <v>37</v>
      </c>
      <c r="F22" s="9" t="s">
        <v>38</v>
      </c>
      <c r="G22" s="9" t="s">
        <v>39</v>
      </c>
      <c r="H22" s="9" t="s">
        <v>40</v>
      </c>
      <c r="J22" s="12" t="s">
        <v>41</v>
      </c>
    </row>
    <row r="23" spans="1:13" x14ac:dyDescent="0.45">
      <c r="A23" t="s">
        <v>8</v>
      </c>
      <c r="B23" s="4">
        <v>23.27</v>
      </c>
      <c r="C23" s="4">
        <v>23.27</v>
      </c>
      <c r="D23" s="4">
        <v>23.27</v>
      </c>
      <c r="E23" s="4">
        <v>23.27</v>
      </c>
      <c r="F23" s="4">
        <v>23.27</v>
      </c>
      <c r="G23" s="8">
        <v>27.6</v>
      </c>
      <c r="H23" s="4">
        <v>23.27</v>
      </c>
    </row>
    <row r="24" spans="1:13" x14ac:dyDescent="0.45">
      <c r="A24" t="s">
        <v>13</v>
      </c>
      <c r="B24" s="4">
        <v>30</v>
      </c>
      <c r="C24" s="4">
        <v>30</v>
      </c>
      <c r="D24" s="4">
        <v>30</v>
      </c>
      <c r="E24" s="4">
        <v>30</v>
      </c>
      <c r="F24" s="4">
        <v>30</v>
      </c>
      <c r="G24" s="4">
        <v>30</v>
      </c>
      <c r="H24" s="4">
        <v>30</v>
      </c>
    </row>
    <row r="25" spans="1:13" x14ac:dyDescent="0.45">
      <c r="A25" s="5" t="s">
        <v>14</v>
      </c>
      <c r="B25" s="4">
        <v>46.92</v>
      </c>
      <c r="C25" s="4">
        <v>46.92</v>
      </c>
      <c r="D25" s="4">
        <v>46.92</v>
      </c>
      <c r="E25" s="4">
        <v>46.92</v>
      </c>
      <c r="F25" s="4">
        <v>46.92</v>
      </c>
      <c r="G25" s="4">
        <v>46.92</v>
      </c>
      <c r="H25" s="4">
        <v>46.92</v>
      </c>
    </row>
    <row r="26" spans="1:13" x14ac:dyDescent="0.45">
      <c r="A26" s="5" t="s">
        <v>16</v>
      </c>
      <c r="B26" s="4">
        <v>34.68</v>
      </c>
      <c r="C26" s="4">
        <v>34.68</v>
      </c>
      <c r="D26" s="4">
        <v>34.68</v>
      </c>
      <c r="E26" s="4">
        <v>34.68</v>
      </c>
      <c r="F26" s="4">
        <v>34.68</v>
      </c>
      <c r="G26" s="4">
        <v>34.68</v>
      </c>
      <c r="H26" s="4">
        <v>34.68</v>
      </c>
    </row>
    <row r="27" spans="1:13" x14ac:dyDescent="0.45">
      <c r="D27" s="13">
        <f>D25*1.03</f>
        <v>48.327600000000004</v>
      </c>
    </row>
    <row r="28" spans="1:13" x14ac:dyDescent="0.45">
      <c r="D28" s="13">
        <f>D26*1.03</f>
        <v>35.720399999999998</v>
      </c>
    </row>
  </sheetData>
  <mergeCells count="4">
    <mergeCell ref="A3:G3"/>
    <mergeCell ref="A12:G12"/>
    <mergeCell ref="A1:G1"/>
    <mergeCell ref="A21:G2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workbookViewId="0">
      <selection activeCell="B13" sqref="B13"/>
    </sheetView>
  </sheetViews>
  <sheetFormatPr defaultRowHeight="14.25" x14ac:dyDescent="0.45"/>
  <cols>
    <col min="1" max="1" width="14.73046875" customWidth="1"/>
    <col min="2" max="8" width="17.73046875" customWidth="1"/>
    <col min="9" max="9" width="16.46484375" customWidth="1"/>
    <col min="10" max="10" width="16.19921875" customWidth="1"/>
    <col min="11" max="11" width="16.265625" customWidth="1"/>
    <col min="12" max="12" width="14.73046875" customWidth="1"/>
    <col min="13" max="13" width="15.53125" customWidth="1"/>
    <col min="14" max="14" width="21.265625" customWidth="1"/>
  </cols>
  <sheetData>
    <row r="1" spans="1:13" ht="21" x14ac:dyDescent="0.65">
      <c r="A1" s="257" t="s">
        <v>42</v>
      </c>
      <c r="B1" s="257"/>
      <c r="C1" s="257"/>
      <c r="D1" s="257"/>
      <c r="E1" s="257"/>
      <c r="F1" s="257"/>
      <c r="G1" s="257"/>
    </row>
    <row r="2" spans="1:13" ht="14.55" customHeight="1" x14ac:dyDescent="0.65">
      <c r="A2" s="7"/>
      <c r="B2" s="7"/>
      <c r="C2" s="7"/>
      <c r="D2" s="7"/>
      <c r="E2" s="7"/>
      <c r="F2" s="7"/>
      <c r="G2" s="7"/>
    </row>
    <row r="3" spans="1:13" ht="18" x14ac:dyDescent="0.55000000000000004">
      <c r="A3" s="256" t="s">
        <v>1</v>
      </c>
      <c r="B3" s="256"/>
      <c r="C3" s="256"/>
      <c r="D3" s="256"/>
      <c r="E3" s="256"/>
      <c r="F3" s="256"/>
      <c r="G3" s="256"/>
    </row>
    <row r="4" spans="1:13" s="3" customFormat="1" x14ac:dyDescent="0.45">
      <c r="B4" s="11" t="s">
        <v>43</v>
      </c>
      <c r="C4" s="11" t="s">
        <v>3</v>
      </c>
      <c r="D4" s="11" t="s">
        <v>44</v>
      </c>
      <c r="E4" s="11" t="s">
        <v>2</v>
      </c>
      <c r="F4" s="11" t="s">
        <v>45</v>
      </c>
      <c r="G4" s="11" t="s">
        <v>46</v>
      </c>
      <c r="H4" s="11" t="s">
        <v>47</v>
      </c>
      <c r="I4" s="11" t="s">
        <v>48</v>
      </c>
      <c r="J4" s="11" t="s">
        <v>49</v>
      </c>
      <c r="L4" s="9" t="s">
        <v>8</v>
      </c>
      <c r="M4" s="12" t="s">
        <v>9</v>
      </c>
    </row>
    <row r="5" spans="1:13" x14ac:dyDescent="0.45">
      <c r="A5" t="s">
        <v>10</v>
      </c>
      <c r="B5" s="6">
        <v>16</v>
      </c>
      <c r="C5" s="6">
        <v>16</v>
      </c>
      <c r="D5" s="6">
        <v>16</v>
      </c>
      <c r="E5" s="6">
        <v>16</v>
      </c>
      <c r="F5" s="6"/>
      <c r="G5" s="6"/>
      <c r="H5" s="6"/>
      <c r="I5" s="6"/>
      <c r="J5" s="6"/>
      <c r="L5" s="10" t="s">
        <v>11</v>
      </c>
      <c r="M5" t="s">
        <v>12</v>
      </c>
    </row>
    <row r="6" spans="1:13" x14ac:dyDescent="0.45">
      <c r="A6" t="s">
        <v>13</v>
      </c>
      <c r="B6" s="6">
        <v>45</v>
      </c>
      <c r="C6" s="6">
        <v>45</v>
      </c>
      <c r="D6" s="6">
        <v>45</v>
      </c>
      <c r="E6" s="6">
        <v>45</v>
      </c>
      <c r="F6" s="6"/>
      <c r="G6" s="6"/>
      <c r="H6" s="6"/>
      <c r="I6" s="6"/>
      <c r="J6" s="6"/>
      <c r="L6" s="11" t="s">
        <v>10</v>
      </c>
    </row>
    <row r="7" spans="1:13" x14ac:dyDescent="0.45">
      <c r="A7" s="5" t="s">
        <v>14</v>
      </c>
      <c r="B7" s="6">
        <v>39.78</v>
      </c>
      <c r="C7" s="6">
        <v>39.78</v>
      </c>
      <c r="D7" s="6">
        <v>39.78</v>
      </c>
      <c r="E7" s="6">
        <v>39.78</v>
      </c>
      <c r="F7" s="6"/>
      <c r="G7" s="6"/>
      <c r="H7" s="6"/>
      <c r="I7" s="6"/>
      <c r="J7" s="6"/>
      <c r="M7" t="s">
        <v>15</v>
      </c>
    </row>
    <row r="8" spans="1:13" x14ac:dyDescent="0.45">
      <c r="A8" s="5" t="s">
        <v>16</v>
      </c>
      <c r="B8" s="6">
        <v>28.56</v>
      </c>
      <c r="C8" s="6">
        <v>28.56</v>
      </c>
      <c r="D8" s="6">
        <v>28.56</v>
      </c>
      <c r="E8" s="6">
        <v>28.56</v>
      </c>
      <c r="F8" s="6"/>
      <c r="G8" s="6"/>
      <c r="H8" s="6"/>
      <c r="I8" s="6"/>
      <c r="J8" s="6"/>
    </row>
    <row r="9" spans="1:13" x14ac:dyDescent="0.45">
      <c r="A9" s="5"/>
      <c r="B9" s="6"/>
      <c r="C9" s="6"/>
      <c r="D9" s="6"/>
      <c r="E9" s="6"/>
      <c r="F9" s="6"/>
      <c r="G9" s="6"/>
    </row>
    <row r="10" spans="1:13" x14ac:dyDescent="0.45">
      <c r="A10" s="5"/>
      <c r="B10" s="6"/>
      <c r="C10" s="6"/>
      <c r="D10" s="6"/>
      <c r="E10" s="6"/>
      <c r="F10" s="6"/>
      <c r="G10" s="6"/>
    </row>
    <row r="11" spans="1:13" x14ac:dyDescent="0.45">
      <c r="A11" s="2"/>
    </row>
    <row r="12" spans="1:13" ht="18" x14ac:dyDescent="0.55000000000000004">
      <c r="A12" s="256" t="s">
        <v>17</v>
      </c>
      <c r="B12" s="256"/>
      <c r="C12" s="256"/>
      <c r="D12" s="256"/>
      <c r="E12" s="256"/>
      <c r="F12" s="256"/>
      <c r="G12" s="256"/>
    </row>
    <row r="13" spans="1:13" s="3" customFormat="1" x14ac:dyDescent="0.45">
      <c r="B13" s="11" t="s">
        <v>19</v>
      </c>
      <c r="C13" s="11" t="s">
        <v>50</v>
      </c>
      <c r="D13" s="10" t="s">
        <v>21</v>
      </c>
      <c r="E13" s="10" t="s">
        <v>22</v>
      </c>
      <c r="F13" s="10" t="s">
        <v>23</v>
      </c>
      <c r="G13" s="9" t="s">
        <v>24</v>
      </c>
      <c r="H13" s="9" t="s">
        <v>26</v>
      </c>
      <c r="I13" s="9" t="s">
        <v>27</v>
      </c>
      <c r="J13" s="14" t="s">
        <v>29</v>
      </c>
    </row>
    <row r="14" spans="1:13" x14ac:dyDescent="0.45">
      <c r="A14" t="s">
        <v>10</v>
      </c>
      <c r="B14" s="4">
        <v>19.71</v>
      </c>
      <c r="C14" s="4">
        <v>19.32</v>
      </c>
      <c r="D14" s="4">
        <v>20.100000000000001</v>
      </c>
      <c r="E14" s="4">
        <v>20.100000000000001</v>
      </c>
      <c r="F14" s="4">
        <v>20.100000000000001</v>
      </c>
      <c r="G14" s="8">
        <v>26</v>
      </c>
      <c r="H14" s="4">
        <v>20.100000000000001</v>
      </c>
      <c r="I14" s="4">
        <v>20.100000000000001</v>
      </c>
      <c r="J14" s="4">
        <v>20.100000000000001</v>
      </c>
    </row>
    <row r="15" spans="1:13" x14ac:dyDescent="0.45">
      <c r="A15" t="s">
        <v>13</v>
      </c>
      <c r="B15" s="6">
        <v>45</v>
      </c>
      <c r="C15" s="6">
        <v>45</v>
      </c>
      <c r="D15" s="6">
        <v>45</v>
      </c>
      <c r="E15" s="6">
        <v>45</v>
      </c>
      <c r="F15" s="6">
        <v>45</v>
      </c>
      <c r="G15" s="6">
        <v>45</v>
      </c>
      <c r="H15" s="6">
        <v>45</v>
      </c>
      <c r="I15" s="6">
        <v>45</v>
      </c>
      <c r="J15" s="6">
        <v>45</v>
      </c>
    </row>
    <row r="16" spans="1:13" x14ac:dyDescent="0.45">
      <c r="A16" s="5" t="s">
        <v>14</v>
      </c>
      <c r="B16" s="4">
        <v>43.86</v>
      </c>
      <c r="C16" s="4">
        <v>43.86</v>
      </c>
      <c r="D16" s="4">
        <v>44.74</v>
      </c>
      <c r="E16" s="4">
        <v>44.74</v>
      </c>
      <c r="F16" s="4">
        <v>44.74</v>
      </c>
      <c r="G16" s="4">
        <v>44.74</v>
      </c>
      <c r="H16" s="4">
        <v>44.74</v>
      </c>
      <c r="I16" s="4">
        <v>44.74</v>
      </c>
      <c r="J16" s="4">
        <v>44.74</v>
      </c>
    </row>
    <row r="17" spans="1:12" x14ac:dyDescent="0.45">
      <c r="A17" s="5" t="s">
        <v>16</v>
      </c>
      <c r="B17" s="4">
        <v>32.64</v>
      </c>
      <c r="C17" s="4">
        <v>32.64</v>
      </c>
      <c r="D17" s="8">
        <v>34.68</v>
      </c>
      <c r="E17" s="4">
        <v>33.29</v>
      </c>
      <c r="F17" s="4">
        <v>33.29</v>
      </c>
      <c r="G17" s="4">
        <v>33.29</v>
      </c>
      <c r="H17" s="4">
        <v>33.29</v>
      </c>
      <c r="I17" s="4">
        <v>33.29</v>
      </c>
      <c r="J17" s="4">
        <v>33.29</v>
      </c>
    </row>
    <row r="18" spans="1:12" x14ac:dyDescent="0.45">
      <c r="A18" s="1"/>
      <c r="B18" s="13"/>
      <c r="J18" s="13"/>
    </row>
    <row r="19" spans="1:12" x14ac:dyDescent="0.45">
      <c r="F19" s="13"/>
      <c r="H19" s="13"/>
    </row>
    <row r="20" spans="1:12" x14ac:dyDescent="0.45">
      <c r="F20" s="13"/>
      <c r="I20" t="s">
        <v>51</v>
      </c>
      <c r="L20" t="s">
        <v>31</v>
      </c>
    </row>
    <row r="21" spans="1:12" ht="18" x14ac:dyDescent="0.55000000000000004">
      <c r="A21" s="256" t="s">
        <v>32</v>
      </c>
      <c r="B21" s="256"/>
      <c r="C21" s="256"/>
      <c r="D21" s="256"/>
      <c r="E21" s="256"/>
      <c r="F21" s="256"/>
      <c r="G21" s="256"/>
      <c r="I21" t="s">
        <v>52</v>
      </c>
    </row>
    <row r="22" spans="1:12" s="3" customFormat="1" x14ac:dyDescent="0.45">
      <c r="B22" s="10" t="s">
        <v>34</v>
      </c>
      <c r="C22" s="10" t="s">
        <v>35</v>
      </c>
      <c r="D22" s="9" t="s">
        <v>36</v>
      </c>
      <c r="E22" s="9" t="s">
        <v>38</v>
      </c>
      <c r="F22" s="9" t="s">
        <v>39</v>
      </c>
      <c r="G22" s="9" t="s">
        <v>40</v>
      </c>
      <c r="I22" t="s">
        <v>53</v>
      </c>
    </row>
    <row r="23" spans="1:12" x14ac:dyDescent="0.45">
      <c r="A23" t="s">
        <v>8</v>
      </c>
      <c r="B23" s="4">
        <v>23.74</v>
      </c>
      <c r="C23" s="4">
        <v>23.74</v>
      </c>
      <c r="D23" s="4">
        <v>23.74</v>
      </c>
      <c r="E23" s="4">
        <v>23.74</v>
      </c>
      <c r="F23" s="8">
        <v>27.6</v>
      </c>
      <c r="G23" s="4">
        <v>23.74</v>
      </c>
      <c r="H23" s="4"/>
      <c r="I23" t="s">
        <v>54</v>
      </c>
    </row>
    <row r="24" spans="1:12" x14ac:dyDescent="0.45">
      <c r="A24" t="s">
        <v>13</v>
      </c>
      <c r="B24" s="6">
        <v>45</v>
      </c>
      <c r="C24" s="6">
        <v>45</v>
      </c>
      <c r="D24" s="6">
        <v>45</v>
      </c>
      <c r="E24" s="6">
        <v>45</v>
      </c>
      <c r="F24" s="6">
        <v>45</v>
      </c>
      <c r="G24" s="6">
        <v>45</v>
      </c>
    </row>
    <row r="25" spans="1:12" x14ac:dyDescent="0.45">
      <c r="A25" s="5" t="s">
        <v>14</v>
      </c>
      <c r="B25" s="4">
        <v>47.86</v>
      </c>
      <c r="C25" s="4">
        <v>47.86</v>
      </c>
      <c r="D25" s="4">
        <v>47.86</v>
      </c>
      <c r="E25" s="4">
        <v>47.86</v>
      </c>
      <c r="F25" s="4">
        <v>47.86</v>
      </c>
      <c r="G25" s="4">
        <v>47.86</v>
      </c>
    </row>
    <row r="26" spans="1:12" x14ac:dyDescent="0.45">
      <c r="A26" s="5" t="s">
        <v>16</v>
      </c>
      <c r="B26" s="4">
        <v>35.369999999999997</v>
      </c>
      <c r="C26" s="4">
        <v>35.369999999999997</v>
      </c>
      <c r="D26" s="4">
        <v>35.369999999999997</v>
      </c>
      <c r="E26" s="4">
        <v>35.369999999999997</v>
      </c>
      <c r="F26" s="4">
        <v>35.369999999999997</v>
      </c>
      <c r="G26" s="4">
        <v>35.369999999999997</v>
      </c>
    </row>
    <row r="27" spans="1:12" x14ac:dyDescent="0.45">
      <c r="D27" s="13">
        <f>D25*1.03</f>
        <v>49.2958</v>
      </c>
    </row>
    <row r="28" spans="1:12" x14ac:dyDescent="0.45">
      <c r="D28" s="13">
        <f>D26*1.03</f>
        <v>36.431100000000001</v>
      </c>
    </row>
  </sheetData>
  <mergeCells count="4">
    <mergeCell ref="A1:G1"/>
    <mergeCell ref="A3:G3"/>
    <mergeCell ref="A12:G12"/>
    <mergeCell ref="A21:G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workbookViewId="0">
      <selection activeCell="D13" sqref="D13"/>
    </sheetView>
  </sheetViews>
  <sheetFormatPr defaultRowHeight="14.25" x14ac:dyDescent="0.45"/>
  <cols>
    <col min="1" max="1" width="14.73046875" customWidth="1"/>
    <col min="2" max="8" width="17.73046875" customWidth="1"/>
    <col min="9" max="9" width="16.46484375" customWidth="1"/>
    <col min="10" max="10" width="16.19921875" customWidth="1"/>
    <col min="11" max="11" width="16.265625" customWidth="1"/>
    <col min="12" max="12" width="14.73046875" customWidth="1"/>
    <col min="13" max="13" width="15.53125" customWidth="1"/>
    <col min="14" max="14" width="21.265625" customWidth="1"/>
  </cols>
  <sheetData>
    <row r="1" spans="1:14" ht="21" x14ac:dyDescent="0.65">
      <c r="A1" s="257" t="s">
        <v>55</v>
      </c>
      <c r="B1" s="257"/>
      <c r="C1" s="257"/>
      <c r="D1" s="257"/>
      <c r="E1" s="257"/>
      <c r="F1" s="257"/>
      <c r="G1" s="257"/>
    </row>
    <row r="2" spans="1:14" ht="14.55" customHeight="1" x14ac:dyDescent="0.65">
      <c r="A2" s="7"/>
      <c r="B2" s="7"/>
      <c r="C2" s="7"/>
      <c r="D2" s="7"/>
      <c r="E2" s="7"/>
      <c r="F2" s="7"/>
      <c r="G2" s="7"/>
    </row>
    <row r="3" spans="1:14" ht="18" x14ac:dyDescent="0.55000000000000004">
      <c r="A3" s="256" t="s">
        <v>1</v>
      </c>
      <c r="B3" s="256"/>
      <c r="C3" s="256"/>
      <c r="D3" s="256"/>
      <c r="E3" s="256"/>
      <c r="F3" s="256"/>
      <c r="G3" s="256"/>
      <c r="J3" s="3" t="s">
        <v>56</v>
      </c>
    </row>
    <row r="4" spans="1:14" s="3" customFormat="1" x14ac:dyDescent="0.45">
      <c r="B4" s="11" t="s">
        <v>57</v>
      </c>
      <c r="C4" s="11" t="s">
        <v>3</v>
      </c>
      <c r="D4" s="11" t="s">
        <v>44</v>
      </c>
      <c r="E4" s="11" t="s">
        <v>2</v>
      </c>
      <c r="F4" s="11" t="s">
        <v>45</v>
      </c>
      <c r="G4" s="11" t="s">
        <v>47</v>
      </c>
      <c r="H4" s="11" t="s">
        <v>48</v>
      </c>
      <c r="I4" s="11" t="s">
        <v>49</v>
      </c>
      <c r="J4" s="11" t="s">
        <v>58</v>
      </c>
      <c r="K4" s="11" t="s">
        <v>59</v>
      </c>
      <c r="L4" s="11" t="s">
        <v>60</v>
      </c>
      <c r="M4" s="11" t="s">
        <v>61</v>
      </c>
    </row>
    <row r="5" spans="1:14" x14ac:dyDescent="0.45">
      <c r="A5" t="s">
        <v>10</v>
      </c>
      <c r="B5" s="6">
        <v>16</v>
      </c>
      <c r="C5" s="6">
        <v>16</v>
      </c>
      <c r="D5" s="6">
        <v>16</v>
      </c>
      <c r="E5" s="15">
        <v>16</v>
      </c>
      <c r="F5" s="6">
        <v>16</v>
      </c>
      <c r="G5" s="6">
        <v>16</v>
      </c>
      <c r="H5" s="6">
        <v>16</v>
      </c>
      <c r="I5" s="6">
        <v>16</v>
      </c>
      <c r="J5" s="6">
        <v>16</v>
      </c>
      <c r="K5" s="6">
        <v>16</v>
      </c>
      <c r="L5" s="6">
        <v>16</v>
      </c>
      <c r="M5" s="6">
        <v>16</v>
      </c>
    </row>
    <row r="6" spans="1:14" x14ac:dyDescent="0.45">
      <c r="A6" t="s">
        <v>13</v>
      </c>
      <c r="B6" s="6">
        <v>45</v>
      </c>
      <c r="C6" s="6">
        <v>45</v>
      </c>
      <c r="D6" s="6">
        <v>45</v>
      </c>
      <c r="E6" s="15">
        <v>45</v>
      </c>
      <c r="F6" s="6">
        <v>45</v>
      </c>
      <c r="G6" s="6">
        <v>45</v>
      </c>
      <c r="H6" s="6">
        <v>45</v>
      </c>
      <c r="I6" s="6">
        <v>45</v>
      </c>
      <c r="J6" s="6">
        <v>45</v>
      </c>
      <c r="K6" s="6">
        <v>45</v>
      </c>
      <c r="L6" s="6">
        <v>45</v>
      </c>
      <c r="M6" s="6">
        <v>45</v>
      </c>
    </row>
    <row r="7" spans="1:14" x14ac:dyDescent="0.45">
      <c r="A7" s="5" t="s">
        <v>14</v>
      </c>
      <c r="B7" s="6">
        <v>39.78</v>
      </c>
      <c r="C7" s="6">
        <v>39.78</v>
      </c>
      <c r="D7" s="6">
        <v>39.78</v>
      </c>
      <c r="E7" s="15">
        <v>39.78</v>
      </c>
      <c r="F7" s="6">
        <v>39.78</v>
      </c>
      <c r="G7" s="6">
        <v>39.78</v>
      </c>
      <c r="H7" s="6">
        <v>39.78</v>
      </c>
      <c r="I7" s="6">
        <v>39.78</v>
      </c>
      <c r="J7" s="6">
        <v>39.78</v>
      </c>
      <c r="K7" s="6">
        <v>39.78</v>
      </c>
      <c r="L7" s="6">
        <v>39.78</v>
      </c>
      <c r="M7" s="6">
        <v>39.78</v>
      </c>
    </row>
    <row r="8" spans="1:14" x14ac:dyDescent="0.45">
      <c r="A8" s="5" t="s">
        <v>16</v>
      </c>
      <c r="B8" s="6">
        <v>28.56</v>
      </c>
      <c r="C8" s="6">
        <v>28.56</v>
      </c>
      <c r="D8" s="6">
        <v>28.56</v>
      </c>
      <c r="E8" s="15">
        <v>28.56</v>
      </c>
      <c r="F8" s="6">
        <v>28.56</v>
      </c>
      <c r="G8" s="6">
        <v>28.56</v>
      </c>
      <c r="H8" s="6">
        <v>28.56</v>
      </c>
      <c r="I8" s="6">
        <v>28.56</v>
      </c>
      <c r="J8" s="6">
        <v>28.56</v>
      </c>
      <c r="K8" s="6">
        <v>28.56</v>
      </c>
      <c r="L8" s="6">
        <v>28.56</v>
      </c>
      <c r="M8" s="6">
        <v>28.56</v>
      </c>
    </row>
    <row r="9" spans="1:14" x14ac:dyDescent="0.45">
      <c r="A9" s="5"/>
      <c r="B9" s="6"/>
      <c r="C9" s="6"/>
      <c r="D9" s="6"/>
      <c r="E9" s="6"/>
      <c r="F9" s="6"/>
      <c r="G9" s="6"/>
    </row>
    <row r="10" spans="1:14" x14ac:dyDescent="0.45">
      <c r="A10" s="5"/>
      <c r="B10" s="6"/>
      <c r="C10" s="6"/>
      <c r="D10" s="6"/>
      <c r="E10" s="6"/>
      <c r="F10" s="6"/>
      <c r="G10" s="6"/>
    </row>
    <row r="11" spans="1:14" x14ac:dyDescent="0.45">
      <c r="A11" s="2"/>
    </row>
    <row r="12" spans="1:14" ht="18" x14ac:dyDescent="0.55000000000000004">
      <c r="A12" s="256" t="s">
        <v>17</v>
      </c>
      <c r="B12" s="256"/>
      <c r="C12" s="256"/>
      <c r="D12" s="256"/>
      <c r="E12" s="256"/>
      <c r="F12" s="256"/>
      <c r="G12" s="256"/>
    </row>
    <row r="13" spans="1:14" s="3" customFormat="1" x14ac:dyDescent="0.45">
      <c r="B13" s="11" t="s">
        <v>50</v>
      </c>
      <c r="C13" s="11" t="s">
        <v>62</v>
      </c>
      <c r="D13" s="11" t="s">
        <v>63</v>
      </c>
      <c r="E13" s="10" t="s">
        <v>21</v>
      </c>
      <c r="F13" s="10" t="s">
        <v>22</v>
      </c>
      <c r="G13" s="10" t="s">
        <v>23</v>
      </c>
      <c r="H13" s="9" t="s">
        <v>24</v>
      </c>
      <c r="I13" s="9" t="s">
        <v>26</v>
      </c>
      <c r="J13" s="14" t="s">
        <v>29</v>
      </c>
      <c r="K13" s="9" t="s">
        <v>64</v>
      </c>
      <c r="L13" s="4"/>
      <c r="M13" s="9" t="s">
        <v>8</v>
      </c>
      <c r="N13" s="12" t="s">
        <v>65</v>
      </c>
    </row>
    <row r="14" spans="1:14" x14ac:dyDescent="0.45">
      <c r="A14" t="s">
        <v>10</v>
      </c>
      <c r="B14" s="16">
        <v>23.69</v>
      </c>
      <c r="C14" s="4">
        <v>19.32</v>
      </c>
      <c r="D14" s="4">
        <v>19.32</v>
      </c>
      <c r="E14" s="4">
        <v>20.100000000000001</v>
      </c>
      <c r="F14" s="4">
        <v>20.100000000000001</v>
      </c>
      <c r="G14" s="4">
        <v>20.100000000000001</v>
      </c>
      <c r="H14" s="8">
        <v>26.78</v>
      </c>
      <c r="I14" s="4">
        <v>20.100000000000001</v>
      </c>
      <c r="J14" s="4">
        <v>20.100000000000001</v>
      </c>
      <c r="K14" s="4">
        <v>20.100000000000001</v>
      </c>
      <c r="L14" s="4"/>
      <c r="M14" s="10" t="s">
        <v>11</v>
      </c>
      <c r="N14" s="12" t="s">
        <v>65</v>
      </c>
    </row>
    <row r="15" spans="1:14" x14ac:dyDescent="0.45">
      <c r="A15" t="s">
        <v>13</v>
      </c>
      <c r="B15" s="15"/>
      <c r="C15" s="6">
        <v>45</v>
      </c>
      <c r="D15" s="6">
        <v>45</v>
      </c>
      <c r="E15" s="6">
        <v>45</v>
      </c>
      <c r="F15" s="6">
        <v>45</v>
      </c>
      <c r="G15" s="6">
        <v>45</v>
      </c>
      <c r="H15" s="15">
        <v>45</v>
      </c>
      <c r="I15" s="6">
        <v>45</v>
      </c>
      <c r="J15" s="6">
        <v>45</v>
      </c>
      <c r="K15" s="6">
        <v>45</v>
      </c>
      <c r="L15" s="6"/>
      <c r="M15" s="11" t="s">
        <v>10</v>
      </c>
    </row>
    <row r="16" spans="1:14" x14ac:dyDescent="0.45">
      <c r="A16" s="5" t="s">
        <v>14</v>
      </c>
      <c r="B16" s="16"/>
      <c r="C16" s="6">
        <v>43.86</v>
      </c>
      <c r="D16" s="4">
        <v>43.86</v>
      </c>
      <c r="E16" s="4">
        <v>44.74</v>
      </c>
      <c r="F16" s="4">
        <v>44.74</v>
      </c>
      <c r="G16" s="4">
        <v>44.74</v>
      </c>
      <c r="H16" s="16">
        <v>44.74</v>
      </c>
      <c r="I16" s="4">
        <v>44.74</v>
      </c>
      <c r="J16" s="4">
        <v>44.74</v>
      </c>
      <c r="K16" s="4">
        <v>44.74</v>
      </c>
      <c r="L16" s="4"/>
      <c r="N16" t="s">
        <v>66</v>
      </c>
    </row>
    <row r="17" spans="1:13" x14ac:dyDescent="0.45">
      <c r="A17" s="5" t="s">
        <v>16</v>
      </c>
      <c r="B17" s="16"/>
      <c r="C17" s="6">
        <v>32.64</v>
      </c>
      <c r="D17" s="4">
        <v>32.64</v>
      </c>
      <c r="E17" s="8">
        <v>34.68</v>
      </c>
      <c r="F17" s="4">
        <v>33.29</v>
      </c>
      <c r="G17" s="4">
        <v>33.29</v>
      </c>
      <c r="H17" s="16">
        <v>33.29</v>
      </c>
      <c r="I17" s="4">
        <v>33.29</v>
      </c>
      <c r="J17" s="4">
        <v>33.29</v>
      </c>
      <c r="K17" s="4">
        <v>33.29</v>
      </c>
      <c r="L17" s="4"/>
    </row>
    <row r="18" spans="1:13" x14ac:dyDescent="0.45">
      <c r="A18" s="1"/>
      <c r="B18" s="13"/>
      <c r="J18" s="13"/>
    </row>
    <row r="19" spans="1:13" x14ac:dyDescent="0.45">
      <c r="F19" s="13"/>
      <c r="H19" s="13"/>
    </row>
    <row r="20" spans="1:13" x14ac:dyDescent="0.45">
      <c r="F20" s="13"/>
      <c r="K20" t="s">
        <v>51</v>
      </c>
      <c r="M20" t="s">
        <v>31</v>
      </c>
    </row>
    <row r="21" spans="1:13" ht="18" x14ac:dyDescent="0.55000000000000004">
      <c r="A21" s="256" t="s">
        <v>32</v>
      </c>
      <c r="B21" s="256"/>
      <c r="C21" s="256"/>
      <c r="D21" s="256"/>
      <c r="E21" s="256"/>
      <c r="F21" s="256"/>
      <c r="G21" s="256"/>
      <c r="K21" t="s">
        <v>52</v>
      </c>
    </row>
    <row r="22" spans="1:13" s="3" customFormat="1" x14ac:dyDescent="0.45">
      <c r="B22" s="10" t="s">
        <v>34</v>
      </c>
      <c r="C22" s="10" t="s">
        <v>35</v>
      </c>
      <c r="D22" s="10" t="s">
        <v>36</v>
      </c>
      <c r="E22" s="9" t="s">
        <v>38</v>
      </c>
      <c r="F22" s="9" t="s">
        <v>39</v>
      </c>
      <c r="G22" s="9" t="s">
        <v>40</v>
      </c>
      <c r="H22" s="9" t="s">
        <v>67</v>
      </c>
      <c r="I22" s="9" t="s">
        <v>68</v>
      </c>
      <c r="L22" t="s">
        <v>53</v>
      </c>
    </row>
    <row r="23" spans="1:13" x14ac:dyDescent="0.45">
      <c r="A23" t="s">
        <v>8</v>
      </c>
      <c r="B23" s="4">
        <v>23.74</v>
      </c>
      <c r="C23" s="4">
        <v>23.74</v>
      </c>
      <c r="D23" s="4">
        <v>23.74</v>
      </c>
      <c r="E23" s="4">
        <v>23.74</v>
      </c>
      <c r="F23" s="4">
        <v>27.6</v>
      </c>
      <c r="G23" s="4">
        <v>23.74</v>
      </c>
      <c r="H23" s="4">
        <v>23.74</v>
      </c>
      <c r="I23" s="4">
        <v>23.74</v>
      </c>
      <c r="K23" s="4"/>
      <c r="L23" t="s">
        <v>69</v>
      </c>
    </row>
    <row r="24" spans="1:13" x14ac:dyDescent="0.45">
      <c r="A24" t="s">
        <v>13</v>
      </c>
      <c r="B24" s="6">
        <v>45</v>
      </c>
      <c r="C24" s="6">
        <v>45</v>
      </c>
      <c r="D24" s="6">
        <v>45</v>
      </c>
      <c r="E24" s="6">
        <v>45</v>
      </c>
      <c r="F24" s="6">
        <v>45</v>
      </c>
      <c r="G24" s="6">
        <v>45</v>
      </c>
      <c r="H24" s="6">
        <v>45</v>
      </c>
      <c r="I24" s="6">
        <v>45</v>
      </c>
    </row>
    <row r="25" spans="1:13" x14ac:dyDescent="0.45">
      <c r="A25" s="5" t="s">
        <v>14</v>
      </c>
      <c r="B25" s="4">
        <v>47.86</v>
      </c>
      <c r="C25" s="4">
        <v>47.86</v>
      </c>
      <c r="D25" s="4">
        <v>47.86</v>
      </c>
      <c r="E25" s="4">
        <v>47.86</v>
      </c>
      <c r="F25" s="8">
        <v>46.92</v>
      </c>
      <c r="G25" s="4">
        <v>47.86</v>
      </c>
      <c r="H25" s="4">
        <v>47.86</v>
      </c>
      <c r="I25" s="4">
        <v>47.86</v>
      </c>
    </row>
    <row r="26" spans="1:13" x14ac:dyDescent="0.45">
      <c r="A26" s="5" t="s">
        <v>16</v>
      </c>
      <c r="B26" s="4">
        <v>35.369999999999997</v>
      </c>
      <c r="C26" s="4">
        <v>35.369999999999997</v>
      </c>
      <c r="D26" s="4">
        <v>35.369999999999997</v>
      </c>
      <c r="E26" s="4">
        <v>35.369999999999997</v>
      </c>
      <c r="F26" s="8">
        <v>34.68</v>
      </c>
      <c r="G26" s="4">
        <v>35.369999999999997</v>
      </c>
      <c r="H26" s="4">
        <v>35.369999999999997</v>
      </c>
      <c r="I26" s="4">
        <v>35.369999999999997</v>
      </c>
    </row>
    <row r="27" spans="1:13" x14ac:dyDescent="0.45">
      <c r="D27" s="13"/>
    </row>
    <row r="28" spans="1:13" x14ac:dyDescent="0.45">
      <c r="D28" s="13"/>
    </row>
  </sheetData>
  <mergeCells count="4">
    <mergeCell ref="A1:G1"/>
    <mergeCell ref="A3:G3"/>
    <mergeCell ref="A12:G12"/>
    <mergeCell ref="A21:G2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
  <sheetViews>
    <sheetView workbookViewId="0">
      <selection activeCell="B10" sqref="B10"/>
    </sheetView>
  </sheetViews>
  <sheetFormatPr defaultRowHeight="14.25" x14ac:dyDescent="0.45"/>
  <cols>
    <col min="1" max="1" width="20.796875" bestFit="1" customWidth="1"/>
    <col min="2" max="2" width="18" bestFit="1" customWidth="1"/>
    <col min="3" max="3" width="15" bestFit="1" customWidth="1"/>
    <col min="4" max="4" width="20" customWidth="1"/>
    <col min="5" max="5" width="15.53125" bestFit="1" customWidth="1"/>
    <col min="6" max="6" width="9.46484375" customWidth="1"/>
    <col min="7" max="7" width="14.73046875" bestFit="1" customWidth="1"/>
    <col min="8" max="8" width="4.73046875" customWidth="1"/>
    <col min="9" max="9" width="16.53125" bestFit="1" customWidth="1"/>
    <col min="10" max="11" width="17" customWidth="1"/>
    <col min="12" max="12" width="4.73046875" customWidth="1"/>
    <col min="13" max="13" width="16.46484375" customWidth="1"/>
    <col min="14" max="14" width="16.53125" bestFit="1" customWidth="1"/>
    <col min="15" max="15" width="16.73046875" bestFit="1" customWidth="1"/>
  </cols>
  <sheetData>
    <row r="1" spans="1:13" ht="21" x14ac:dyDescent="0.65">
      <c r="A1" s="257" t="s">
        <v>70</v>
      </c>
      <c r="B1" s="257"/>
      <c r="C1" s="257"/>
      <c r="D1" s="257"/>
      <c r="E1" s="257"/>
      <c r="F1" s="257"/>
      <c r="G1" s="257"/>
      <c r="H1" s="257"/>
      <c r="I1" s="257"/>
    </row>
    <row r="2" spans="1:13" ht="21.4" thickBot="1" x14ac:dyDescent="0.7">
      <c r="A2" s="25" t="s">
        <v>71</v>
      </c>
      <c r="B2" s="7"/>
      <c r="C2" s="7"/>
      <c r="D2" s="7"/>
      <c r="E2" s="7"/>
      <c r="F2" s="7"/>
      <c r="G2" s="7"/>
      <c r="H2" s="7"/>
      <c r="I2" s="7"/>
    </row>
    <row r="3" spans="1:13" x14ac:dyDescent="0.45">
      <c r="B3" s="52" t="s">
        <v>72</v>
      </c>
    </row>
    <row r="4" spans="1:13" x14ac:dyDescent="0.45">
      <c r="A4" t="s">
        <v>13</v>
      </c>
      <c r="B4" s="38">
        <v>45</v>
      </c>
    </row>
    <row r="5" spans="1:13" x14ac:dyDescent="0.45">
      <c r="A5" s="5" t="s">
        <v>14</v>
      </c>
      <c r="B5" s="37">
        <v>39.78</v>
      </c>
    </row>
    <row r="6" spans="1:13" ht="14.65" thickBot="1" x14ac:dyDescent="0.5">
      <c r="A6" s="5" t="s">
        <v>16</v>
      </c>
      <c r="B6" s="53">
        <v>28.56</v>
      </c>
    </row>
    <row r="8" spans="1:13" ht="18.399999999999999" thickBot="1" x14ac:dyDescent="0.6">
      <c r="A8" s="25" t="s">
        <v>73</v>
      </c>
      <c r="B8" s="24"/>
    </row>
    <row r="9" spans="1:13" x14ac:dyDescent="0.45">
      <c r="A9" s="3"/>
      <c r="B9" s="26" t="s">
        <v>50</v>
      </c>
      <c r="C9" s="27" t="s">
        <v>62</v>
      </c>
      <c r="D9" s="27" t="s">
        <v>74</v>
      </c>
      <c r="E9" s="28" t="s">
        <v>75</v>
      </c>
      <c r="F9" s="3"/>
      <c r="G9" s="36" t="s">
        <v>21</v>
      </c>
      <c r="H9" s="3"/>
      <c r="I9" s="55" t="s">
        <v>76</v>
      </c>
      <c r="J9" s="56" t="s">
        <v>22</v>
      </c>
      <c r="K9" s="57" t="s">
        <v>26</v>
      </c>
      <c r="L9" s="44"/>
      <c r="M9" s="58" t="s">
        <v>24</v>
      </c>
    </row>
    <row r="10" spans="1:13" x14ac:dyDescent="0.45">
      <c r="A10" t="s">
        <v>77</v>
      </c>
      <c r="B10" s="29">
        <v>20.100000000000001</v>
      </c>
      <c r="C10" s="17">
        <v>20.100000000000001</v>
      </c>
      <c r="D10" s="17">
        <v>20.100000000000001</v>
      </c>
      <c r="E10" s="30">
        <v>20.100000000000001</v>
      </c>
      <c r="F10" s="21"/>
      <c r="G10" s="37">
        <v>20.100000000000001</v>
      </c>
      <c r="H10" s="21"/>
      <c r="I10" s="40">
        <v>20.100000000000001</v>
      </c>
      <c r="J10" s="19">
        <v>20.100000000000001</v>
      </c>
      <c r="K10" s="30">
        <v>20.100000000000001</v>
      </c>
      <c r="L10" s="45"/>
      <c r="M10" s="49">
        <v>26.78</v>
      </c>
    </row>
    <row r="11" spans="1:13" x14ac:dyDescent="0.45">
      <c r="A11" t="s">
        <v>13</v>
      </c>
      <c r="B11" s="31">
        <v>45</v>
      </c>
      <c r="C11" s="18">
        <v>45</v>
      </c>
      <c r="D11" s="18">
        <v>45</v>
      </c>
      <c r="E11" s="32">
        <v>45</v>
      </c>
      <c r="F11" s="22"/>
      <c r="G11" s="38">
        <v>45</v>
      </c>
      <c r="H11" s="22"/>
      <c r="I11" s="41">
        <v>45</v>
      </c>
      <c r="J11" s="20">
        <v>45</v>
      </c>
      <c r="K11" s="32">
        <v>45</v>
      </c>
      <c r="L11" s="46"/>
      <c r="M11" s="50">
        <v>45</v>
      </c>
    </row>
    <row r="12" spans="1:13" x14ac:dyDescent="0.45">
      <c r="A12" s="5" t="s">
        <v>14</v>
      </c>
      <c r="B12" s="29">
        <v>43.86</v>
      </c>
      <c r="C12" s="17">
        <v>43.86</v>
      </c>
      <c r="D12" s="17">
        <v>43.86</v>
      </c>
      <c r="E12" s="30">
        <v>43.86</v>
      </c>
      <c r="F12" s="21"/>
      <c r="G12" s="37">
        <v>44.74</v>
      </c>
      <c r="H12" s="21"/>
      <c r="I12" s="40">
        <v>44.74</v>
      </c>
      <c r="J12" s="19">
        <v>44.74</v>
      </c>
      <c r="K12" s="30">
        <v>44.74</v>
      </c>
      <c r="L12" s="45"/>
      <c r="M12" s="49">
        <v>44.74</v>
      </c>
    </row>
    <row r="13" spans="1:13" ht="14.65" thickBot="1" x14ac:dyDescent="0.5">
      <c r="A13" s="5" t="s">
        <v>16</v>
      </c>
      <c r="B13" s="33">
        <v>32.64</v>
      </c>
      <c r="C13" s="34">
        <v>32.64</v>
      </c>
      <c r="D13" s="34">
        <v>32.64</v>
      </c>
      <c r="E13" s="35">
        <v>32.64</v>
      </c>
      <c r="F13" s="21"/>
      <c r="G13" s="39">
        <v>34.68</v>
      </c>
      <c r="H13" s="21"/>
      <c r="I13" s="42">
        <v>33.29</v>
      </c>
      <c r="J13" s="43">
        <v>33.29</v>
      </c>
      <c r="K13" s="35">
        <v>33.29</v>
      </c>
      <c r="L13" s="45"/>
      <c r="M13" s="51">
        <v>33.29</v>
      </c>
    </row>
    <row r="14" spans="1:13" x14ac:dyDescent="0.45">
      <c r="A14" s="1"/>
      <c r="B14" s="13"/>
      <c r="G14" s="13"/>
      <c r="H14" s="13"/>
      <c r="J14" s="13"/>
      <c r="K14" s="13"/>
      <c r="L14" s="13"/>
    </row>
    <row r="15" spans="1:13" ht="18.399999999999999" thickBot="1" x14ac:dyDescent="0.6">
      <c r="A15" s="25" t="s">
        <v>78</v>
      </c>
      <c r="B15" s="13"/>
      <c r="G15" s="13"/>
      <c r="H15" s="13"/>
    </row>
    <row r="16" spans="1:13" x14ac:dyDescent="0.45">
      <c r="B16" s="52" t="s">
        <v>79</v>
      </c>
      <c r="G16" s="13"/>
      <c r="H16" s="13"/>
    </row>
    <row r="17" spans="1:9" ht="18" x14ac:dyDescent="0.55000000000000004">
      <c r="A17" t="s">
        <v>77</v>
      </c>
      <c r="B17" s="37">
        <v>20.100000000000001</v>
      </c>
      <c r="C17" s="25"/>
      <c r="D17" s="25"/>
      <c r="E17" s="25"/>
      <c r="F17" s="25"/>
      <c r="G17" s="25"/>
      <c r="H17" s="25"/>
      <c r="I17" s="25"/>
    </row>
    <row r="18" spans="1:9" x14ac:dyDescent="0.45">
      <c r="A18" t="s">
        <v>13</v>
      </c>
      <c r="B18" s="38">
        <v>45</v>
      </c>
      <c r="H18" s="3"/>
      <c r="I18" s="3"/>
    </row>
    <row r="19" spans="1:9" x14ac:dyDescent="0.45">
      <c r="A19" s="5" t="s">
        <v>14</v>
      </c>
      <c r="B19" s="37">
        <v>43.86</v>
      </c>
      <c r="H19" s="21"/>
    </row>
    <row r="20" spans="1:9" ht="14.65" thickBot="1" x14ac:dyDescent="0.5">
      <c r="A20" s="5" t="s">
        <v>16</v>
      </c>
      <c r="B20" s="53">
        <v>32.64</v>
      </c>
      <c r="H20" s="22"/>
    </row>
    <row r="21" spans="1:9" x14ac:dyDescent="0.45">
      <c r="A21" s="23"/>
      <c r="H21" s="21"/>
    </row>
    <row r="22" spans="1:9" ht="18.399999999999999" thickBot="1" x14ac:dyDescent="0.6">
      <c r="A22" s="25" t="s">
        <v>80</v>
      </c>
      <c r="B22" s="25"/>
      <c r="H22" s="21"/>
    </row>
    <row r="23" spans="1:9" x14ac:dyDescent="0.45">
      <c r="A23" s="3"/>
      <c r="B23" s="26" t="s">
        <v>35</v>
      </c>
      <c r="C23" s="27" t="s">
        <v>81</v>
      </c>
      <c r="D23" s="13"/>
    </row>
    <row r="24" spans="1:9" x14ac:dyDescent="0.45">
      <c r="A24" t="s">
        <v>82</v>
      </c>
      <c r="B24" s="40">
        <v>23.74</v>
      </c>
      <c r="C24" s="17">
        <v>23.74</v>
      </c>
    </row>
    <row r="25" spans="1:9" x14ac:dyDescent="0.45">
      <c r="A25" t="s">
        <v>13</v>
      </c>
      <c r="B25" s="41">
        <v>45</v>
      </c>
      <c r="C25" s="18">
        <v>45</v>
      </c>
    </row>
    <row r="26" spans="1:9" x14ac:dyDescent="0.45">
      <c r="A26" s="5" t="s">
        <v>14</v>
      </c>
      <c r="B26" s="40">
        <v>47.86</v>
      </c>
      <c r="C26" s="17">
        <v>47.86</v>
      </c>
    </row>
    <row r="27" spans="1:9" ht="14.65" thickBot="1" x14ac:dyDescent="0.5">
      <c r="A27" s="5" t="s">
        <v>16</v>
      </c>
      <c r="B27" s="42">
        <v>35.369999999999997</v>
      </c>
      <c r="C27" s="34">
        <v>35.369999999999997</v>
      </c>
    </row>
    <row r="30" spans="1:9" ht="18.399999999999999" thickBot="1" x14ac:dyDescent="0.6">
      <c r="A30" s="25" t="s">
        <v>83</v>
      </c>
    </row>
    <row r="31" spans="1:9" x14ac:dyDescent="0.45">
      <c r="B31" s="47" t="s">
        <v>38</v>
      </c>
      <c r="C31" s="47" t="s">
        <v>84</v>
      </c>
      <c r="E31" s="54" t="s">
        <v>39</v>
      </c>
    </row>
    <row r="32" spans="1:9" x14ac:dyDescent="0.45">
      <c r="A32" t="s">
        <v>82</v>
      </c>
      <c r="B32" s="37">
        <v>23.74</v>
      </c>
      <c r="C32" s="30">
        <v>23.74</v>
      </c>
      <c r="E32" s="37">
        <v>27.6</v>
      </c>
    </row>
    <row r="33" spans="1:5" x14ac:dyDescent="0.45">
      <c r="A33" t="s">
        <v>13</v>
      </c>
      <c r="B33" s="38">
        <v>45</v>
      </c>
      <c r="C33" s="32">
        <v>45</v>
      </c>
      <c r="E33" s="38">
        <v>45</v>
      </c>
    </row>
    <row r="34" spans="1:5" x14ac:dyDescent="0.45">
      <c r="A34" s="5" t="s">
        <v>14</v>
      </c>
      <c r="B34" s="37">
        <v>47.86</v>
      </c>
      <c r="C34" s="30">
        <v>47.86</v>
      </c>
      <c r="E34" s="48">
        <v>46.92</v>
      </c>
    </row>
    <row r="35" spans="1:5" ht="14.65" thickBot="1" x14ac:dyDescent="0.5">
      <c r="A35" s="5" t="s">
        <v>16</v>
      </c>
      <c r="B35" s="53">
        <v>35.369999999999997</v>
      </c>
      <c r="C35" s="35">
        <v>35.369999999999997</v>
      </c>
      <c r="E35" s="39">
        <v>34.68</v>
      </c>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3"/>
  <sheetViews>
    <sheetView topLeftCell="G17" workbookViewId="0">
      <selection activeCell="A36" sqref="A36:XFD36"/>
    </sheetView>
  </sheetViews>
  <sheetFormatPr defaultRowHeight="14.25" x14ac:dyDescent="0.45"/>
  <cols>
    <col min="1" max="1" width="22.796875" customWidth="1"/>
    <col min="2" max="3" width="18" bestFit="1" customWidth="1"/>
    <col min="4" max="4" width="16.796875" customWidth="1"/>
    <col min="5" max="5" width="21.265625" bestFit="1" customWidth="1"/>
    <col min="6" max="6" width="18.73046875" bestFit="1" customWidth="1"/>
    <col min="7" max="7" width="18.265625" bestFit="1" customWidth="1"/>
    <col min="8" max="8" width="17.53125" customWidth="1"/>
    <col min="9" max="9" width="16.265625" customWidth="1"/>
    <col min="10" max="10" width="15.19921875" customWidth="1"/>
    <col min="11" max="11" width="16" customWidth="1"/>
    <col min="12" max="12" width="16.19921875" bestFit="1" customWidth="1"/>
    <col min="13" max="13" width="16.46484375" customWidth="1"/>
    <col min="14" max="14" width="16.53125" bestFit="1" customWidth="1"/>
    <col min="15" max="15" width="16.73046875" bestFit="1" customWidth="1"/>
  </cols>
  <sheetData>
    <row r="1" spans="1:11" ht="21" x14ac:dyDescent="0.65">
      <c r="A1" s="257" t="s">
        <v>85</v>
      </c>
      <c r="B1" s="257"/>
      <c r="C1" s="257"/>
      <c r="D1" s="257"/>
      <c r="E1" s="257"/>
      <c r="F1" s="257"/>
      <c r="G1" s="257"/>
      <c r="H1" s="257"/>
      <c r="I1" s="257"/>
    </row>
    <row r="2" spans="1:11" ht="21" x14ac:dyDescent="0.65">
      <c r="A2" s="82" t="s">
        <v>86</v>
      </c>
      <c r="B2" s="7"/>
      <c r="C2" s="7"/>
      <c r="D2" s="7"/>
      <c r="E2" s="7"/>
      <c r="F2" s="7"/>
      <c r="G2" s="7"/>
      <c r="H2" s="7"/>
      <c r="I2" s="7"/>
    </row>
    <row r="3" spans="1:11" ht="21" x14ac:dyDescent="0.65">
      <c r="A3" s="82" t="s">
        <v>87</v>
      </c>
      <c r="B3" s="7"/>
      <c r="C3" s="7"/>
      <c r="D3" s="7"/>
      <c r="E3" s="7"/>
      <c r="F3" s="7"/>
      <c r="G3" s="7"/>
      <c r="H3" s="7"/>
      <c r="I3" s="7"/>
    </row>
    <row r="4" spans="1:11" ht="21" x14ac:dyDescent="0.65">
      <c r="A4" s="82"/>
      <c r="B4" s="7"/>
      <c r="C4" s="7"/>
      <c r="D4" s="7"/>
      <c r="E4" s="7"/>
      <c r="F4" s="7"/>
      <c r="G4" s="7"/>
      <c r="H4" s="7"/>
      <c r="I4" s="7"/>
    </row>
    <row r="5" spans="1:11" ht="21" x14ac:dyDescent="0.65">
      <c r="A5" s="82"/>
      <c r="B5" s="7"/>
      <c r="C5" s="7"/>
      <c r="D5" s="7"/>
      <c r="E5" s="7"/>
      <c r="F5" s="7"/>
      <c r="G5" s="7"/>
      <c r="H5" s="7"/>
      <c r="I5" s="7"/>
    </row>
    <row r="6" spans="1:11" ht="21" x14ac:dyDescent="0.65">
      <c r="A6" s="25" t="s">
        <v>88</v>
      </c>
      <c r="B6" s="7"/>
      <c r="C6" s="7"/>
      <c r="D6" s="7"/>
      <c r="E6" s="7"/>
      <c r="F6" s="7"/>
      <c r="G6" s="7"/>
      <c r="H6" s="7"/>
      <c r="I6" s="7"/>
    </row>
    <row r="7" spans="1:11" ht="16.5" customHeight="1" x14ac:dyDescent="0.45">
      <c r="A7" s="52"/>
      <c r="B7" s="52" t="s">
        <v>89</v>
      </c>
      <c r="C7" s="52" t="s">
        <v>90</v>
      </c>
      <c r="D7" s="52" t="s">
        <v>91</v>
      </c>
      <c r="E7" s="52" t="s">
        <v>92</v>
      </c>
      <c r="F7" s="52" t="s">
        <v>93</v>
      </c>
      <c r="G7" s="52" t="s">
        <v>94</v>
      </c>
      <c r="H7" s="52" t="s">
        <v>95</v>
      </c>
      <c r="I7" s="52" t="s">
        <v>61</v>
      </c>
    </row>
    <row r="8" spans="1:11" s="5" customFormat="1" x14ac:dyDescent="0.45">
      <c r="A8" s="116" t="s">
        <v>96</v>
      </c>
      <c r="B8" s="123">
        <v>45</v>
      </c>
      <c r="C8" s="123">
        <v>45</v>
      </c>
      <c r="D8" s="123">
        <v>45</v>
      </c>
      <c r="E8" s="123">
        <v>45</v>
      </c>
      <c r="F8" s="123">
        <v>45</v>
      </c>
      <c r="G8" s="123">
        <v>45</v>
      </c>
      <c r="H8" s="123">
        <v>45</v>
      </c>
      <c r="I8" s="123">
        <v>45</v>
      </c>
    </row>
    <row r="9" spans="1:11" s="5" customFormat="1" x14ac:dyDescent="0.45">
      <c r="A9" s="116" t="s">
        <v>97</v>
      </c>
      <c r="B9" s="123">
        <v>16</v>
      </c>
      <c r="C9" s="123">
        <v>16</v>
      </c>
      <c r="D9" s="123">
        <v>16</v>
      </c>
      <c r="E9" s="123">
        <v>16</v>
      </c>
      <c r="F9" s="123">
        <v>16</v>
      </c>
      <c r="G9" s="123">
        <v>16</v>
      </c>
      <c r="H9" s="123">
        <v>16</v>
      </c>
      <c r="I9" s="123">
        <v>16</v>
      </c>
    </row>
    <row r="10" spans="1:11" x14ac:dyDescent="0.45">
      <c r="A10" s="116" t="s">
        <v>98</v>
      </c>
      <c r="B10" s="123">
        <v>19</v>
      </c>
      <c r="C10" s="123">
        <v>19</v>
      </c>
      <c r="D10" s="123">
        <v>19</v>
      </c>
      <c r="E10" s="123">
        <v>19</v>
      </c>
      <c r="F10" s="123">
        <v>19</v>
      </c>
      <c r="G10" s="123">
        <v>19</v>
      </c>
      <c r="H10" s="123">
        <v>19</v>
      </c>
      <c r="I10" s="123">
        <v>19</v>
      </c>
    </row>
    <row r="11" spans="1:11" x14ac:dyDescent="0.45">
      <c r="A11" s="116" t="s">
        <v>99</v>
      </c>
      <c r="B11" s="123">
        <v>40.97</v>
      </c>
      <c r="C11" s="123">
        <v>40.97</v>
      </c>
      <c r="D11" s="123">
        <v>40.97</v>
      </c>
      <c r="E11" s="123">
        <v>40.97</v>
      </c>
      <c r="F11" s="123">
        <v>40.97</v>
      </c>
      <c r="G11" s="123">
        <v>40.97</v>
      </c>
      <c r="H11" s="123">
        <v>40.97</v>
      </c>
      <c r="I11" s="123">
        <v>40.97</v>
      </c>
    </row>
    <row r="12" spans="1:11" x14ac:dyDescent="0.45">
      <c r="A12" s="117" t="s">
        <v>100</v>
      </c>
      <c r="B12" s="124">
        <v>29.42</v>
      </c>
      <c r="C12" s="124">
        <v>29.42</v>
      </c>
      <c r="D12" s="124">
        <v>29.42</v>
      </c>
      <c r="E12" s="124">
        <v>29.42</v>
      </c>
      <c r="F12" s="124">
        <v>29.42</v>
      </c>
      <c r="G12" s="124">
        <v>29.42</v>
      </c>
      <c r="H12" s="124">
        <v>29.42</v>
      </c>
      <c r="I12" s="124">
        <v>29.42</v>
      </c>
    </row>
    <row r="13" spans="1:11" x14ac:dyDescent="0.45">
      <c r="A13" s="5"/>
      <c r="B13" s="131"/>
      <c r="C13" s="131"/>
      <c r="D13" s="131"/>
      <c r="E13" s="131"/>
      <c r="F13" s="131"/>
      <c r="G13" s="131"/>
      <c r="H13" s="131"/>
      <c r="I13" s="131"/>
      <c r="J13" s="131"/>
      <c r="K13" s="131"/>
    </row>
    <row r="14" spans="1:11" x14ac:dyDescent="0.45">
      <c r="A14" s="5"/>
      <c r="B14" s="132"/>
      <c r="C14" s="131"/>
      <c r="D14" s="131"/>
      <c r="E14" s="131"/>
      <c r="F14" s="131"/>
      <c r="G14" s="131"/>
      <c r="H14" s="131"/>
      <c r="I14" s="131"/>
      <c r="J14" s="131"/>
      <c r="K14" s="131"/>
    </row>
    <row r="15" spans="1:11" ht="21.4" thickBot="1" x14ac:dyDescent="0.7">
      <c r="A15" s="25" t="s">
        <v>71</v>
      </c>
      <c r="B15" s="7"/>
      <c r="C15" s="7"/>
      <c r="D15" s="7"/>
      <c r="H15" t="s">
        <v>101</v>
      </c>
    </row>
    <row r="16" spans="1:11" x14ac:dyDescent="0.45">
      <c r="A16" s="52"/>
      <c r="B16" s="52" t="s">
        <v>102</v>
      </c>
    </row>
    <row r="17" spans="1:13" x14ac:dyDescent="0.45">
      <c r="A17" s="84" t="s">
        <v>13</v>
      </c>
      <c r="B17" s="90">
        <v>45</v>
      </c>
    </row>
    <row r="18" spans="1:13" x14ac:dyDescent="0.45">
      <c r="A18" s="84" t="s">
        <v>103</v>
      </c>
      <c r="B18" s="90">
        <v>19</v>
      </c>
    </row>
    <row r="19" spans="1:13" x14ac:dyDescent="0.45">
      <c r="A19" s="85" t="s">
        <v>14</v>
      </c>
      <c r="B19" s="81">
        <v>40.97</v>
      </c>
    </row>
    <row r="20" spans="1:13" ht="14.65" thickBot="1" x14ac:dyDescent="0.5">
      <c r="A20" s="86" t="s">
        <v>16</v>
      </c>
      <c r="B20" s="89">
        <v>29.42</v>
      </c>
    </row>
    <row r="21" spans="1:13" x14ac:dyDescent="0.45">
      <c r="A21" s="5"/>
      <c r="B21" s="132"/>
    </row>
    <row r="22" spans="1:13" ht="21.4" thickBot="1" x14ac:dyDescent="0.7">
      <c r="A22" s="25" t="s">
        <v>104</v>
      </c>
      <c r="B22" s="7"/>
      <c r="C22" s="131"/>
      <c r="D22" s="131"/>
      <c r="E22" s="131"/>
      <c r="F22" s="131"/>
      <c r="G22" s="131"/>
      <c r="H22" s="131"/>
      <c r="I22" s="131"/>
      <c r="J22" s="131"/>
      <c r="K22" s="131"/>
    </row>
    <row r="23" spans="1:13" ht="14.65" thickBot="1" x14ac:dyDescent="0.5">
      <c r="A23" s="138"/>
      <c r="B23" s="133" t="s">
        <v>84</v>
      </c>
      <c r="C23" s="131"/>
      <c r="D23" s="131"/>
      <c r="E23" s="131"/>
      <c r="F23" s="131"/>
      <c r="G23" s="131"/>
      <c r="H23" s="131"/>
      <c r="I23" s="131"/>
      <c r="J23" s="131"/>
      <c r="K23" s="131"/>
    </row>
    <row r="24" spans="1:13" x14ac:dyDescent="0.45">
      <c r="A24" s="84" t="s">
        <v>13</v>
      </c>
      <c r="B24" s="90">
        <v>45</v>
      </c>
      <c r="C24" s="131"/>
      <c r="D24" s="131"/>
      <c r="E24" s="131"/>
      <c r="F24" s="131"/>
      <c r="G24" s="131"/>
      <c r="H24" s="131"/>
      <c r="I24" s="131"/>
      <c r="J24" s="131"/>
      <c r="K24" s="131"/>
    </row>
    <row r="25" spans="1:13" x14ac:dyDescent="0.45">
      <c r="A25" s="84" t="s">
        <v>105</v>
      </c>
      <c r="B25" s="90">
        <v>18.8</v>
      </c>
      <c r="C25" s="131"/>
      <c r="D25" s="131"/>
      <c r="E25" s="131"/>
      <c r="F25" s="131"/>
      <c r="G25" s="131"/>
      <c r="H25" s="131"/>
      <c r="I25" s="131"/>
      <c r="J25" s="131"/>
      <c r="K25" s="131"/>
    </row>
    <row r="26" spans="1:13" x14ac:dyDescent="0.45">
      <c r="A26" s="84" t="s">
        <v>103</v>
      </c>
      <c r="B26" s="90">
        <v>20.3</v>
      </c>
      <c r="C26" s="131"/>
      <c r="D26" s="131"/>
      <c r="E26" s="131"/>
      <c r="F26" s="131"/>
      <c r="G26" s="131"/>
      <c r="H26" s="131"/>
      <c r="I26" s="131"/>
      <c r="J26" s="131"/>
      <c r="K26" s="131"/>
    </row>
    <row r="27" spans="1:13" x14ac:dyDescent="0.45">
      <c r="A27" s="85" t="s">
        <v>14</v>
      </c>
      <c r="B27" s="81">
        <v>43.42</v>
      </c>
    </row>
    <row r="28" spans="1:13" ht="14.65" thickBot="1" x14ac:dyDescent="0.5">
      <c r="A28" s="86" t="s">
        <v>16</v>
      </c>
      <c r="B28" s="89">
        <v>31.52</v>
      </c>
      <c r="C28" s="131"/>
      <c r="D28" s="131"/>
      <c r="E28" s="131"/>
      <c r="F28" s="131"/>
      <c r="G28" s="131"/>
      <c r="H28" s="131"/>
      <c r="I28" s="131"/>
      <c r="J28" s="131"/>
      <c r="K28" s="131"/>
    </row>
    <row r="30" spans="1:13" ht="18" x14ac:dyDescent="0.55000000000000004">
      <c r="A30" s="25" t="s">
        <v>73</v>
      </c>
      <c r="B30" s="24"/>
      <c r="F30" s="3"/>
      <c r="H30" s="3"/>
      <c r="L30" s="3"/>
    </row>
    <row r="31" spans="1:13" x14ac:dyDescent="0.45">
      <c r="A31" s="115"/>
      <c r="B31" s="115" t="s">
        <v>50</v>
      </c>
      <c r="C31" s="110" t="s">
        <v>74</v>
      </c>
      <c r="D31" s="110" t="s">
        <v>75</v>
      </c>
      <c r="E31" s="115" t="s">
        <v>64</v>
      </c>
      <c r="F31" s="115" t="s">
        <v>106</v>
      </c>
      <c r="G31" s="115" t="s">
        <v>107</v>
      </c>
      <c r="H31" s="115" t="s">
        <v>108</v>
      </c>
      <c r="I31" s="128" t="s">
        <v>21</v>
      </c>
      <c r="J31" s="129" t="s">
        <v>76</v>
      </c>
      <c r="K31" s="96" t="s">
        <v>22</v>
      </c>
      <c r="L31" s="96" t="s">
        <v>26</v>
      </c>
      <c r="M31" s="96" t="s">
        <v>109</v>
      </c>
    </row>
    <row r="32" spans="1:13" x14ac:dyDescent="0.45">
      <c r="A32" s="137" t="s">
        <v>77</v>
      </c>
      <c r="B32" s="130">
        <v>21.6</v>
      </c>
      <c r="C32" s="111">
        <v>21.61</v>
      </c>
      <c r="D32" s="111">
        <v>21.61</v>
      </c>
      <c r="E32" s="95">
        <v>21.61</v>
      </c>
      <c r="F32" s="95">
        <v>21.6</v>
      </c>
      <c r="G32" s="95">
        <v>21.6</v>
      </c>
      <c r="H32" s="111">
        <v>21.6</v>
      </c>
      <c r="I32" s="95">
        <v>21.6</v>
      </c>
      <c r="J32" s="93">
        <v>21.61</v>
      </c>
      <c r="K32" s="94">
        <v>21.61</v>
      </c>
      <c r="L32" s="95">
        <v>21.61</v>
      </c>
      <c r="M32" s="95">
        <v>21.61</v>
      </c>
    </row>
    <row r="33" spans="1:13" x14ac:dyDescent="0.45">
      <c r="A33" s="118" t="s">
        <v>110</v>
      </c>
      <c r="B33" s="101">
        <v>21.6</v>
      </c>
      <c r="C33" s="111">
        <v>21.61</v>
      </c>
      <c r="D33" s="111">
        <v>21.61</v>
      </c>
      <c r="E33" s="95">
        <v>21.61</v>
      </c>
      <c r="F33" s="95">
        <v>21.6</v>
      </c>
      <c r="G33" s="95">
        <v>21.6</v>
      </c>
      <c r="H33" s="111">
        <v>21.6</v>
      </c>
      <c r="I33" s="37">
        <v>21.6</v>
      </c>
      <c r="J33" s="93">
        <v>21.61</v>
      </c>
      <c r="K33" s="94">
        <v>21.61</v>
      </c>
      <c r="L33" s="95">
        <v>21.61</v>
      </c>
      <c r="M33" s="95">
        <v>21.61</v>
      </c>
    </row>
    <row r="34" spans="1:13" x14ac:dyDescent="0.45">
      <c r="A34" s="118" t="s">
        <v>13</v>
      </c>
      <c r="B34" s="120">
        <v>45</v>
      </c>
      <c r="C34" s="112">
        <v>45</v>
      </c>
      <c r="D34" s="112">
        <v>45</v>
      </c>
      <c r="E34" s="38">
        <v>45</v>
      </c>
      <c r="F34" s="38">
        <v>45</v>
      </c>
      <c r="G34" s="38">
        <v>45</v>
      </c>
      <c r="H34" s="112">
        <v>45</v>
      </c>
      <c r="I34" s="38">
        <v>45</v>
      </c>
      <c r="J34" s="41">
        <v>45</v>
      </c>
      <c r="K34" s="94">
        <v>45</v>
      </c>
      <c r="L34" s="38">
        <v>45</v>
      </c>
      <c r="M34" s="38">
        <v>45</v>
      </c>
    </row>
    <row r="35" spans="1:13" x14ac:dyDescent="0.45">
      <c r="A35" s="119" t="s">
        <v>14</v>
      </c>
      <c r="B35" s="37">
        <v>45.86</v>
      </c>
      <c r="C35" s="113">
        <v>45.86</v>
      </c>
      <c r="D35" s="113">
        <v>45.86</v>
      </c>
      <c r="E35" s="37">
        <v>45.86</v>
      </c>
      <c r="F35" s="37">
        <v>45.86</v>
      </c>
      <c r="G35" s="37">
        <v>45.86</v>
      </c>
      <c r="H35" s="113">
        <v>45.86</v>
      </c>
      <c r="I35" s="37">
        <v>46.08</v>
      </c>
      <c r="J35" s="40">
        <v>46.08</v>
      </c>
      <c r="K35" s="19">
        <v>46.08</v>
      </c>
      <c r="L35" s="37">
        <v>46.08</v>
      </c>
      <c r="M35" s="37">
        <v>46.08</v>
      </c>
    </row>
    <row r="36" spans="1:13" x14ac:dyDescent="0.45">
      <c r="A36" s="121" t="s">
        <v>16</v>
      </c>
      <c r="B36" s="53">
        <v>33.619999999999997</v>
      </c>
      <c r="C36" s="114">
        <v>33.619999999999997</v>
      </c>
      <c r="D36" s="114">
        <v>33.619999999999997</v>
      </c>
      <c r="E36" s="53">
        <v>33.619999999999997</v>
      </c>
      <c r="F36" s="53">
        <v>33.619999999999997</v>
      </c>
      <c r="G36" s="53">
        <v>33.619999999999997</v>
      </c>
      <c r="H36" s="114">
        <v>33.619999999999997</v>
      </c>
      <c r="I36" s="39">
        <v>34.68</v>
      </c>
      <c r="J36" s="42">
        <v>34.29</v>
      </c>
      <c r="K36" s="43">
        <v>34.29</v>
      </c>
      <c r="L36" s="53">
        <v>34.29</v>
      </c>
      <c r="M36" s="53">
        <v>34.29</v>
      </c>
    </row>
    <row r="37" spans="1:13" x14ac:dyDescent="0.45">
      <c r="A37" s="126" t="s">
        <v>111</v>
      </c>
      <c r="B37" s="127">
        <v>45.86</v>
      </c>
      <c r="C37" s="23"/>
      <c r="D37" s="23"/>
      <c r="E37" s="23"/>
      <c r="F37" s="23"/>
      <c r="G37" s="125"/>
      <c r="H37" s="13"/>
      <c r="I37" s="23"/>
      <c r="J37" s="23"/>
      <c r="K37" s="23"/>
      <c r="L37" s="13"/>
    </row>
    <row r="38" spans="1:13" x14ac:dyDescent="0.45">
      <c r="A38" s="1"/>
      <c r="B38" s="13"/>
      <c r="G38" s="13"/>
      <c r="H38" s="13"/>
    </row>
    <row r="39" spans="1:13" ht="18" x14ac:dyDescent="0.55000000000000004">
      <c r="A39" s="25" t="s">
        <v>78</v>
      </c>
      <c r="B39" s="13"/>
      <c r="G39" s="13"/>
      <c r="H39" s="13"/>
    </row>
    <row r="40" spans="1:13" ht="18.399999999999999" thickBot="1" x14ac:dyDescent="0.6">
      <c r="A40" s="25"/>
      <c r="B40" s="13"/>
      <c r="E40" s="25"/>
      <c r="F40" s="25"/>
      <c r="G40" s="25"/>
      <c r="H40" s="25"/>
      <c r="I40" s="25"/>
    </row>
    <row r="41" spans="1:13" ht="18.399999999999999" thickBot="1" x14ac:dyDescent="0.6">
      <c r="A41" s="87"/>
      <c r="B41" s="115" t="s">
        <v>79</v>
      </c>
      <c r="C41" s="115" t="s">
        <v>72</v>
      </c>
      <c r="D41" s="25"/>
      <c r="H41" s="3"/>
      <c r="I41" s="3"/>
    </row>
    <row r="42" spans="1:13" x14ac:dyDescent="0.45">
      <c r="A42" s="122" t="s">
        <v>77</v>
      </c>
      <c r="B42" s="95">
        <v>21.6</v>
      </c>
      <c r="C42" s="95">
        <v>21.6</v>
      </c>
      <c r="H42" s="21"/>
    </row>
    <row r="43" spans="1:13" x14ac:dyDescent="0.45">
      <c r="A43" s="122" t="s">
        <v>112</v>
      </c>
      <c r="B43" s="95">
        <v>21.6</v>
      </c>
      <c r="C43" s="95">
        <v>21.6</v>
      </c>
      <c r="H43" s="21"/>
    </row>
    <row r="44" spans="1:13" x14ac:dyDescent="0.45">
      <c r="A44" s="122" t="s">
        <v>13</v>
      </c>
      <c r="B44" s="38">
        <v>45</v>
      </c>
      <c r="C44" s="38">
        <v>45</v>
      </c>
      <c r="H44" s="22"/>
    </row>
    <row r="45" spans="1:13" x14ac:dyDescent="0.45">
      <c r="A45" s="116" t="s">
        <v>14</v>
      </c>
      <c r="B45" s="37">
        <v>45.86</v>
      </c>
      <c r="C45" s="37">
        <v>45.86</v>
      </c>
      <c r="H45" s="21"/>
    </row>
    <row r="46" spans="1:13" ht="14.65" thickBot="1" x14ac:dyDescent="0.5">
      <c r="A46" s="117" t="s">
        <v>16</v>
      </c>
      <c r="B46" s="53">
        <v>33.619999999999997</v>
      </c>
      <c r="C46" s="53">
        <v>33.619999999999997</v>
      </c>
      <c r="H46" s="21"/>
      <c r="J46" s="88"/>
    </row>
    <row r="47" spans="1:13" x14ac:dyDescent="0.45">
      <c r="A47" s="23"/>
      <c r="J47" s="88"/>
    </row>
    <row r="48" spans="1:13" ht="18.399999999999999" thickBot="1" x14ac:dyDescent="0.6">
      <c r="A48" s="25" t="s">
        <v>80</v>
      </c>
      <c r="B48" s="25"/>
      <c r="D48" s="13"/>
    </row>
    <row r="49" spans="1:14" ht="14.65" thickBot="1" x14ac:dyDescent="0.5">
      <c r="A49" s="83"/>
      <c r="B49" s="134" t="s">
        <v>35</v>
      </c>
      <c r="C49" s="135" t="s">
        <v>81</v>
      </c>
      <c r="D49" s="136" t="s">
        <v>68</v>
      </c>
      <c r="F49" s="98" t="s">
        <v>24</v>
      </c>
    </row>
    <row r="50" spans="1:14" x14ac:dyDescent="0.45">
      <c r="A50" s="122" t="s">
        <v>82</v>
      </c>
      <c r="B50" s="93">
        <v>25.52</v>
      </c>
      <c r="C50" s="91">
        <v>25.52</v>
      </c>
      <c r="D50" s="91">
        <v>25.52</v>
      </c>
      <c r="F50" s="97">
        <v>28.79</v>
      </c>
    </row>
    <row r="51" spans="1:14" x14ac:dyDescent="0.45">
      <c r="A51" s="122" t="s">
        <v>112</v>
      </c>
      <c r="B51" s="93">
        <v>25.52</v>
      </c>
      <c r="C51" s="91">
        <v>25.52</v>
      </c>
      <c r="D51" s="91">
        <v>25.52</v>
      </c>
      <c r="F51" s="50">
        <v>25.52</v>
      </c>
    </row>
    <row r="52" spans="1:14" x14ac:dyDescent="0.45">
      <c r="A52" s="122" t="s">
        <v>13</v>
      </c>
      <c r="B52" s="41">
        <v>45</v>
      </c>
      <c r="C52" s="18">
        <v>45</v>
      </c>
      <c r="D52" s="18">
        <v>45</v>
      </c>
      <c r="F52" s="50">
        <v>45</v>
      </c>
    </row>
    <row r="53" spans="1:14" x14ac:dyDescent="0.45">
      <c r="A53" s="116" t="s">
        <v>14</v>
      </c>
      <c r="B53" s="37">
        <v>49.3</v>
      </c>
      <c r="C53" s="37">
        <v>49.3</v>
      </c>
      <c r="D53" s="37">
        <v>49.3</v>
      </c>
      <c r="F53" s="37">
        <v>49.3</v>
      </c>
      <c r="M53" s="23"/>
      <c r="N53" s="88"/>
    </row>
    <row r="54" spans="1:14" ht="14.65" thickBot="1" x14ac:dyDescent="0.5">
      <c r="A54" s="117" t="s">
        <v>16</v>
      </c>
      <c r="B54" s="42">
        <v>36.43</v>
      </c>
      <c r="C54" s="34">
        <v>36.43</v>
      </c>
      <c r="D54" s="34">
        <v>36.43</v>
      </c>
      <c r="F54" s="51">
        <v>36.43</v>
      </c>
      <c r="M54" s="23"/>
      <c r="N54" s="88"/>
    </row>
    <row r="57" spans="1:14" ht="18.399999999999999" thickBot="1" x14ac:dyDescent="0.6">
      <c r="A57" s="25" t="s">
        <v>83</v>
      </c>
    </row>
    <row r="58" spans="1:14" ht="14.65" thickBot="1" x14ac:dyDescent="0.5">
      <c r="A58" s="87"/>
      <c r="B58" s="99" t="s">
        <v>38</v>
      </c>
      <c r="C58" s="99" t="s">
        <v>84</v>
      </c>
      <c r="E58" s="100" t="s">
        <v>39</v>
      </c>
    </row>
    <row r="59" spans="1:14" x14ac:dyDescent="0.45">
      <c r="A59" s="84" t="s">
        <v>82</v>
      </c>
      <c r="B59" s="95">
        <v>25.52</v>
      </c>
      <c r="C59" s="92">
        <v>25.52</v>
      </c>
      <c r="E59" s="95">
        <v>27.6</v>
      </c>
    </row>
    <row r="60" spans="1:14" x14ac:dyDescent="0.45">
      <c r="A60" s="84" t="s">
        <v>112</v>
      </c>
      <c r="B60" s="95">
        <v>25.52</v>
      </c>
      <c r="C60" s="92">
        <v>25.52</v>
      </c>
      <c r="E60" s="95">
        <v>25.52</v>
      </c>
    </row>
    <row r="61" spans="1:14" x14ac:dyDescent="0.45">
      <c r="A61" s="84" t="s">
        <v>13</v>
      </c>
      <c r="B61" s="38">
        <v>45</v>
      </c>
      <c r="C61" s="32">
        <v>45</v>
      </c>
      <c r="E61" s="38">
        <v>45</v>
      </c>
    </row>
    <row r="62" spans="1:14" x14ac:dyDescent="0.45">
      <c r="A62" s="85" t="s">
        <v>14</v>
      </c>
      <c r="B62" s="37">
        <v>49.3</v>
      </c>
      <c r="C62" s="30">
        <v>49.3</v>
      </c>
      <c r="E62" s="101">
        <v>49.3</v>
      </c>
    </row>
    <row r="63" spans="1:14" ht="14.65" thickBot="1" x14ac:dyDescent="0.5">
      <c r="A63" s="86" t="s">
        <v>16</v>
      </c>
      <c r="B63" s="53">
        <v>36.43</v>
      </c>
      <c r="C63" s="35">
        <v>36.43</v>
      </c>
      <c r="E63" s="102">
        <v>36.43</v>
      </c>
    </row>
  </sheetData>
  <mergeCells count="1">
    <mergeCell ref="A1:I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4C72-1466-46C0-92B9-60E31B8E380E}">
  <dimension ref="A1:W100"/>
  <sheetViews>
    <sheetView topLeftCell="A7" zoomScale="85" zoomScaleNormal="85" workbookViewId="0">
      <selection activeCell="B56" sqref="B56:D56"/>
    </sheetView>
  </sheetViews>
  <sheetFormatPr defaultRowHeight="14.25" x14ac:dyDescent="0.45"/>
  <cols>
    <col min="1" max="1" width="26.265625" customWidth="1"/>
    <col min="2" max="2" width="16.73046875" bestFit="1" customWidth="1"/>
    <col min="3" max="3" width="18" bestFit="1" customWidth="1"/>
    <col min="4" max="4" width="18.796875" bestFit="1" customWidth="1"/>
    <col min="5" max="5" width="17.53125" bestFit="1" customWidth="1"/>
    <col min="6" max="6" width="13.46484375" bestFit="1" customWidth="1"/>
    <col min="7" max="7" width="14.53125" bestFit="1" customWidth="1"/>
    <col min="8" max="8" width="15.53125" bestFit="1" customWidth="1"/>
    <col min="9" max="9" width="14.73046875" bestFit="1" customWidth="1"/>
    <col min="10" max="11" width="16.53125" bestFit="1" customWidth="1"/>
    <col min="12" max="12" width="16.53125" customWidth="1"/>
    <col min="13" max="13" width="16.19921875" bestFit="1" customWidth="1"/>
    <col min="14" max="14" width="16.46484375" customWidth="1"/>
    <col min="15" max="15" width="19.265625" customWidth="1"/>
    <col min="16" max="16" width="43.46484375" customWidth="1"/>
    <col min="17" max="19" width="43.796875" customWidth="1"/>
    <col min="20" max="20" width="36.19921875" bestFit="1" customWidth="1"/>
    <col min="21" max="21" width="106.53125" customWidth="1"/>
    <col min="22" max="22" width="35" customWidth="1"/>
    <col min="23" max="23" width="28.19921875" customWidth="1"/>
  </cols>
  <sheetData>
    <row r="1" spans="1:21" ht="21.75" customHeight="1" x14ac:dyDescent="0.65">
      <c r="A1" s="198" t="s">
        <v>113</v>
      </c>
      <c r="B1" s="198"/>
      <c r="C1" s="198"/>
      <c r="D1" s="198"/>
      <c r="E1" s="198"/>
      <c r="F1" s="198"/>
      <c r="G1" s="198"/>
      <c r="H1" s="198"/>
      <c r="I1" s="198"/>
      <c r="P1" s="200"/>
      <c r="Q1" s="200"/>
    </row>
    <row r="2" spans="1:21" ht="21.75" customHeight="1" x14ac:dyDescent="0.65">
      <c r="A2" s="198"/>
      <c r="B2" s="198"/>
      <c r="C2" s="198"/>
      <c r="D2" s="198"/>
      <c r="E2" s="198"/>
      <c r="F2" s="198"/>
      <c r="G2" s="198"/>
      <c r="H2" s="198"/>
      <c r="I2" s="198"/>
      <c r="P2" s="200"/>
      <c r="Q2" s="200"/>
    </row>
    <row r="3" spans="1:21" ht="21.75" customHeight="1" x14ac:dyDescent="0.65">
      <c r="A3" t="s">
        <v>243</v>
      </c>
      <c r="B3" s="198"/>
      <c r="C3" s="198"/>
      <c r="D3" s="198"/>
      <c r="E3" s="198"/>
      <c r="F3" s="198"/>
      <c r="G3" s="198"/>
      <c r="H3" s="198"/>
      <c r="I3" s="198"/>
      <c r="P3" s="200"/>
      <c r="Q3" s="200"/>
    </row>
    <row r="4" spans="1:21" ht="18" customHeight="1" x14ac:dyDescent="0.65">
      <c r="A4" s="82"/>
      <c r="B4" s="7"/>
      <c r="C4" s="7"/>
      <c r="D4" s="7"/>
      <c r="E4" s="7"/>
      <c r="F4" s="7"/>
      <c r="G4" s="7"/>
      <c r="H4" s="7"/>
      <c r="I4" s="7"/>
      <c r="T4" t="s">
        <v>116</v>
      </c>
      <c r="U4" t="s">
        <v>117</v>
      </c>
    </row>
    <row r="5" spans="1:21" ht="17.55" customHeight="1" thickBot="1" x14ac:dyDescent="0.7">
      <c r="A5" s="25" t="s">
        <v>88</v>
      </c>
      <c r="B5" s="7"/>
      <c r="C5" s="7"/>
      <c r="D5" s="7"/>
      <c r="E5" s="7"/>
      <c r="F5" s="7"/>
      <c r="G5" s="7"/>
      <c r="H5" s="7"/>
      <c r="I5" s="7"/>
      <c r="T5" t="s">
        <v>119</v>
      </c>
      <c r="U5" t="s">
        <v>120</v>
      </c>
    </row>
    <row r="6" spans="1:21" ht="14.65" thickBot="1" x14ac:dyDescent="0.5">
      <c r="A6" s="52"/>
      <c r="B6" s="153" t="s">
        <v>121</v>
      </c>
      <c r="C6" s="153" t="s">
        <v>91</v>
      </c>
      <c r="D6" s="153" t="s">
        <v>119</v>
      </c>
      <c r="E6" s="153" t="s">
        <v>94</v>
      </c>
      <c r="F6" s="153" t="s">
        <v>95</v>
      </c>
      <c r="G6" s="153" t="s">
        <v>61</v>
      </c>
      <c r="H6" s="153" t="s">
        <v>122</v>
      </c>
      <c r="I6" s="153" t="s">
        <v>123</v>
      </c>
      <c r="J6" s="153" t="s">
        <v>124</v>
      </c>
      <c r="K6" s="203" t="s">
        <v>125</v>
      </c>
      <c r="L6" s="153" t="s">
        <v>126</v>
      </c>
      <c r="M6" s="3"/>
      <c r="R6" s="5"/>
      <c r="S6" s="5"/>
      <c r="T6" t="s">
        <v>127</v>
      </c>
      <c r="U6" t="s">
        <v>128</v>
      </c>
    </row>
    <row r="7" spans="1:21" s="5" customFormat="1" x14ac:dyDescent="0.45">
      <c r="A7" s="116" t="s">
        <v>96</v>
      </c>
      <c r="B7" s="205">
        <v>45</v>
      </c>
      <c r="C7" s="205">
        <v>45</v>
      </c>
      <c r="D7" s="205">
        <v>45</v>
      </c>
      <c r="E7" s="205">
        <v>45</v>
      </c>
      <c r="F7" s="205">
        <v>45</v>
      </c>
      <c r="G7" s="205">
        <v>45</v>
      </c>
      <c r="H7" s="205">
        <v>45</v>
      </c>
      <c r="I7" s="205">
        <v>45</v>
      </c>
      <c r="J7" s="205">
        <v>45</v>
      </c>
      <c r="K7" s="206">
        <v>45</v>
      </c>
      <c r="L7" s="205">
        <v>45</v>
      </c>
      <c r="M7" s="204"/>
      <c r="O7"/>
      <c r="P7"/>
      <c r="Q7"/>
      <c r="T7" s="5" t="s">
        <v>129</v>
      </c>
      <c r="U7" s="5" t="s">
        <v>130</v>
      </c>
    </row>
    <row r="8" spans="1:21" s="5" customFormat="1" x14ac:dyDescent="0.45">
      <c r="A8" s="116" t="s">
        <v>97</v>
      </c>
      <c r="B8" s="205">
        <v>16</v>
      </c>
      <c r="C8" s="205">
        <v>16</v>
      </c>
      <c r="D8" s="205">
        <v>16</v>
      </c>
      <c r="E8" s="205">
        <v>16</v>
      </c>
      <c r="F8" s="205">
        <v>16</v>
      </c>
      <c r="G8" s="205">
        <v>16</v>
      </c>
      <c r="H8" s="205">
        <v>16</v>
      </c>
      <c r="I8" s="205">
        <v>16</v>
      </c>
      <c r="J8" s="205">
        <v>16</v>
      </c>
      <c r="K8" s="206">
        <v>16</v>
      </c>
      <c r="L8" s="207">
        <v>16</v>
      </c>
      <c r="M8" s="204"/>
      <c r="O8"/>
      <c r="P8"/>
      <c r="Q8"/>
      <c r="R8"/>
      <c r="S8"/>
    </row>
    <row r="9" spans="1:21" x14ac:dyDescent="0.45">
      <c r="A9" s="116" t="s">
        <v>98</v>
      </c>
      <c r="B9" s="205">
        <v>19</v>
      </c>
      <c r="C9" s="205">
        <v>19</v>
      </c>
      <c r="D9" s="205">
        <v>19</v>
      </c>
      <c r="E9" s="205">
        <v>19</v>
      </c>
      <c r="F9" s="205">
        <v>19</v>
      </c>
      <c r="G9" s="205">
        <v>19</v>
      </c>
      <c r="H9" s="205">
        <v>19</v>
      </c>
      <c r="I9" s="205">
        <v>19</v>
      </c>
      <c r="J9" s="205">
        <v>19</v>
      </c>
      <c r="K9" s="206">
        <v>19</v>
      </c>
      <c r="L9" s="207">
        <v>19</v>
      </c>
      <c r="M9" s="204"/>
    </row>
    <row r="10" spans="1:21" x14ac:dyDescent="0.45">
      <c r="A10" s="116" t="s">
        <v>99</v>
      </c>
      <c r="B10" s="205">
        <v>40.97</v>
      </c>
      <c r="C10" s="205">
        <v>40.97</v>
      </c>
      <c r="D10" s="205">
        <v>40.97</v>
      </c>
      <c r="E10" s="205">
        <v>40.97</v>
      </c>
      <c r="F10" s="205">
        <v>40.97</v>
      </c>
      <c r="G10" s="205">
        <v>40.97</v>
      </c>
      <c r="H10" s="205">
        <v>40.97</v>
      </c>
      <c r="I10" s="205">
        <v>40.97</v>
      </c>
      <c r="J10" s="205">
        <v>40.97</v>
      </c>
      <c r="K10" s="206">
        <v>40.97</v>
      </c>
      <c r="L10" s="207">
        <v>40.97</v>
      </c>
      <c r="M10" s="204"/>
    </row>
    <row r="11" spans="1:21" ht="15.75" customHeight="1" thickBot="1" x14ac:dyDescent="0.5">
      <c r="A11" s="117" t="s">
        <v>100</v>
      </c>
      <c r="B11" s="208">
        <v>29.42</v>
      </c>
      <c r="C11" s="208">
        <v>29.42</v>
      </c>
      <c r="D11" s="208">
        <v>29.42</v>
      </c>
      <c r="E11" s="208">
        <v>29.42</v>
      </c>
      <c r="F11" s="208">
        <v>29.42</v>
      </c>
      <c r="G11" s="208">
        <v>29.42</v>
      </c>
      <c r="H11" s="208">
        <v>29.42</v>
      </c>
      <c r="I11" s="208">
        <v>29.42</v>
      </c>
      <c r="J11" s="208">
        <v>29.42</v>
      </c>
      <c r="K11" s="209">
        <v>29.42</v>
      </c>
      <c r="L11" s="210">
        <v>29.42</v>
      </c>
      <c r="M11" s="204"/>
    </row>
    <row r="12" spans="1:21" x14ac:dyDescent="0.45">
      <c r="A12" s="5"/>
      <c r="B12" s="131"/>
      <c r="C12" s="131"/>
      <c r="D12" s="131"/>
      <c r="E12" s="131"/>
      <c r="F12" s="131"/>
      <c r="G12" s="131"/>
      <c r="H12" s="131"/>
      <c r="I12" s="131"/>
      <c r="J12" s="131"/>
      <c r="K12" s="131"/>
      <c r="L12" s="131"/>
    </row>
    <row r="13" spans="1:21" ht="19.149999999999999" customHeight="1" x14ac:dyDescent="0.65">
      <c r="A13" s="25" t="s">
        <v>71</v>
      </c>
      <c r="B13" s="7"/>
      <c r="C13" s="7"/>
      <c r="D13" s="7"/>
      <c r="H13" s="131"/>
      <c r="I13" s="131"/>
      <c r="J13" s="131"/>
      <c r="K13" s="131"/>
      <c r="L13" s="131"/>
    </row>
    <row r="14" spans="1:21" ht="15.75" customHeight="1" x14ac:dyDescent="0.45">
      <c r="A14" s="52"/>
      <c r="B14" s="153" t="s">
        <v>102</v>
      </c>
      <c r="C14" s="153" t="s">
        <v>131</v>
      </c>
      <c r="H14" t="s">
        <v>101</v>
      </c>
    </row>
    <row r="15" spans="1:21" x14ac:dyDescent="0.45">
      <c r="A15" s="116" t="s">
        <v>96</v>
      </c>
      <c r="B15" s="205">
        <v>45</v>
      </c>
      <c r="C15" s="205">
        <v>45</v>
      </c>
    </row>
    <row r="16" spans="1:21" x14ac:dyDescent="0.45">
      <c r="A16" s="116" t="s">
        <v>97</v>
      </c>
      <c r="B16" s="205">
        <v>16</v>
      </c>
      <c r="C16" s="205">
        <v>16</v>
      </c>
      <c r="Q16" s="201"/>
    </row>
    <row r="17" spans="1:20" x14ac:dyDescent="0.45">
      <c r="A17" s="116" t="s">
        <v>98</v>
      </c>
      <c r="B17" s="205">
        <v>19</v>
      </c>
      <c r="C17" s="205">
        <v>19</v>
      </c>
    </row>
    <row r="18" spans="1:20" x14ac:dyDescent="0.45">
      <c r="A18" s="116" t="s">
        <v>99</v>
      </c>
      <c r="B18" s="205">
        <v>40.97</v>
      </c>
      <c r="C18" s="205">
        <v>40.97</v>
      </c>
    </row>
    <row r="19" spans="1:20" ht="15.75" customHeight="1" x14ac:dyDescent="0.45">
      <c r="A19" s="117" t="s">
        <v>100</v>
      </c>
      <c r="B19" s="208">
        <v>29.42</v>
      </c>
      <c r="C19" s="208">
        <v>29.42</v>
      </c>
    </row>
    <row r="20" spans="1:20" x14ac:dyDescent="0.45">
      <c r="A20" s="5"/>
      <c r="B20" s="132"/>
    </row>
    <row r="21" spans="1:20" ht="21.75" customHeight="1" x14ac:dyDescent="0.65">
      <c r="A21" s="25" t="s">
        <v>134</v>
      </c>
      <c r="B21" s="7"/>
      <c r="C21" s="131"/>
      <c r="D21" s="131"/>
      <c r="E21" s="131"/>
      <c r="F21" s="131"/>
      <c r="G21" s="131"/>
      <c r="K21" s="131"/>
      <c r="L21" s="131"/>
    </row>
    <row r="22" spans="1:20" ht="15.75" customHeight="1" x14ac:dyDescent="0.45">
      <c r="A22" s="152"/>
      <c r="B22" s="152" t="s">
        <v>84</v>
      </c>
      <c r="D22" s="131"/>
      <c r="E22" s="131"/>
      <c r="F22" s="131"/>
      <c r="G22" s="131"/>
      <c r="H22" s="131"/>
      <c r="I22" s="131"/>
      <c r="J22" s="131"/>
      <c r="K22" s="131"/>
      <c r="L22" s="131"/>
      <c r="R22" s="162"/>
      <c r="S22" s="162"/>
      <c r="T22" s="180"/>
    </row>
    <row r="23" spans="1:20" x14ac:dyDescent="0.45">
      <c r="A23" s="84" t="s">
        <v>13</v>
      </c>
      <c r="B23" s="90">
        <v>45</v>
      </c>
      <c r="C23" s="131"/>
      <c r="D23" s="131"/>
      <c r="E23" s="131"/>
      <c r="F23" s="131"/>
      <c r="G23" s="131"/>
      <c r="H23" s="131"/>
      <c r="I23" s="131"/>
      <c r="J23" s="131"/>
      <c r="K23" s="131"/>
      <c r="L23" s="131"/>
      <c r="R23" s="181"/>
      <c r="S23" s="181"/>
    </row>
    <row r="24" spans="1:20" x14ac:dyDescent="0.45">
      <c r="A24" s="84" t="s">
        <v>105</v>
      </c>
      <c r="B24" s="90">
        <v>18.8</v>
      </c>
      <c r="C24" s="131"/>
      <c r="D24" s="131"/>
      <c r="E24" s="131"/>
      <c r="F24" s="131"/>
      <c r="G24" s="131"/>
      <c r="H24" s="131"/>
      <c r="I24" s="131"/>
      <c r="J24" s="131"/>
      <c r="K24" s="131"/>
      <c r="L24" s="131"/>
      <c r="R24" s="162"/>
      <c r="S24" s="162"/>
    </row>
    <row r="25" spans="1:20" x14ac:dyDescent="0.45">
      <c r="A25" s="84" t="s">
        <v>135</v>
      </c>
      <c r="B25" s="90">
        <v>20.3</v>
      </c>
      <c r="C25" s="131"/>
      <c r="D25" s="131"/>
      <c r="E25" s="131"/>
      <c r="F25" s="131"/>
      <c r="G25" s="131"/>
      <c r="H25" s="131"/>
      <c r="I25" s="131"/>
      <c r="J25" s="131"/>
      <c r="K25" s="131"/>
      <c r="L25" s="131"/>
    </row>
    <row r="26" spans="1:20" x14ac:dyDescent="0.45">
      <c r="A26" s="85" t="s">
        <v>14</v>
      </c>
      <c r="B26" s="81">
        <v>43.42</v>
      </c>
      <c r="H26" s="131"/>
      <c r="I26" s="131"/>
      <c r="J26" s="131"/>
    </row>
    <row r="27" spans="1:20" x14ac:dyDescent="0.45">
      <c r="A27" s="86" t="s">
        <v>16</v>
      </c>
      <c r="B27" s="89">
        <v>31.52</v>
      </c>
      <c r="C27" s="131"/>
      <c r="D27" s="131"/>
      <c r="E27" s="131"/>
      <c r="F27" s="131"/>
      <c r="G27" s="131"/>
      <c r="K27" s="131"/>
      <c r="L27" s="131"/>
    </row>
    <row r="28" spans="1:20" x14ac:dyDescent="0.45">
      <c r="H28" s="131"/>
      <c r="I28" s="131"/>
      <c r="J28" s="131"/>
    </row>
    <row r="29" spans="1:20" ht="18.399999999999999" thickBot="1" x14ac:dyDescent="0.6">
      <c r="A29" s="25" t="s">
        <v>73</v>
      </c>
      <c r="B29" s="24"/>
      <c r="F29" s="3"/>
      <c r="K29" s="3"/>
      <c r="L29" s="3"/>
    </row>
    <row r="30" spans="1:20" ht="14.65" thickBot="1" x14ac:dyDescent="0.5">
      <c r="A30" s="115"/>
      <c r="B30" s="115" t="s">
        <v>50</v>
      </c>
      <c r="C30" s="110" t="s">
        <v>75</v>
      </c>
      <c r="D30" s="115" t="s">
        <v>64</v>
      </c>
      <c r="E30" s="115" t="s">
        <v>106</v>
      </c>
      <c r="F30" s="115" t="s">
        <v>108</v>
      </c>
      <c r="G30" s="115" t="s">
        <v>109</v>
      </c>
      <c r="H30" s="115" t="s">
        <v>132</v>
      </c>
      <c r="I30" s="115" t="s">
        <v>133</v>
      </c>
      <c r="J30" s="96" t="s">
        <v>76</v>
      </c>
      <c r="K30" s="96" t="s">
        <v>22</v>
      </c>
      <c r="L30" s="148" t="s">
        <v>26</v>
      </c>
      <c r="M30" s="199" t="s">
        <v>21</v>
      </c>
    </row>
    <row r="31" spans="1:20" ht="14.65" thickBot="1" x14ac:dyDescent="0.5">
      <c r="A31" s="122" t="s">
        <v>137</v>
      </c>
      <c r="B31" s="130">
        <v>22.25</v>
      </c>
      <c r="C31" s="130">
        <v>22.25</v>
      </c>
      <c r="D31" s="130">
        <v>22.25</v>
      </c>
      <c r="E31" s="130">
        <v>22.25</v>
      </c>
      <c r="F31" s="130">
        <v>22.25</v>
      </c>
      <c r="G31" s="147">
        <v>22.25</v>
      </c>
      <c r="H31" s="147">
        <v>22.25</v>
      </c>
      <c r="I31" s="147">
        <v>22.25</v>
      </c>
      <c r="J31" s="147">
        <v>22.25</v>
      </c>
      <c r="K31" s="147">
        <v>22.25</v>
      </c>
      <c r="L31" s="149">
        <v>22.25</v>
      </c>
      <c r="M31" s="193" t="s">
        <v>138</v>
      </c>
    </row>
    <row r="32" spans="1:20" x14ac:dyDescent="0.45">
      <c r="A32" s="122" t="s">
        <v>139</v>
      </c>
      <c r="B32" s="130">
        <v>22.25</v>
      </c>
      <c r="C32" s="130">
        <v>22.25</v>
      </c>
      <c r="D32" s="130">
        <v>22.25</v>
      </c>
      <c r="E32" s="130">
        <v>22.25</v>
      </c>
      <c r="F32" s="130">
        <v>22.25</v>
      </c>
      <c r="G32" s="147">
        <v>22.25</v>
      </c>
      <c r="H32" s="147">
        <v>22.25</v>
      </c>
      <c r="I32" s="147">
        <v>22.25</v>
      </c>
      <c r="J32" s="147">
        <v>22.25</v>
      </c>
      <c r="K32" s="147">
        <v>22.25</v>
      </c>
      <c r="L32" s="149">
        <v>22.25</v>
      </c>
      <c r="M32" s="145">
        <v>22.25</v>
      </c>
    </row>
    <row r="33" spans="1:15" x14ac:dyDescent="0.45">
      <c r="A33" s="122" t="s">
        <v>105</v>
      </c>
      <c r="B33" s="101">
        <v>19</v>
      </c>
      <c r="C33" s="101">
        <v>19</v>
      </c>
      <c r="D33" s="101">
        <v>19</v>
      </c>
      <c r="E33" s="101">
        <v>19</v>
      </c>
      <c r="F33" s="101">
        <v>19</v>
      </c>
      <c r="G33" s="101">
        <v>19</v>
      </c>
      <c r="H33" s="101">
        <v>19</v>
      </c>
      <c r="I33" s="101">
        <v>19</v>
      </c>
      <c r="J33" s="101">
        <v>19</v>
      </c>
      <c r="K33" s="101">
        <v>19</v>
      </c>
      <c r="L33" s="101">
        <v>19</v>
      </c>
      <c r="M33" s="194" t="s">
        <v>138</v>
      </c>
    </row>
    <row r="34" spans="1:15" x14ac:dyDescent="0.45">
      <c r="A34" s="118" t="s">
        <v>13</v>
      </c>
      <c r="B34" s="120">
        <v>45</v>
      </c>
      <c r="C34" s="112">
        <v>45</v>
      </c>
      <c r="D34" s="38">
        <v>45</v>
      </c>
      <c r="E34" s="38">
        <v>45</v>
      </c>
      <c r="F34" s="38">
        <v>45</v>
      </c>
      <c r="G34" s="38">
        <v>45</v>
      </c>
      <c r="H34" s="38">
        <v>45</v>
      </c>
      <c r="I34" s="38">
        <v>45</v>
      </c>
      <c r="J34" s="101">
        <v>45</v>
      </c>
      <c r="K34" s="101">
        <v>45</v>
      </c>
      <c r="L34" s="38">
        <v>45</v>
      </c>
      <c r="M34" s="155">
        <v>45</v>
      </c>
    </row>
    <row r="35" spans="1:15" x14ac:dyDescent="0.45">
      <c r="A35" s="119" t="s">
        <v>14</v>
      </c>
      <c r="B35" s="37">
        <v>45.86</v>
      </c>
      <c r="C35" s="113">
        <v>45.86</v>
      </c>
      <c r="D35" s="37">
        <v>45.86</v>
      </c>
      <c r="E35" s="37">
        <v>45.86</v>
      </c>
      <c r="F35" s="37">
        <v>45.86</v>
      </c>
      <c r="G35" s="37">
        <v>45.86</v>
      </c>
      <c r="H35" s="37">
        <v>45.86</v>
      </c>
      <c r="I35" s="37">
        <v>45.86</v>
      </c>
      <c r="J35" s="101">
        <v>46.08</v>
      </c>
      <c r="K35" s="101">
        <v>46.08</v>
      </c>
      <c r="L35" s="37">
        <v>46.08</v>
      </c>
      <c r="M35" s="37">
        <v>46.08</v>
      </c>
    </row>
    <row r="36" spans="1:15" x14ac:dyDescent="0.45">
      <c r="A36" s="116" t="s">
        <v>16</v>
      </c>
      <c r="B36" s="145">
        <v>33.619999999999997</v>
      </c>
      <c r="C36" s="146">
        <v>33.619999999999997</v>
      </c>
      <c r="D36" s="145">
        <v>33.619999999999997</v>
      </c>
      <c r="E36" s="145">
        <v>33.619999999999997</v>
      </c>
      <c r="F36" s="145">
        <v>33.619999999999997</v>
      </c>
      <c r="G36" s="145">
        <v>33.619999999999997</v>
      </c>
      <c r="H36" s="145">
        <v>33.619999999999997</v>
      </c>
      <c r="I36" s="145">
        <v>33.619999999999997</v>
      </c>
      <c r="J36" s="101">
        <v>34.29</v>
      </c>
      <c r="K36" s="101">
        <v>34.29</v>
      </c>
      <c r="L36" s="37">
        <v>34.29</v>
      </c>
      <c r="M36" s="195">
        <v>34.68</v>
      </c>
    </row>
    <row r="37" spans="1:15" ht="14.65" thickBot="1" x14ac:dyDescent="0.5">
      <c r="A37" s="150" t="s">
        <v>111</v>
      </c>
      <c r="B37" s="53">
        <v>45.86</v>
      </c>
      <c r="C37" s="53">
        <v>45.86</v>
      </c>
      <c r="D37" s="53">
        <v>45.86</v>
      </c>
      <c r="E37" s="53">
        <v>45.86</v>
      </c>
      <c r="F37" s="53">
        <v>45.86</v>
      </c>
      <c r="G37" s="53">
        <v>45.86</v>
      </c>
      <c r="H37" s="53">
        <v>45.86</v>
      </c>
      <c r="I37" s="53">
        <v>45.86</v>
      </c>
      <c r="J37" s="102">
        <v>46.08</v>
      </c>
      <c r="K37" s="102">
        <v>46.08</v>
      </c>
      <c r="L37" s="53">
        <v>46.08</v>
      </c>
      <c r="M37" s="196">
        <v>46.08</v>
      </c>
    </row>
    <row r="38" spans="1:15" x14ac:dyDescent="0.45">
      <c r="A38" s="1"/>
      <c r="B38" s="13"/>
      <c r="G38" s="13"/>
      <c r="H38" s="13"/>
      <c r="I38" s="23"/>
      <c r="J38" s="23"/>
    </row>
    <row r="39" spans="1:15" ht="18" x14ac:dyDescent="0.55000000000000004">
      <c r="A39" s="25" t="s">
        <v>78</v>
      </c>
      <c r="B39" s="13"/>
      <c r="E39" s="25"/>
      <c r="F39" s="25"/>
      <c r="G39" s="25"/>
      <c r="H39" s="13"/>
    </row>
    <row r="40" spans="1:15" ht="18" x14ac:dyDescent="0.55000000000000004">
      <c r="A40" s="87"/>
      <c r="B40" s="115" t="s">
        <v>79</v>
      </c>
      <c r="C40" s="115" t="s">
        <v>72</v>
      </c>
      <c r="D40" s="25"/>
      <c r="H40" s="25"/>
      <c r="I40" s="25"/>
    </row>
    <row r="41" spans="1:15" x14ac:dyDescent="0.45">
      <c r="A41" s="122" t="s">
        <v>77</v>
      </c>
      <c r="B41" s="95">
        <v>22.25</v>
      </c>
      <c r="C41" s="95">
        <v>22.25</v>
      </c>
      <c r="H41" s="3"/>
      <c r="I41" s="3"/>
    </row>
    <row r="42" spans="1:15" x14ac:dyDescent="0.45">
      <c r="A42" s="122" t="s">
        <v>140</v>
      </c>
      <c r="B42" s="95">
        <v>22.25</v>
      </c>
      <c r="C42" s="95">
        <v>22.25</v>
      </c>
      <c r="H42" s="21"/>
    </row>
    <row r="43" spans="1:15" x14ac:dyDescent="0.45">
      <c r="A43" s="122" t="s">
        <v>105</v>
      </c>
      <c r="B43" s="95">
        <v>19</v>
      </c>
      <c r="C43" s="95">
        <v>19</v>
      </c>
      <c r="H43" s="21"/>
    </row>
    <row r="44" spans="1:15" x14ac:dyDescent="0.45">
      <c r="A44" s="122" t="s">
        <v>13</v>
      </c>
      <c r="B44" s="38">
        <v>45</v>
      </c>
      <c r="C44" s="38">
        <v>45</v>
      </c>
      <c r="H44" s="21"/>
      <c r="K44" s="197"/>
      <c r="N44" s="258"/>
      <c r="O44" s="258"/>
    </row>
    <row r="45" spans="1:15" x14ac:dyDescent="0.45">
      <c r="A45" s="116" t="s">
        <v>14</v>
      </c>
      <c r="B45" s="37">
        <v>45.86</v>
      </c>
      <c r="C45" s="37">
        <v>45.86</v>
      </c>
      <c r="H45" s="22"/>
      <c r="K45" s="197"/>
    </row>
    <row r="46" spans="1:15" x14ac:dyDescent="0.45">
      <c r="A46" s="156" t="s">
        <v>16</v>
      </c>
      <c r="B46" s="145">
        <v>33.619999999999997</v>
      </c>
      <c r="C46" s="145">
        <v>33.619999999999997</v>
      </c>
      <c r="H46" s="21"/>
      <c r="K46" s="197"/>
    </row>
    <row r="47" spans="1:15" x14ac:dyDescent="0.45">
      <c r="A47" s="117" t="s">
        <v>111</v>
      </c>
      <c r="B47" s="53">
        <v>45.86</v>
      </c>
      <c r="C47" s="53">
        <v>45.86</v>
      </c>
      <c r="H47" s="21"/>
      <c r="J47" s="88"/>
      <c r="K47" s="197"/>
    </row>
    <row r="48" spans="1:15" x14ac:dyDescent="0.45">
      <c r="J48" s="88"/>
      <c r="K48" s="197"/>
    </row>
    <row r="49" spans="1:18" x14ac:dyDescent="0.45">
      <c r="A49" s="23"/>
      <c r="K49" s="197"/>
      <c r="P49" s="88"/>
      <c r="Q49" s="88"/>
    </row>
    <row r="50" spans="1:18" ht="18.399999999999999" thickBot="1" x14ac:dyDescent="0.6">
      <c r="A50" s="25" t="s">
        <v>80</v>
      </c>
      <c r="B50" s="25"/>
      <c r="D50" s="13"/>
      <c r="K50" s="197"/>
      <c r="P50" s="88"/>
      <c r="Q50" s="88"/>
    </row>
    <row r="51" spans="1:18" ht="14.65" thickBot="1" x14ac:dyDescent="0.5">
      <c r="A51" s="83"/>
      <c r="B51" s="140" t="s">
        <v>35</v>
      </c>
      <c r="C51" s="144" t="s">
        <v>81</v>
      </c>
      <c r="D51" s="144" t="s">
        <v>118</v>
      </c>
      <c r="F51" s="98" t="s">
        <v>24</v>
      </c>
      <c r="J51" s="197"/>
      <c r="R51" s="88"/>
    </row>
    <row r="52" spans="1:18" x14ac:dyDescent="0.45">
      <c r="A52" s="122" t="s">
        <v>137</v>
      </c>
      <c r="B52" s="141">
        <v>26.3</v>
      </c>
      <c r="C52" s="141">
        <v>26.3</v>
      </c>
      <c r="D52" s="154">
        <v>26.3</v>
      </c>
      <c r="F52" s="97">
        <v>29.65</v>
      </c>
      <c r="J52" s="197"/>
      <c r="R52" s="88"/>
    </row>
    <row r="53" spans="1:18" x14ac:dyDescent="0.45">
      <c r="A53" s="122" t="s">
        <v>139</v>
      </c>
      <c r="B53" s="141">
        <v>26.3</v>
      </c>
      <c r="C53" s="141">
        <v>26.3</v>
      </c>
      <c r="D53" s="37">
        <v>26.3</v>
      </c>
      <c r="F53" s="97">
        <v>29.65</v>
      </c>
      <c r="J53" s="197"/>
    </row>
    <row r="54" spans="1:18" x14ac:dyDescent="0.45">
      <c r="A54" s="122" t="s">
        <v>105</v>
      </c>
      <c r="B54" s="141">
        <v>22.5</v>
      </c>
      <c r="C54" s="141">
        <v>22.5</v>
      </c>
      <c r="D54" s="158">
        <v>22.5</v>
      </c>
      <c r="F54" s="50">
        <v>22.5</v>
      </c>
      <c r="J54" s="197"/>
    </row>
    <row r="55" spans="1:18" x14ac:dyDescent="0.45">
      <c r="A55" s="122" t="s">
        <v>13</v>
      </c>
      <c r="B55" s="142">
        <v>45</v>
      </c>
      <c r="C55" s="38">
        <v>45</v>
      </c>
      <c r="D55" s="155">
        <v>45</v>
      </c>
      <c r="F55" s="50">
        <v>45</v>
      </c>
      <c r="J55" s="197"/>
    </row>
    <row r="56" spans="1:18" x14ac:dyDescent="0.45">
      <c r="A56" s="116" t="s">
        <v>14</v>
      </c>
      <c r="B56" s="139">
        <v>49.3</v>
      </c>
      <c r="C56" s="37">
        <v>49.3</v>
      </c>
      <c r="D56" s="37">
        <v>49.3</v>
      </c>
      <c r="F56" s="37">
        <v>49.3</v>
      </c>
    </row>
    <row r="57" spans="1:18" x14ac:dyDescent="0.45">
      <c r="A57" s="156" t="s">
        <v>16</v>
      </c>
      <c r="B57" s="157">
        <v>36.43</v>
      </c>
      <c r="C57" s="157">
        <v>36.43</v>
      </c>
      <c r="D57" s="145">
        <v>36.43</v>
      </c>
      <c r="F57" s="145">
        <v>36.43</v>
      </c>
    </row>
    <row r="58" spans="1:18" ht="14.65" thickBot="1" x14ac:dyDescent="0.5">
      <c r="A58" s="117" t="s">
        <v>111</v>
      </c>
      <c r="B58" s="143">
        <v>49.3</v>
      </c>
      <c r="C58" s="53">
        <v>49.3</v>
      </c>
      <c r="D58" s="53">
        <v>49.3</v>
      </c>
      <c r="F58" s="51">
        <v>49.3</v>
      </c>
    </row>
    <row r="59" spans="1:18" x14ac:dyDescent="0.45">
      <c r="N59" s="202"/>
    </row>
    <row r="61" spans="1:18" ht="18.399999999999999" thickBot="1" x14ac:dyDescent="0.6">
      <c r="A61" s="25" t="s">
        <v>83</v>
      </c>
    </row>
    <row r="62" spans="1:18" ht="14.65" thickBot="1" x14ac:dyDescent="0.5">
      <c r="A62" s="87"/>
      <c r="B62" s="151" t="s">
        <v>38</v>
      </c>
      <c r="C62" s="99" t="s">
        <v>84</v>
      </c>
      <c r="D62" s="100" t="s">
        <v>39</v>
      </c>
    </row>
    <row r="63" spans="1:18" x14ac:dyDescent="0.45">
      <c r="A63" s="122" t="s">
        <v>82</v>
      </c>
      <c r="B63" s="111">
        <v>26.3</v>
      </c>
      <c r="C63" s="92">
        <v>26.3</v>
      </c>
      <c r="D63" s="95">
        <v>27.6</v>
      </c>
    </row>
    <row r="64" spans="1:18" x14ac:dyDescent="0.45">
      <c r="A64" s="122" t="s">
        <v>140</v>
      </c>
      <c r="B64" s="111">
        <v>26.3</v>
      </c>
      <c r="C64" s="92">
        <v>26.3</v>
      </c>
      <c r="D64" s="95">
        <v>26.3</v>
      </c>
    </row>
    <row r="65" spans="1:22" x14ac:dyDescent="0.45">
      <c r="A65" s="122" t="s">
        <v>105</v>
      </c>
      <c r="B65" s="111">
        <v>22.5</v>
      </c>
      <c r="C65" s="92">
        <v>22.5</v>
      </c>
      <c r="D65" s="95">
        <v>22.5</v>
      </c>
    </row>
    <row r="66" spans="1:22" x14ac:dyDescent="0.45">
      <c r="A66" s="122" t="s">
        <v>13</v>
      </c>
      <c r="B66" s="112">
        <v>45</v>
      </c>
      <c r="C66" s="32">
        <v>45</v>
      </c>
      <c r="D66" s="38">
        <v>45</v>
      </c>
    </row>
    <row r="67" spans="1:22" x14ac:dyDescent="0.45">
      <c r="A67" s="116" t="s">
        <v>14</v>
      </c>
      <c r="B67" s="113">
        <v>49.3</v>
      </c>
      <c r="C67" s="30">
        <v>49.3</v>
      </c>
      <c r="D67" s="101">
        <v>49.3</v>
      </c>
    </row>
    <row r="68" spans="1:22" x14ac:dyDescent="0.45">
      <c r="A68" s="156" t="s">
        <v>16</v>
      </c>
      <c r="B68" s="146">
        <v>36.43</v>
      </c>
      <c r="C68" s="159">
        <v>36.43</v>
      </c>
      <c r="D68" s="160">
        <v>36.43</v>
      </c>
    </row>
    <row r="69" spans="1:22" ht="14.65" thickBot="1" x14ac:dyDescent="0.5">
      <c r="A69" s="117" t="s">
        <v>111</v>
      </c>
      <c r="B69" s="114">
        <v>49.3</v>
      </c>
      <c r="C69" s="35">
        <v>49.3</v>
      </c>
      <c r="D69" s="102">
        <v>49.3</v>
      </c>
    </row>
    <row r="77" spans="1:22" x14ac:dyDescent="0.45">
      <c r="T77" s="167" t="s">
        <v>126</v>
      </c>
      <c r="U77" s="168" t="s">
        <v>142</v>
      </c>
      <c r="V77" s="168" t="s">
        <v>143</v>
      </c>
    </row>
    <row r="78" spans="1:22" x14ac:dyDescent="0.45">
      <c r="T78" s="167" t="s">
        <v>123</v>
      </c>
      <c r="U78" s="168" t="s">
        <v>144</v>
      </c>
      <c r="V78" s="168" t="s">
        <v>143</v>
      </c>
    </row>
    <row r="79" spans="1:22" ht="28.5" x14ac:dyDescent="0.45">
      <c r="T79" s="164" t="s">
        <v>125</v>
      </c>
      <c r="U79" s="175" t="s">
        <v>145</v>
      </c>
      <c r="V79" s="170" t="s">
        <v>146</v>
      </c>
    </row>
    <row r="80" spans="1:22" ht="28.5" x14ac:dyDescent="0.45">
      <c r="T80" s="165" t="s">
        <v>147</v>
      </c>
      <c r="U80" s="169" t="s">
        <v>148</v>
      </c>
      <c r="V80" s="169" t="s">
        <v>149</v>
      </c>
    </row>
    <row r="81" spans="20:23" ht="42.75" x14ac:dyDescent="0.45">
      <c r="T81" s="176" t="s">
        <v>150</v>
      </c>
      <c r="U81" s="177" t="s">
        <v>151</v>
      </c>
      <c r="V81" s="178" t="s">
        <v>152</v>
      </c>
    </row>
    <row r="82" spans="20:23" ht="42.75" x14ac:dyDescent="0.45">
      <c r="T82" s="176" t="s">
        <v>153</v>
      </c>
      <c r="U82" s="178" t="s">
        <v>154</v>
      </c>
      <c r="V82" s="178" t="s">
        <v>152</v>
      </c>
    </row>
    <row r="83" spans="20:23" x14ac:dyDescent="0.45">
      <c r="T83" s="166" t="s">
        <v>155</v>
      </c>
      <c r="U83" s="171" t="s">
        <v>156</v>
      </c>
      <c r="V83" s="171" t="s">
        <v>157</v>
      </c>
    </row>
    <row r="84" spans="20:23" x14ac:dyDescent="0.45">
      <c r="T84" s="166" t="s">
        <v>158</v>
      </c>
      <c r="U84" s="172" t="s">
        <v>159</v>
      </c>
      <c r="V84" s="173" t="s">
        <v>160</v>
      </c>
    </row>
    <row r="85" spans="20:23" x14ac:dyDescent="0.45">
      <c r="T85" s="166" t="s">
        <v>161</v>
      </c>
      <c r="U85" s="171" t="s">
        <v>162</v>
      </c>
      <c r="V85" s="173" t="s">
        <v>160</v>
      </c>
    </row>
    <row r="86" spans="20:23" x14ac:dyDescent="0.45">
      <c r="T86" s="166" t="s">
        <v>163</v>
      </c>
      <c r="U86" s="171" t="s">
        <v>164</v>
      </c>
      <c r="V86" s="173" t="s">
        <v>165</v>
      </c>
    </row>
    <row r="87" spans="20:23" x14ac:dyDescent="0.45">
      <c r="T87" s="166" t="s">
        <v>166</v>
      </c>
      <c r="U87" s="171" t="s">
        <v>167</v>
      </c>
      <c r="V87" s="174" t="s">
        <v>168</v>
      </c>
    </row>
    <row r="88" spans="20:23" x14ac:dyDescent="0.45">
      <c r="T88" s="166" t="s">
        <v>169</v>
      </c>
      <c r="U88" s="171" t="s">
        <v>170</v>
      </c>
      <c r="V88" s="174" t="s">
        <v>171</v>
      </c>
    </row>
    <row r="89" spans="20:23" x14ac:dyDescent="0.45">
      <c r="T89" s="182" t="s">
        <v>172</v>
      </c>
      <c r="U89" s="179" t="s">
        <v>173</v>
      </c>
    </row>
    <row r="90" spans="20:23" ht="28.5" x14ac:dyDescent="0.45">
      <c r="T90" s="183" t="s">
        <v>174</v>
      </c>
      <c r="U90" s="184" t="s">
        <v>175</v>
      </c>
      <c r="V90" s="184" t="s">
        <v>176</v>
      </c>
      <c r="W90" s="180" t="s">
        <v>177</v>
      </c>
    </row>
    <row r="91" spans="20:23" x14ac:dyDescent="0.45">
      <c r="T91" s="190" t="s">
        <v>178</v>
      </c>
      <c r="U91" s="190" t="s">
        <v>179</v>
      </c>
      <c r="V91" s="191" t="s">
        <v>180</v>
      </c>
      <c r="W91" t="s">
        <v>181</v>
      </c>
    </row>
    <row r="92" spans="20:23" ht="42.75" x14ac:dyDescent="0.45">
      <c r="T92" s="190" t="s">
        <v>182</v>
      </c>
      <c r="U92" s="191" t="s">
        <v>183</v>
      </c>
      <c r="V92" s="192" t="s">
        <v>184</v>
      </c>
      <c r="W92" t="s">
        <v>185</v>
      </c>
    </row>
    <row r="93" spans="20:23" x14ac:dyDescent="0.45">
      <c r="T93" s="162" t="s">
        <v>186</v>
      </c>
      <c r="U93" t="s">
        <v>187</v>
      </c>
    </row>
    <row r="94" spans="20:23" x14ac:dyDescent="0.45">
      <c r="T94" s="163" t="s">
        <v>188</v>
      </c>
      <c r="U94" t="s">
        <v>189</v>
      </c>
    </row>
    <row r="95" spans="20:23" x14ac:dyDescent="0.45">
      <c r="T95" s="163" t="s">
        <v>190</v>
      </c>
      <c r="U95" t="s">
        <v>191</v>
      </c>
      <c r="V95" t="s">
        <v>192</v>
      </c>
    </row>
    <row r="96" spans="20:23" x14ac:dyDescent="0.45">
      <c r="T96" s="163" t="s">
        <v>193</v>
      </c>
      <c r="U96" t="s">
        <v>194</v>
      </c>
      <c r="V96" t="s">
        <v>192</v>
      </c>
    </row>
    <row r="97" spans="20:22" x14ac:dyDescent="0.45">
      <c r="T97" s="185" t="s">
        <v>178</v>
      </c>
      <c r="U97" s="186" t="s">
        <v>195</v>
      </c>
      <c r="V97" s="162"/>
    </row>
    <row r="98" spans="20:22" x14ac:dyDescent="0.45">
      <c r="T98" s="187" t="s">
        <v>125</v>
      </c>
      <c r="U98" s="187">
        <v>2</v>
      </c>
      <c r="V98" s="188" t="s">
        <v>196</v>
      </c>
    </row>
    <row r="99" spans="20:22" x14ac:dyDescent="0.45">
      <c r="T99" s="161" t="s">
        <v>197</v>
      </c>
      <c r="U99" s="161">
        <v>2</v>
      </c>
      <c r="V99" s="180" t="s">
        <v>198</v>
      </c>
    </row>
    <row r="100" spans="20:22" x14ac:dyDescent="0.45">
      <c r="T100" s="189" t="s">
        <v>199</v>
      </c>
      <c r="U100" s="189">
        <v>2</v>
      </c>
    </row>
  </sheetData>
  <mergeCells count="1">
    <mergeCell ref="N44:O4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7C7D-3137-4D10-A5DA-9B14C5E1E692}">
  <dimension ref="A1:AE27"/>
  <sheetViews>
    <sheetView tabSelected="1" topLeftCell="V1" zoomScale="85" zoomScaleNormal="85" workbookViewId="0">
      <selection activeCell="X5" sqref="X5"/>
    </sheetView>
  </sheetViews>
  <sheetFormatPr defaultRowHeight="12.75" x14ac:dyDescent="0.45"/>
  <cols>
    <col min="1" max="1" width="15.6640625" style="230" customWidth="1"/>
    <col min="2" max="3" width="15.59765625" style="230" customWidth="1"/>
    <col min="4" max="4" width="17.06640625" style="230" bestFit="1" customWidth="1"/>
    <col min="5" max="5" width="18.53125" style="230" bestFit="1" customWidth="1"/>
    <col min="6" max="29" width="15.59765625" style="230" customWidth="1"/>
    <col min="30" max="30" width="9.73046875" style="230" bestFit="1" customWidth="1"/>
    <col min="31" max="31" width="11" style="230" bestFit="1" customWidth="1"/>
    <col min="32" max="16384" width="9.06640625" style="230"/>
  </cols>
  <sheetData>
    <row r="1" spans="1:31" ht="18.75" x14ac:dyDescent="0.45">
      <c r="A1" s="236" t="s">
        <v>113</v>
      </c>
    </row>
    <row r="2" spans="1:31" ht="18.75" x14ac:dyDescent="0.45">
      <c r="A2" s="236"/>
    </row>
    <row r="3" spans="1:31" ht="14.25" customHeight="1" x14ac:dyDescent="0.45">
      <c r="A3" s="259" t="s">
        <v>251</v>
      </c>
      <c r="B3" s="259"/>
      <c r="C3" s="259"/>
      <c r="D3" s="259"/>
      <c r="E3" s="259"/>
      <c r="F3" s="259"/>
      <c r="G3" s="259"/>
      <c r="H3" s="259"/>
      <c r="I3" s="259"/>
      <c r="J3" s="259"/>
      <c r="K3" s="259"/>
      <c r="L3" s="259"/>
      <c r="M3" s="259"/>
      <c r="N3" s="259"/>
    </row>
    <row r="4" spans="1:31" x14ac:dyDescent="0.45">
      <c r="A4" s="259"/>
      <c r="B4" s="259"/>
      <c r="C4" s="259"/>
      <c r="D4" s="259"/>
      <c r="E4" s="259"/>
      <c r="F4" s="259"/>
      <c r="G4" s="259"/>
      <c r="H4" s="259"/>
      <c r="I4" s="259"/>
      <c r="J4" s="259"/>
      <c r="K4" s="259"/>
      <c r="L4" s="259"/>
      <c r="M4" s="259"/>
      <c r="N4" s="259"/>
    </row>
    <row r="5" spans="1:31" ht="13.15" thickBot="1" x14ac:dyDescent="0.5"/>
    <row r="6" spans="1:31" x14ac:dyDescent="0.45">
      <c r="A6" s="227" t="s">
        <v>245</v>
      </c>
      <c r="B6" s="228" t="s">
        <v>248</v>
      </c>
      <c r="C6" s="228" t="s">
        <v>246</v>
      </c>
      <c r="D6" s="229" t="s">
        <v>247</v>
      </c>
    </row>
    <row r="7" spans="1:31" ht="13.15" thickBot="1" x14ac:dyDescent="0.5">
      <c r="A7" s="231"/>
      <c r="B7" s="232"/>
      <c r="C7" s="233"/>
      <c r="D7" s="234"/>
    </row>
    <row r="9" spans="1:31" ht="19.149999999999999" thickBot="1" x14ac:dyDescent="0.5">
      <c r="A9" s="235" t="s">
        <v>244</v>
      </c>
    </row>
    <row r="10" spans="1:31" ht="13.15" thickBot="1" x14ac:dyDescent="0.5">
      <c r="A10" s="238" t="s">
        <v>250</v>
      </c>
      <c r="B10" s="239" t="s">
        <v>121</v>
      </c>
      <c r="C10" s="239" t="s">
        <v>91</v>
      </c>
      <c r="D10" s="239" t="s">
        <v>119</v>
      </c>
      <c r="E10" s="239" t="s">
        <v>94</v>
      </c>
      <c r="F10" s="239" t="s">
        <v>95</v>
      </c>
      <c r="G10" s="239" t="s">
        <v>61</v>
      </c>
      <c r="H10" s="239" t="s">
        <v>122</v>
      </c>
      <c r="I10" s="239" t="s">
        <v>123</v>
      </c>
      <c r="J10" s="239" t="s">
        <v>267</v>
      </c>
      <c r="K10" s="239" t="s">
        <v>125</v>
      </c>
      <c r="L10" s="239" t="s">
        <v>126</v>
      </c>
      <c r="M10" s="240" t="s">
        <v>84</v>
      </c>
      <c r="N10" s="241" t="s">
        <v>50</v>
      </c>
      <c r="O10" s="241" t="s">
        <v>75</v>
      </c>
      <c r="P10" s="241" t="s">
        <v>64</v>
      </c>
      <c r="Q10" s="241" t="s">
        <v>106</v>
      </c>
      <c r="R10" s="241" t="s">
        <v>108</v>
      </c>
      <c r="S10" s="241" t="s">
        <v>109</v>
      </c>
      <c r="T10" s="241" t="s">
        <v>132</v>
      </c>
      <c r="U10" s="241" t="s">
        <v>133</v>
      </c>
      <c r="V10" s="241" t="s">
        <v>76</v>
      </c>
      <c r="W10" s="241" t="s">
        <v>22</v>
      </c>
      <c r="X10" s="241" t="s">
        <v>26</v>
      </c>
      <c r="Y10" s="241" t="s">
        <v>136</v>
      </c>
      <c r="Z10" s="242" t="s">
        <v>115</v>
      </c>
      <c r="AA10" s="242" t="s">
        <v>81</v>
      </c>
      <c r="AB10" s="242" t="s">
        <v>118</v>
      </c>
      <c r="AC10" s="243" t="s">
        <v>24</v>
      </c>
      <c r="AD10" s="251" t="s">
        <v>266</v>
      </c>
      <c r="AE10" s="230" t="s">
        <v>268</v>
      </c>
    </row>
    <row r="11" spans="1:31" x14ac:dyDescent="0.45">
      <c r="A11" s="244" t="s">
        <v>254</v>
      </c>
      <c r="B11" s="211">
        <v>45</v>
      </c>
      <c r="C11" s="211">
        <v>45</v>
      </c>
      <c r="D11" s="211">
        <v>45</v>
      </c>
      <c r="E11" s="211">
        <v>45</v>
      </c>
      <c r="F11" s="211">
        <v>45</v>
      </c>
      <c r="G11" s="211">
        <v>45</v>
      </c>
      <c r="H11" s="211">
        <v>45</v>
      </c>
      <c r="I11" s="211">
        <v>45</v>
      </c>
      <c r="J11" s="211">
        <v>45</v>
      </c>
      <c r="K11" s="211">
        <v>45</v>
      </c>
      <c r="L11" s="211">
        <v>45</v>
      </c>
      <c r="M11" s="212">
        <v>45</v>
      </c>
      <c r="N11" s="215">
        <v>45</v>
      </c>
      <c r="O11" s="215">
        <v>45</v>
      </c>
      <c r="P11" s="215">
        <v>45</v>
      </c>
      <c r="Q11" s="215">
        <v>45</v>
      </c>
      <c r="R11" s="215">
        <v>45</v>
      </c>
      <c r="S11" s="215">
        <v>45</v>
      </c>
      <c r="T11" s="215">
        <v>45</v>
      </c>
      <c r="U11" s="215">
        <v>45</v>
      </c>
      <c r="V11" s="215">
        <v>45</v>
      </c>
      <c r="W11" s="215">
        <v>45</v>
      </c>
      <c r="X11" s="215">
        <v>45</v>
      </c>
      <c r="Y11" s="226">
        <v>45</v>
      </c>
      <c r="Z11" s="226">
        <v>45</v>
      </c>
      <c r="AA11" s="226">
        <v>45</v>
      </c>
      <c r="AB11" s="226">
        <v>45</v>
      </c>
      <c r="AC11" s="245">
        <v>45</v>
      </c>
      <c r="AD11" s="252">
        <v>15</v>
      </c>
      <c r="AE11" s="253">
        <v>22.25</v>
      </c>
    </row>
    <row r="12" spans="1:31" x14ac:dyDescent="0.45">
      <c r="A12" s="246" t="s">
        <v>255</v>
      </c>
      <c r="B12" s="213">
        <v>16</v>
      </c>
      <c r="C12" s="213">
        <v>16</v>
      </c>
      <c r="D12" s="213">
        <v>16</v>
      </c>
      <c r="E12" s="213">
        <v>16</v>
      </c>
      <c r="F12" s="213">
        <v>16</v>
      </c>
      <c r="G12" s="213">
        <v>16</v>
      </c>
      <c r="H12" s="213">
        <v>16</v>
      </c>
      <c r="I12" s="213">
        <v>16</v>
      </c>
      <c r="J12" s="213">
        <v>16</v>
      </c>
      <c r="K12" s="213">
        <v>16</v>
      </c>
      <c r="L12" s="213">
        <v>16</v>
      </c>
      <c r="M12" s="214">
        <v>18.8</v>
      </c>
      <c r="N12" s="217">
        <v>19</v>
      </c>
      <c r="O12" s="217">
        <v>19</v>
      </c>
      <c r="P12" s="217">
        <v>19</v>
      </c>
      <c r="Q12" s="217">
        <v>19</v>
      </c>
      <c r="R12" s="217">
        <v>19</v>
      </c>
      <c r="S12" s="217">
        <v>19</v>
      </c>
      <c r="T12" s="217">
        <v>19</v>
      </c>
      <c r="U12" s="217">
        <v>19</v>
      </c>
      <c r="V12" s="217">
        <v>19</v>
      </c>
      <c r="W12" s="217">
        <v>19</v>
      </c>
      <c r="X12" s="217">
        <v>19</v>
      </c>
      <c r="Y12" s="219" t="s">
        <v>138</v>
      </c>
      <c r="Z12" s="219">
        <v>22.5</v>
      </c>
      <c r="AA12" s="219">
        <v>22.5</v>
      </c>
      <c r="AB12" s="219">
        <v>22.5</v>
      </c>
      <c r="AC12" s="247">
        <v>22.5</v>
      </c>
      <c r="AD12" s="252">
        <v>25</v>
      </c>
      <c r="AE12" s="254">
        <v>19</v>
      </c>
    </row>
    <row r="13" spans="1:31" x14ac:dyDescent="0.45">
      <c r="A13" s="246" t="s">
        <v>256</v>
      </c>
      <c r="B13" s="213">
        <v>19</v>
      </c>
      <c r="C13" s="213">
        <v>19</v>
      </c>
      <c r="D13" s="213">
        <v>19</v>
      </c>
      <c r="E13" s="213">
        <v>19</v>
      </c>
      <c r="F13" s="213">
        <v>19</v>
      </c>
      <c r="G13" s="213">
        <v>19</v>
      </c>
      <c r="H13" s="213">
        <v>19</v>
      </c>
      <c r="I13" s="213">
        <v>19</v>
      </c>
      <c r="J13" s="213">
        <v>19</v>
      </c>
      <c r="K13" s="213">
        <v>19</v>
      </c>
      <c r="L13" s="213">
        <v>19</v>
      </c>
      <c r="M13" s="214">
        <v>20.3</v>
      </c>
      <c r="N13" s="217">
        <v>45</v>
      </c>
      <c r="O13" s="219">
        <v>45</v>
      </c>
      <c r="P13" s="219">
        <v>45</v>
      </c>
      <c r="Q13" s="219">
        <v>45</v>
      </c>
      <c r="R13" s="219">
        <v>45</v>
      </c>
      <c r="S13" s="219">
        <v>45</v>
      </c>
      <c r="T13" s="219">
        <v>45</v>
      </c>
      <c r="U13" s="219">
        <v>45</v>
      </c>
      <c r="V13" s="217">
        <v>45</v>
      </c>
      <c r="W13" s="217">
        <v>45</v>
      </c>
      <c r="X13" s="219">
        <v>45</v>
      </c>
      <c r="Y13" s="219">
        <v>45</v>
      </c>
      <c r="Z13" s="219">
        <v>45</v>
      </c>
      <c r="AA13" s="219">
        <v>45</v>
      </c>
      <c r="AB13" s="219">
        <v>45</v>
      </c>
      <c r="AC13" s="247">
        <v>45</v>
      </c>
      <c r="AD13" s="252">
        <v>35</v>
      </c>
      <c r="AE13" s="254">
        <v>45</v>
      </c>
    </row>
    <row r="14" spans="1:31" x14ac:dyDescent="0.45">
      <c r="A14" s="246" t="s">
        <v>252</v>
      </c>
      <c r="B14" s="213">
        <v>40.97</v>
      </c>
      <c r="C14" s="213">
        <v>40.97</v>
      </c>
      <c r="D14" s="213">
        <v>40.97</v>
      </c>
      <c r="E14" s="213">
        <v>40.97</v>
      </c>
      <c r="F14" s="213">
        <v>40.97</v>
      </c>
      <c r="G14" s="213">
        <v>40.97</v>
      </c>
      <c r="H14" s="213">
        <v>40.97</v>
      </c>
      <c r="I14" s="213">
        <v>40.97</v>
      </c>
      <c r="J14" s="213">
        <v>40.97</v>
      </c>
      <c r="K14" s="213">
        <v>40.97</v>
      </c>
      <c r="L14" s="213">
        <v>40.97</v>
      </c>
      <c r="M14" s="214">
        <v>43.42</v>
      </c>
      <c r="N14" s="219">
        <v>45.86</v>
      </c>
      <c r="O14" s="219">
        <v>45.86</v>
      </c>
      <c r="P14" s="219">
        <v>45.86</v>
      </c>
      <c r="Q14" s="219">
        <v>45.86</v>
      </c>
      <c r="R14" s="219">
        <v>45.86</v>
      </c>
      <c r="S14" s="219">
        <v>45.86</v>
      </c>
      <c r="T14" s="219">
        <v>45.86</v>
      </c>
      <c r="U14" s="219">
        <v>45.86</v>
      </c>
      <c r="V14" s="217">
        <v>46.08</v>
      </c>
      <c r="W14" s="217">
        <v>46.08</v>
      </c>
      <c r="X14" s="219">
        <v>46.08</v>
      </c>
      <c r="Y14" s="219">
        <v>46.08</v>
      </c>
      <c r="Z14" s="219">
        <v>49.3</v>
      </c>
      <c r="AA14" s="219">
        <v>49.3</v>
      </c>
      <c r="AB14" s="219">
        <v>49.3</v>
      </c>
      <c r="AC14" s="218">
        <v>49.3</v>
      </c>
      <c r="AD14" s="252">
        <v>45</v>
      </c>
      <c r="AE14" s="254">
        <v>46.08</v>
      </c>
    </row>
    <row r="15" spans="1:31" x14ac:dyDescent="0.45">
      <c r="A15" s="246" t="s">
        <v>253</v>
      </c>
      <c r="B15" s="213">
        <v>29.42</v>
      </c>
      <c r="C15" s="213">
        <v>29.42</v>
      </c>
      <c r="D15" s="213">
        <v>29.42</v>
      </c>
      <c r="E15" s="213">
        <v>29.42</v>
      </c>
      <c r="F15" s="213">
        <v>29.42</v>
      </c>
      <c r="G15" s="213">
        <v>29.42</v>
      </c>
      <c r="H15" s="213">
        <v>29.42</v>
      </c>
      <c r="I15" s="213">
        <v>29.42</v>
      </c>
      <c r="J15" s="213">
        <v>29.42</v>
      </c>
      <c r="K15" s="213">
        <v>29.42</v>
      </c>
      <c r="L15" s="213">
        <v>29.42</v>
      </c>
      <c r="M15" s="214">
        <v>31.52</v>
      </c>
      <c r="N15" s="219">
        <v>33.619999999999997</v>
      </c>
      <c r="O15" s="219">
        <v>33.619999999999997</v>
      </c>
      <c r="P15" s="219">
        <v>33.619999999999997</v>
      </c>
      <c r="Q15" s="219">
        <v>33.619999999999997</v>
      </c>
      <c r="R15" s="219">
        <v>33.619999999999997</v>
      </c>
      <c r="S15" s="219">
        <v>33.619999999999997</v>
      </c>
      <c r="T15" s="219">
        <v>33.619999999999997</v>
      </c>
      <c r="U15" s="219">
        <v>33.619999999999997</v>
      </c>
      <c r="V15" s="217">
        <v>34.29</v>
      </c>
      <c r="W15" s="217">
        <v>34.29</v>
      </c>
      <c r="X15" s="219">
        <v>34.29</v>
      </c>
      <c r="Y15" s="224">
        <v>34.68</v>
      </c>
      <c r="Z15" s="219">
        <v>36.43</v>
      </c>
      <c r="AA15" s="219">
        <v>36.43</v>
      </c>
      <c r="AB15" s="219">
        <v>36.43</v>
      </c>
      <c r="AC15" s="218">
        <v>36.43</v>
      </c>
      <c r="AD15" s="252">
        <v>55</v>
      </c>
      <c r="AE15" s="254">
        <v>34.29</v>
      </c>
    </row>
    <row r="16" spans="1:31" x14ac:dyDescent="0.45">
      <c r="A16" s="246" t="s">
        <v>257</v>
      </c>
      <c r="B16" s="220"/>
      <c r="C16" s="220"/>
      <c r="D16" s="220"/>
      <c r="E16" s="220"/>
      <c r="F16" s="220"/>
      <c r="G16" s="220"/>
      <c r="H16" s="220"/>
      <c r="I16" s="220"/>
      <c r="J16" s="220"/>
      <c r="K16" s="220"/>
      <c r="L16" s="220"/>
      <c r="M16" s="220"/>
      <c r="N16" s="219">
        <v>45.86</v>
      </c>
      <c r="O16" s="219">
        <v>45.86</v>
      </c>
      <c r="P16" s="219">
        <v>45.86</v>
      </c>
      <c r="Q16" s="219">
        <v>45.86</v>
      </c>
      <c r="R16" s="219">
        <v>45.86</v>
      </c>
      <c r="S16" s="219">
        <v>45.86</v>
      </c>
      <c r="T16" s="219">
        <v>45.86</v>
      </c>
      <c r="U16" s="219">
        <v>45.86</v>
      </c>
      <c r="V16" s="217">
        <v>46.08</v>
      </c>
      <c r="W16" s="217">
        <v>46.08</v>
      </c>
      <c r="X16" s="219">
        <v>46.08</v>
      </c>
      <c r="Y16" s="219">
        <v>46.08</v>
      </c>
      <c r="Z16" s="219">
        <v>49.3</v>
      </c>
      <c r="AA16" s="219">
        <v>49.3</v>
      </c>
      <c r="AB16" s="219">
        <v>49.3</v>
      </c>
      <c r="AC16" s="247">
        <v>49.3</v>
      </c>
      <c r="AD16" s="252">
        <v>65</v>
      </c>
      <c r="AE16" s="254">
        <v>46.08</v>
      </c>
    </row>
    <row r="17" spans="1:31" ht="13.15" thickBot="1" x14ac:dyDescent="0.5">
      <c r="A17" s="248" t="s">
        <v>258</v>
      </c>
      <c r="B17" s="221"/>
      <c r="C17" s="221"/>
      <c r="D17" s="221"/>
      <c r="E17" s="221"/>
      <c r="F17" s="221"/>
      <c r="G17" s="221"/>
      <c r="H17" s="221"/>
      <c r="I17" s="221"/>
      <c r="J17" s="221"/>
      <c r="K17" s="221"/>
      <c r="L17" s="221"/>
      <c r="M17" s="221"/>
      <c r="N17" s="222">
        <v>22.25</v>
      </c>
      <c r="O17" s="222">
        <v>22.25</v>
      </c>
      <c r="P17" s="222">
        <v>22.25</v>
      </c>
      <c r="Q17" s="222">
        <v>22.25</v>
      </c>
      <c r="R17" s="222">
        <v>22.25</v>
      </c>
      <c r="S17" s="222">
        <v>22.25</v>
      </c>
      <c r="T17" s="222">
        <v>22.25</v>
      </c>
      <c r="U17" s="222">
        <v>22.25</v>
      </c>
      <c r="V17" s="222">
        <v>22.25</v>
      </c>
      <c r="W17" s="222">
        <v>22.25</v>
      </c>
      <c r="X17" s="222">
        <v>22.25</v>
      </c>
      <c r="Y17" s="225" t="s">
        <v>138</v>
      </c>
      <c r="Z17" s="225">
        <v>26.3</v>
      </c>
      <c r="AA17" s="225">
        <v>26.3</v>
      </c>
      <c r="AB17" s="225">
        <v>26.3</v>
      </c>
      <c r="AC17" s="249">
        <v>29.65</v>
      </c>
      <c r="AD17" s="252">
        <v>75</v>
      </c>
      <c r="AE17" s="255">
        <v>22.25</v>
      </c>
    </row>
    <row r="19" spans="1:31" ht="19.149999999999999" thickBot="1" x14ac:dyDescent="0.5">
      <c r="A19" s="235" t="s">
        <v>249</v>
      </c>
    </row>
    <row r="20" spans="1:31" ht="13.15" thickBot="1" x14ac:dyDescent="0.5">
      <c r="A20" s="238" t="s">
        <v>250</v>
      </c>
      <c r="B20" s="239" t="s">
        <v>102</v>
      </c>
      <c r="C20" s="239" t="s">
        <v>131</v>
      </c>
      <c r="D20" s="250" t="s">
        <v>141</v>
      </c>
      <c r="E20" s="250" t="s">
        <v>60</v>
      </c>
      <c r="F20" s="242" t="s">
        <v>38</v>
      </c>
      <c r="G20" s="242" t="s">
        <v>84</v>
      </c>
      <c r="H20" s="243" t="s">
        <v>39</v>
      </c>
      <c r="I20" s="251" t="s">
        <v>266</v>
      </c>
    </row>
    <row r="21" spans="1:31" ht="25.5" x14ac:dyDescent="0.45">
      <c r="A21" s="244" t="s">
        <v>259</v>
      </c>
      <c r="B21" s="211">
        <v>45</v>
      </c>
      <c r="C21" s="211">
        <v>45</v>
      </c>
      <c r="D21" s="226">
        <v>45</v>
      </c>
      <c r="E21" s="226">
        <v>45</v>
      </c>
      <c r="F21" s="226">
        <v>45</v>
      </c>
      <c r="G21" s="226">
        <v>45</v>
      </c>
      <c r="H21" s="216">
        <v>45</v>
      </c>
      <c r="I21" s="252">
        <v>10</v>
      </c>
    </row>
    <row r="22" spans="1:31" x14ac:dyDescent="0.45">
      <c r="A22" s="246" t="s">
        <v>260</v>
      </c>
      <c r="B22" s="213">
        <v>16</v>
      </c>
      <c r="C22" s="213">
        <v>16</v>
      </c>
      <c r="D22" s="219">
        <v>19</v>
      </c>
      <c r="E22" s="219">
        <v>19</v>
      </c>
      <c r="F22" s="219">
        <v>22.5</v>
      </c>
      <c r="G22" s="219">
        <v>22.5</v>
      </c>
      <c r="H22" s="218">
        <v>22.5</v>
      </c>
      <c r="I22" s="252">
        <v>20</v>
      </c>
    </row>
    <row r="23" spans="1:31" x14ac:dyDescent="0.45">
      <c r="A23" s="246" t="s">
        <v>261</v>
      </c>
      <c r="B23" s="213">
        <v>19</v>
      </c>
      <c r="C23" s="213">
        <v>19</v>
      </c>
      <c r="D23" s="219">
        <v>22.25</v>
      </c>
      <c r="E23" s="219">
        <v>22.25</v>
      </c>
      <c r="F23" s="219">
        <v>26.3</v>
      </c>
      <c r="G23" s="219">
        <v>26.3</v>
      </c>
      <c r="H23" s="218">
        <v>26.3</v>
      </c>
      <c r="I23" s="252">
        <v>30</v>
      </c>
    </row>
    <row r="24" spans="1:31" ht="21.75" customHeight="1" x14ac:dyDescent="0.45">
      <c r="A24" s="246" t="s">
        <v>262</v>
      </c>
      <c r="B24" s="213">
        <v>40.97</v>
      </c>
      <c r="C24" s="213">
        <v>40.97</v>
      </c>
      <c r="D24" s="219">
        <v>45.86</v>
      </c>
      <c r="E24" s="219">
        <v>45.86</v>
      </c>
      <c r="F24" s="219">
        <v>49.3</v>
      </c>
      <c r="G24" s="219">
        <v>49.3</v>
      </c>
      <c r="H24" s="237">
        <v>49.3</v>
      </c>
      <c r="I24" s="252">
        <v>40</v>
      </c>
    </row>
    <row r="25" spans="1:31" ht="25.5" x14ac:dyDescent="0.45">
      <c r="A25" s="246" t="s">
        <v>263</v>
      </c>
      <c r="B25" s="213">
        <v>29.42</v>
      </c>
      <c r="C25" s="213">
        <v>29.42</v>
      </c>
      <c r="D25" s="219">
        <v>33.619999999999997</v>
      </c>
      <c r="E25" s="219">
        <v>33.619999999999997</v>
      </c>
      <c r="F25" s="219">
        <v>36.43</v>
      </c>
      <c r="G25" s="219">
        <v>36.43</v>
      </c>
      <c r="H25" s="237">
        <v>36.43</v>
      </c>
      <c r="I25" s="252">
        <v>50</v>
      </c>
    </row>
    <row r="26" spans="1:31" x14ac:dyDescent="0.45">
      <c r="A26" s="246" t="s">
        <v>264</v>
      </c>
      <c r="B26" s="220"/>
      <c r="C26" s="220"/>
      <c r="D26" s="219">
        <v>45.86</v>
      </c>
      <c r="E26" s="219">
        <v>45.86</v>
      </c>
      <c r="F26" s="219">
        <v>49.3</v>
      </c>
      <c r="G26" s="219">
        <v>49.3</v>
      </c>
      <c r="H26" s="237">
        <v>49.3</v>
      </c>
      <c r="I26" s="252">
        <v>60</v>
      </c>
    </row>
    <row r="27" spans="1:31" ht="25.9" thickBot="1" x14ac:dyDescent="0.5">
      <c r="A27" s="248" t="s">
        <v>265</v>
      </c>
      <c r="B27" s="221"/>
      <c r="C27" s="221"/>
      <c r="D27" s="225">
        <v>22.25</v>
      </c>
      <c r="E27" s="225">
        <v>22.25</v>
      </c>
      <c r="F27" s="225">
        <v>26.3</v>
      </c>
      <c r="G27" s="225">
        <v>26.3</v>
      </c>
      <c r="H27" s="223">
        <v>27.6</v>
      </c>
      <c r="I27" s="252">
        <v>70</v>
      </c>
    </row>
  </sheetData>
  <mergeCells count="1">
    <mergeCell ref="A3:N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7"/>
  <sheetViews>
    <sheetView workbookViewId="0">
      <selection activeCell="F22" sqref="F22:F23"/>
    </sheetView>
  </sheetViews>
  <sheetFormatPr defaultRowHeight="14.25" x14ac:dyDescent="0.45"/>
  <cols>
    <col min="1" max="1" width="16.73046875" bestFit="1" customWidth="1"/>
    <col min="2" max="2" width="14.265625" bestFit="1" customWidth="1"/>
    <col min="3" max="3" width="8" bestFit="1" customWidth="1"/>
    <col min="4" max="4" width="20" bestFit="1" customWidth="1"/>
    <col min="5" max="5" width="8" bestFit="1" customWidth="1"/>
    <col min="6" max="6" width="20" bestFit="1" customWidth="1"/>
    <col min="7" max="7" width="8" bestFit="1" customWidth="1"/>
    <col min="8" max="8" width="20" bestFit="1" customWidth="1"/>
    <col min="9" max="9" width="8" bestFit="1" customWidth="1"/>
    <col min="10" max="10" width="20" bestFit="1" customWidth="1"/>
    <col min="11" max="11" width="15.796875" bestFit="1" customWidth="1"/>
  </cols>
  <sheetData>
    <row r="1" spans="1:11" x14ac:dyDescent="0.45">
      <c r="A1" s="59"/>
      <c r="B1" s="60"/>
      <c r="C1" s="260" t="s">
        <v>77</v>
      </c>
      <c r="D1" s="261"/>
      <c r="E1" s="262" t="s">
        <v>13</v>
      </c>
      <c r="F1" s="263"/>
      <c r="G1" s="264" t="s">
        <v>14</v>
      </c>
      <c r="H1" s="265"/>
      <c r="I1" s="266" t="s">
        <v>16</v>
      </c>
      <c r="J1" s="267"/>
    </row>
    <row r="2" spans="1:11" x14ac:dyDescent="0.45">
      <c r="A2" s="61"/>
      <c r="C2" s="62" t="s">
        <v>200</v>
      </c>
      <c r="D2" s="63" t="s">
        <v>201</v>
      </c>
      <c r="E2" s="62" t="s">
        <v>200</v>
      </c>
      <c r="F2" s="63" t="s">
        <v>201</v>
      </c>
      <c r="G2" s="62" t="s">
        <v>200</v>
      </c>
      <c r="H2" s="63" t="s">
        <v>201</v>
      </c>
      <c r="I2" s="62" t="s">
        <v>200</v>
      </c>
      <c r="J2" s="63" t="s">
        <v>201</v>
      </c>
    </row>
    <row r="3" spans="1:11" ht="14.65" thickBot="1" x14ac:dyDescent="0.5">
      <c r="A3" s="61" t="s">
        <v>72</v>
      </c>
      <c r="B3" t="s">
        <v>71</v>
      </c>
      <c r="C3" s="62">
        <v>0</v>
      </c>
      <c r="D3" s="65" t="e">
        <f>VLOOKUP(C3,$C$22:$D$37,2,FALSE)</f>
        <v>#N/A</v>
      </c>
      <c r="E3" s="62">
        <v>45</v>
      </c>
      <c r="F3" s="65" t="str">
        <f>VLOOKUP(E3,$C$22:$D$37,2,FALSE)</f>
        <v>Snow School Standby</v>
      </c>
      <c r="G3" s="62">
        <v>39.78</v>
      </c>
      <c r="H3" s="65" t="str">
        <f>VLOOKUP(G3,$C$22:$D$37,2,FALSE)</f>
        <v>Privates - 3 Hour L2A</v>
      </c>
      <c r="I3" s="62">
        <v>28.56</v>
      </c>
      <c r="J3" s="65" t="str">
        <f>VLOOKUP(I3,$C$22:$D$37,2,FALSE)</f>
        <v>Privates - 6 Hour L2A</v>
      </c>
    </row>
    <row r="4" spans="1:11" ht="14.65" thickBot="1" x14ac:dyDescent="0.5">
      <c r="A4" s="27" t="s">
        <v>50</v>
      </c>
      <c r="B4" t="s">
        <v>73</v>
      </c>
      <c r="C4" s="64">
        <v>20.100000000000001</v>
      </c>
      <c r="D4" s="65" t="str">
        <f t="shared" ref="D4" si="0">VLOOKUP(C4,$C$22:$D$37,2,FALSE)</f>
        <v>Non-Stop Level 3</v>
      </c>
      <c r="E4" s="64">
        <v>45</v>
      </c>
      <c r="F4" s="65" t="str">
        <f t="shared" ref="F4:H18" si="1">VLOOKUP(E4,$C$22:$D$37,2,FALSE)</f>
        <v>Snow School Standby</v>
      </c>
      <c r="G4" s="64">
        <v>43.86</v>
      </c>
      <c r="H4" s="65" t="str">
        <f t="shared" si="1"/>
        <v>Privates - 3 Hour L3A</v>
      </c>
      <c r="I4" s="64">
        <v>32.64</v>
      </c>
      <c r="J4" s="65" t="str">
        <f t="shared" ref="J4" si="2">VLOOKUP(I4,$C$22:$D$37,2,FALSE)</f>
        <v>Privates - 6 Hour L3A</v>
      </c>
    </row>
    <row r="5" spans="1:11" ht="14.65" thickBot="1" x14ac:dyDescent="0.5">
      <c r="A5" s="27" t="s">
        <v>62</v>
      </c>
      <c r="B5" t="s">
        <v>73</v>
      </c>
      <c r="C5" s="64">
        <v>20.100000000000001</v>
      </c>
      <c r="D5" s="65" t="str">
        <f t="shared" ref="D5" si="3">VLOOKUP(C5,$C$22:$D$37,2,FALSE)</f>
        <v>Non-Stop Level 3</v>
      </c>
      <c r="E5" s="64">
        <v>45</v>
      </c>
      <c r="F5" s="65" t="str">
        <f t="shared" si="1"/>
        <v>Snow School Standby</v>
      </c>
      <c r="G5" s="64">
        <v>43.86</v>
      </c>
      <c r="H5" s="65" t="str">
        <f t="shared" si="1"/>
        <v>Privates - 3 Hour L3A</v>
      </c>
      <c r="I5" s="64">
        <v>32.64</v>
      </c>
      <c r="J5" s="65" t="str">
        <f t="shared" ref="J5" si="4">VLOOKUP(I5,$C$22:$D$37,2,FALSE)</f>
        <v>Privates - 6 Hour L3A</v>
      </c>
    </row>
    <row r="6" spans="1:11" ht="14.65" thickBot="1" x14ac:dyDescent="0.5">
      <c r="A6" s="27" t="s">
        <v>74</v>
      </c>
      <c r="B6" t="s">
        <v>73</v>
      </c>
      <c r="C6" s="64">
        <v>20.100000000000001</v>
      </c>
      <c r="D6" s="65" t="str">
        <f t="shared" ref="D6" si="5">VLOOKUP(C6,$C$22:$D$37,2,FALSE)</f>
        <v>Non-Stop Level 3</v>
      </c>
      <c r="E6" s="64">
        <v>45</v>
      </c>
      <c r="F6" s="65" t="str">
        <f t="shared" si="1"/>
        <v>Snow School Standby</v>
      </c>
      <c r="G6" s="64">
        <v>43.86</v>
      </c>
      <c r="H6" s="65" t="str">
        <f t="shared" si="1"/>
        <v>Privates - 3 Hour L3A</v>
      </c>
      <c r="I6" s="64">
        <v>32.64</v>
      </c>
      <c r="J6" s="65" t="str">
        <f t="shared" ref="J6" si="6">VLOOKUP(I6,$C$22:$D$37,2,FALSE)</f>
        <v>Privates - 6 Hour L3A</v>
      </c>
    </row>
    <row r="7" spans="1:11" ht="14.65" thickBot="1" x14ac:dyDescent="0.5">
      <c r="A7" s="28" t="s">
        <v>75</v>
      </c>
      <c r="B7" t="s">
        <v>73</v>
      </c>
      <c r="C7" s="64">
        <v>20.100000000000001</v>
      </c>
      <c r="D7" s="65" t="str">
        <f t="shared" ref="D7" si="7">VLOOKUP(C7,$C$22:$D$37,2,FALSE)</f>
        <v>Non-Stop Level 3</v>
      </c>
      <c r="E7" s="64">
        <v>45</v>
      </c>
      <c r="F7" s="65" t="str">
        <f t="shared" si="1"/>
        <v>Snow School Standby</v>
      </c>
      <c r="G7" s="64">
        <v>43.86</v>
      </c>
      <c r="H7" s="65" t="str">
        <f t="shared" si="1"/>
        <v>Privates - 3 Hour L3A</v>
      </c>
      <c r="I7" s="64">
        <v>32.64</v>
      </c>
      <c r="J7" s="65" t="str">
        <f t="shared" ref="J7" si="8">VLOOKUP(I7,$C$22:$D$37,2,FALSE)</f>
        <v>Privates - 6 Hour L3A</v>
      </c>
    </row>
    <row r="8" spans="1:11" ht="14.65" thickBot="1" x14ac:dyDescent="0.5">
      <c r="A8" s="66" t="s">
        <v>21</v>
      </c>
      <c r="B8" t="s">
        <v>73</v>
      </c>
      <c r="C8" s="64">
        <v>20.100000000000001</v>
      </c>
      <c r="D8" s="65" t="str">
        <f t="shared" ref="D8" si="9">VLOOKUP(C8,$C$22:$D$37,2,FALSE)</f>
        <v>Non-Stop Level 3</v>
      </c>
      <c r="E8" s="64">
        <v>45</v>
      </c>
      <c r="F8" s="65" t="str">
        <f t="shared" si="1"/>
        <v>Snow School Standby</v>
      </c>
      <c r="G8" s="64">
        <v>44.74</v>
      </c>
      <c r="H8" s="65" t="str">
        <f t="shared" si="1"/>
        <v>Privates - 3 Hour L3B</v>
      </c>
      <c r="I8" s="64">
        <v>34.68</v>
      </c>
      <c r="J8" s="65" t="str">
        <f t="shared" ref="J8" si="10">VLOOKUP(I8,$C$22:$D$37,2,FALSE)</f>
        <v>Privates - 6 Hour L3B</v>
      </c>
    </row>
    <row r="9" spans="1:11" ht="14.65" thickBot="1" x14ac:dyDescent="0.5">
      <c r="A9" s="27" t="s">
        <v>76</v>
      </c>
      <c r="B9" t="s">
        <v>73</v>
      </c>
      <c r="C9" s="67">
        <v>20.100000000000001</v>
      </c>
      <c r="D9" s="79" t="str">
        <f t="shared" ref="D9" si="11">VLOOKUP(C9,$C$22:$D$37,2,FALSE)</f>
        <v>Non-Stop Level 3</v>
      </c>
      <c r="E9" s="80">
        <v>45</v>
      </c>
      <c r="F9" s="79" t="str">
        <f t="shared" si="1"/>
        <v>Snow School Standby</v>
      </c>
      <c r="G9" s="80">
        <v>44.74</v>
      </c>
      <c r="H9" s="79" t="str">
        <f t="shared" si="1"/>
        <v>Privates - 3 Hour L3B</v>
      </c>
      <c r="I9" s="80">
        <v>33.29</v>
      </c>
      <c r="J9" s="79" t="str">
        <f t="shared" ref="J9" si="12">VLOOKUP(I9,$C$22:$D$37,2,FALSE)</f>
        <v>Privates - 6 Hour L3C</v>
      </c>
      <c r="K9" t="s">
        <v>202</v>
      </c>
    </row>
    <row r="10" spans="1:11" ht="14.65" thickBot="1" x14ac:dyDescent="0.5">
      <c r="A10" s="68" t="s">
        <v>22</v>
      </c>
      <c r="B10" t="s">
        <v>73</v>
      </c>
      <c r="C10" s="67">
        <v>20.100000000000001</v>
      </c>
      <c r="D10" s="79" t="str">
        <f t="shared" ref="D10" si="13">VLOOKUP(C10,$C$22:$D$37,2,FALSE)</f>
        <v>Non-Stop Level 3</v>
      </c>
      <c r="E10" s="80">
        <v>45</v>
      </c>
      <c r="F10" s="79" t="str">
        <f t="shared" si="1"/>
        <v>Snow School Standby</v>
      </c>
      <c r="G10" s="80">
        <v>44.74</v>
      </c>
      <c r="H10" s="79" t="str">
        <f t="shared" si="1"/>
        <v>Privates - 3 Hour L3B</v>
      </c>
      <c r="I10" s="80">
        <v>33.29</v>
      </c>
      <c r="J10" s="79" t="str">
        <f t="shared" ref="J10" si="14">VLOOKUP(I10,$C$22:$D$37,2,FALSE)</f>
        <v>Privates - 6 Hour L3C</v>
      </c>
      <c r="K10" t="s">
        <v>202</v>
      </c>
    </row>
    <row r="11" spans="1:11" ht="14.65" thickBot="1" x14ac:dyDescent="0.5">
      <c r="A11" s="28" t="s">
        <v>26</v>
      </c>
      <c r="B11" t="s">
        <v>73</v>
      </c>
      <c r="C11" s="67">
        <v>20.100000000000001</v>
      </c>
      <c r="D11" s="79" t="str">
        <f t="shared" ref="D11" si="15">VLOOKUP(C11,$C$22:$D$37,2,FALSE)</f>
        <v>Non-Stop Level 3</v>
      </c>
      <c r="E11" s="80">
        <v>45</v>
      </c>
      <c r="F11" s="79" t="str">
        <f t="shared" si="1"/>
        <v>Snow School Standby</v>
      </c>
      <c r="G11" s="80">
        <v>44.74</v>
      </c>
      <c r="H11" s="79" t="str">
        <f t="shared" si="1"/>
        <v>Privates - 3 Hour L3B</v>
      </c>
      <c r="I11" s="80">
        <v>33.29</v>
      </c>
      <c r="J11" s="79" t="str">
        <f t="shared" ref="J11" si="16">VLOOKUP(I11,$C$22:$D$37,2,FALSE)</f>
        <v>Privates - 6 Hour L3C</v>
      </c>
      <c r="K11" t="s">
        <v>202</v>
      </c>
    </row>
    <row r="12" spans="1:11" ht="14.65" thickBot="1" x14ac:dyDescent="0.5">
      <c r="A12" s="69" t="s">
        <v>24</v>
      </c>
      <c r="B12" t="s">
        <v>73</v>
      </c>
      <c r="C12" s="67">
        <v>26.78</v>
      </c>
      <c r="D12" s="79" t="str">
        <f t="shared" ref="D12" si="17">VLOOKUP(C12,$C$22:$D$37,2,FALSE)</f>
        <v>Non-Stop Lead</v>
      </c>
      <c r="E12" s="80">
        <v>45</v>
      </c>
      <c r="F12" s="79" t="str">
        <f t="shared" si="1"/>
        <v>Snow School Standby</v>
      </c>
      <c r="G12" s="80">
        <v>44.74</v>
      </c>
      <c r="H12" s="79" t="str">
        <f t="shared" si="1"/>
        <v>Privates - 3 Hour L3B</v>
      </c>
      <c r="I12" s="80">
        <v>33.29</v>
      </c>
      <c r="J12" s="79" t="str">
        <f t="shared" ref="J12" si="18">VLOOKUP(I12,$C$22:$D$37,2,FALSE)</f>
        <v>Privates - 6 Hour L3C</v>
      </c>
      <c r="K12" t="s">
        <v>202</v>
      </c>
    </row>
    <row r="13" spans="1:11" x14ac:dyDescent="0.45">
      <c r="A13" s="70" t="s">
        <v>79</v>
      </c>
      <c r="B13" t="s">
        <v>78</v>
      </c>
      <c r="C13" s="64">
        <v>20.100000000000001</v>
      </c>
      <c r="D13" s="65" t="str">
        <f t="shared" ref="D13" si="19">VLOOKUP(C13,$C$22:$D$37,2,FALSE)</f>
        <v>Non-Stop Level 3</v>
      </c>
      <c r="E13" s="64">
        <v>45</v>
      </c>
      <c r="F13" s="65" t="str">
        <f t="shared" si="1"/>
        <v>Snow School Standby</v>
      </c>
      <c r="G13" s="64">
        <v>43.86</v>
      </c>
      <c r="H13" s="65" t="str">
        <f t="shared" si="1"/>
        <v>Privates - 3 Hour L3A</v>
      </c>
      <c r="I13" s="64">
        <v>32.64</v>
      </c>
      <c r="J13" s="65" t="str">
        <f t="shared" ref="J13" si="20">VLOOKUP(I13,$C$22:$D$37,2,FALSE)</f>
        <v>Privates - 6 Hour L3A</v>
      </c>
    </row>
    <row r="14" spans="1:11" ht="14.65" thickBot="1" x14ac:dyDescent="0.5">
      <c r="A14" s="71" t="s">
        <v>35</v>
      </c>
      <c r="B14" s="60" t="s">
        <v>80</v>
      </c>
      <c r="C14" s="72">
        <v>23.74</v>
      </c>
      <c r="D14" s="65" t="str">
        <f t="shared" ref="D14" si="21">VLOOKUP(C14,$C$22:$D$37,2,FALSE)</f>
        <v>Non-Stop Level 4</v>
      </c>
      <c r="E14" s="72">
        <v>45</v>
      </c>
      <c r="F14" s="65" t="str">
        <f t="shared" si="1"/>
        <v>Snow School Standby</v>
      </c>
      <c r="G14" s="72">
        <v>47.86</v>
      </c>
      <c r="H14" s="65" t="str">
        <f t="shared" si="1"/>
        <v>Privates - 3 Hour L4A</v>
      </c>
      <c r="I14" s="72">
        <v>35.369999999999997</v>
      </c>
      <c r="J14" s="65" t="str">
        <f t="shared" ref="J14" si="22">VLOOKUP(I14,$C$22:$D$37,2,FALSE)</f>
        <v>Privates - 6 Hour L4A</v>
      </c>
    </row>
    <row r="15" spans="1:11" ht="14.65" thickBot="1" x14ac:dyDescent="0.5">
      <c r="A15" s="27" t="s">
        <v>81</v>
      </c>
      <c r="B15" t="s">
        <v>80</v>
      </c>
      <c r="C15" s="64">
        <v>23.74</v>
      </c>
      <c r="D15" s="65" t="str">
        <f t="shared" ref="D15" si="23">VLOOKUP(C15,$C$22:$D$37,2,FALSE)</f>
        <v>Non-Stop Level 4</v>
      </c>
      <c r="E15" s="64">
        <v>45</v>
      </c>
      <c r="F15" s="65" t="str">
        <f t="shared" si="1"/>
        <v>Snow School Standby</v>
      </c>
      <c r="G15" s="64">
        <v>47.86</v>
      </c>
      <c r="H15" s="65" t="str">
        <f t="shared" si="1"/>
        <v>Privates - 3 Hour L4A</v>
      </c>
      <c r="I15" s="64">
        <v>35.369999999999997</v>
      </c>
      <c r="J15" s="65" t="str">
        <f t="shared" ref="J15" si="24">VLOOKUP(I15,$C$22:$D$37,2,FALSE)</f>
        <v>Privates - 6 Hour L4A</v>
      </c>
    </row>
    <row r="16" spans="1:11" ht="14.65" thickBot="1" x14ac:dyDescent="0.5">
      <c r="A16" s="28" t="s">
        <v>84</v>
      </c>
      <c r="B16" t="s">
        <v>80</v>
      </c>
      <c r="C16" s="64">
        <v>23.74</v>
      </c>
      <c r="D16" s="65" t="str">
        <f t="shared" ref="D16" si="25">VLOOKUP(C16,$C$22:$D$37,2,FALSE)</f>
        <v>Non-Stop Level 4</v>
      </c>
      <c r="E16" s="64">
        <v>45</v>
      </c>
      <c r="F16" s="65" t="str">
        <f t="shared" si="1"/>
        <v>Snow School Standby</v>
      </c>
      <c r="G16" s="64">
        <v>47.86</v>
      </c>
      <c r="H16" s="65" t="str">
        <f t="shared" si="1"/>
        <v>Privates - 3 Hour L4A</v>
      </c>
      <c r="I16" s="64">
        <v>35.369999999999997</v>
      </c>
      <c r="J16" s="65" t="str">
        <f t="shared" ref="J16" si="26">VLOOKUP(I16,$C$22:$D$37,2,FALSE)</f>
        <v>Privates - 6 Hour L4A</v>
      </c>
    </row>
    <row r="17" spans="1:10" ht="14.65" thickBot="1" x14ac:dyDescent="0.5">
      <c r="A17" s="69" t="s">
        <v>38</v>
      </c>
      <c r="B17" t="s">
        <v>83</v>
      </c>
      <c r="C17" s="64">
        <v>23.74</v>
      </c>
      <c r="D17" s="65" t="str">
        <f t="shared" ref="D17" si="27">VLOOKUP(C17,$C$22:$D$37,2,FALSE)</f>
        <v>Non-Stop Level 4</v>
      </c>
      <c r="E17" s="64">
        <v>45</v>
      </c>
      <c r="F17" s="65" t="str">
        <f t="shared" si="1"/>
        <v>Snow School Standby</v>
      </c>
      <c r="G17" s="64">
        <v>47.86</v>
      </c>
      <c r="H17" s="65" t="str">
        <f t="shared" si="1"/>
        <v>Privates - 3 Hour L4A</v>
      </c>
      <c r="I17" s="64">
        <v>35.369999999999997</v>
      </c>
      <c r="J17" s="65" t="str">
        <f t="shared" ref="J17" si="28">VLOOKUP(I17,$C$22:$D$37,2,FALSE)</f>
        <v>Privates - 6 Hour L4A</v>
      </c>
    </row>
    <row r="18" spans="1:10" x14ac:dyDescent="0.45">
      <c r="A18" s="73" t="s">
        <v>39</v>
      </c>
      <c r="B18" t="s">
        <v>83</v>
      </c>
      <c r="C18" s="74">
        <v>27.6</v>
      </c>
      <c r="D18" s="65" t="str">
        <f t="shared" ref="D18" si="29">VLOOKUP(C18,$C$22:$D$37,2,FALSE)</f>
        <v>Non-Stop Level 4 MT</v>
      </c>
      <c r="E18" s="74">
        <v>45</v>
      </c>
      <c r="F18" s="65" t="str">
        <f t="shared" si="1"/>
        <v>Snow School Standby</v>
      </c>
      <c r="G18" s="74">
        <v>46.92</v>
      </c>
      <c r="H18" s="65" t="str">
        <f t="shared" si="1"/>
        <v>Privates - 3 Hour L4B</v>
      </c>
      <c r="I18" s="74">
        <v>34.68</v>
      </c>
      <c r="J18" s="65" t="str">
        <f t="shared" ref="J18" si="30">VLOOKUP(I18,$C$22:$D$37,2,FALSE)</f>
        <v>Privates - 6 Hour L3B</v>
      </c>
    </row>
    <row r="19" spans="1:10" x14ac:dyDescent="0.45">
      <c r="A19" s="3"/>
      <c r="C19" s="75"/>
    </row>
    <row r="20" spans="1:10" x14ac:dyDescent="0.45">
      <c r="C20" s="268" t="s">
        <v>203</v>
      </c>
      <c r="D20" s="268"/>
    </row>
    <row r="21" spans="1:10" x14ac:dyDescent="0.45">
      <c r="C21" s="76" t="s">
        <v>200</v>
      </c>
      <c r="D21" s="76" t="s">
        <v>204</v>
      </c>
    </row>
    <row r="22" spans="1:10" x14ac:dyDescent="0.45">
      <c r="C22" s="76">
        <v>39.78</v>
      </c>
      <c r="D22" s="76" t="s">
        <v>205</v>
      </c>
    </row>
    <row r="23" spans="1:10" x14ac:dyDescent="0.45">
      <c r="C23" s="76">
        <v>28.56</v>
      </c>
      <c r="D23" s="76" t="s">
        <v>206</v>
      </c>
    </row>
    <row r="24" spans="1:10" x14ac:dyDescent="0.45">
      <c r="C24" s="77">
        <v>43.86</v>
      </c>
      <c r="D24" s="78" t="s">
        <v>207</v>
      </c>
    </row>
    <row r="25" spans="1:10" x14ac:dyDescent="0.45">
      <c r="C25" s="77">
        <v>44.74</v>
      </c>
      <c r="D25" s="78" t="s">
        <v>208</v>
      </c>
    </row>
    <row r="26" spans="1:10" x14ac:dyDescent="0.45">
      <c r="C26" s="77">
        <v>32.64</v>
      </c>
      <c r="D26" s="78" t="s">
        <v>209</v>
      </c>
    </row>
    <row r="27" spans="1:10" x14ac:dyDescent="0.45">
      <c r="C27" s="77">
        <v>34.68</v>
      </c>
      <c r="D27" s="78" t="s">
        <v>210</v>
      </c>
    </row>
    <row r="28" spans="1:10" x14ac:dyDescent="0.45">
      <c r="C28" s="77">
        <v>33.29</v>
      </c>
      <c r="D28" s="78" t="s">
        <v>211</v>
      </c>
    </row>
    <row r="29" spans="1:10" x14ac:dyDescent="0.45">
      <c r="C29" s="77">
        <v>47.86</v>
      </c>
      <c r="D29" s="78" t="s">
        <v>212</v>
      </c>
    </row>
    <row r="30" spans="1:10" x14ac:dyDescent="0.45">
      <c r="C30" s="77">
        <v>46.92</v>
      </c>
      <c r="D30" s="78" t="s">
        <v>213</v>
      </c>
    </row>
    <row r="31" spans="1:10" x14ac:dyDescent="0.45">
      <c r="C31" s="77">
        <v>35.369999999999997</v>
      </c>
      <c r="D31" s="78" t="s">
        <v>214</v>
      </c>
    </row>
    <row r="32" spans="1:10" x14ac:dyDescent="0.45">
      <c r="C32" s="77">
        <v>34.68</v>
      </c>
      <c r="D32" s="78" t="s">
        <v>215</v>
      </c>
    </row>
    <row r="33" spans="3:4" x14ac:dyDescent="0.45">
      <c r="C33" s="77">
        <v>26.78</v>
      </c>
      <c r="D33" s="78" t="s">
        <v>216</v>
      </c>
    </row>
    <row r="34" spans="3:4" x14ac:dyDescent="0.45">
      <c r="C34" s="77">
        <v>20.100000000000001</v>
      </c>
      <c r="D34" s="78" t="s">
        <v>217</v>
      </c>
    </row>
    <row r="35" spans="3:4" x14ac:dyDescent="0.45">
      <c r="C35" s="77">
        <v>23.74</v>
      </c>
      <c r="D35" s="78" t="s">
        <v>218</v>
      </c>
    </row>
    <row r="36" spans="3:4" x14ac:dyDescent="0.45">
      <c r="C36" s="77">
        <v>27.6</v>
      </c>
      <c r="D36" s="78" t="s">
        <v>219</v>
      </c>
    </row>
    <row r="37" spans="3:4" x14ac:dyDescent="0.45">
      <c r="C37" s="77">
        <v>45</v>
      </c>
      <c r="D37" s="78" t="s">
        <v>220</v>
      </c>
    </row>
  </sheetData>
  <mergeCells count="5">
    <mergeCell ref="C1:D1"/>
    <mergeCell ref="E1:F1"/>
    <mergeCell ref="G1:H1"/>
    <mergeCell ref="I1:J1"/>
    <mergeCell ref="C20:D2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D6A6-A219-4350-9645-A7B0F49BCF6C}">
  <dimension ref="A1:I20"/>
  <sheetViews>
    <sheetView workbookViewId="0">
      <selection activeCell="A18" sqref="A18"/>
    </sheetView>
  </sheetViews>
  <sheetFormatPr defaultColWidth="9.19921875" defaultRowHeight="14.25" x14ac:dyDescent="0.45"/>
  <cols>
    <col min="1" max="1" width="21.53125" style="108" bestFit="1" customWidth="1"/>
    <col min="2" max="2" width="13.796875" style="103" customWidth="1"/>
    <col min="3" max="5" width="12.53125" style="103" customWidth="1"/>
    <col min="6" max="7" width="9.19921875" style="103"/>
    <col min="8" max="8" width="17.19921875" style="103" customWidth="1"/>
    <col min="9" max="9" width="86.265625" style="109" customWidth="1"/>
    <col min="10" max="16384" width="9.19921875" style="103"/>
  </cols>
  <sheetData>
    <row r="1" spans="1:9" ht="15.75" x14ac:dyDescent="0.45">
      <c r="A1" s="106" t="s">
        <v>221</v>
      </c>
    </row>
    <row r="2" spans="1:9" s="104" customFormat="1" ht="42.75" x14ac:dyDescent="0.45">
      <c r="A2" s="107" t="s">
        <v>114</v>
      </c>
      <c r="B2" s="105" t="s">
        <v>222</v>
      </c>
      <c r="C2" s="105" t="s">
        <v>223</v>
      </c>
      <c r="D2" s="105" t="s">
        <v>222</v>
      </c>
      <c r="E2" s="105" t="s">
        <v>223</v>
      </c>
      <c r="F2" s="105" t="s">
        <v>224</v>
      </c>
      <c r="G2" s="105" t="s">
        <v>225</v>
      </c>
      <c r="H2" s="105" t="s">
        <v>226</v>
      </c>
      <c r="I2" s="107" t="s">
        <v>227</v>
      </c>
    </row>
    <row r="3" spans="1:9" x14ac:dyDescent="0.45">
      <c r="A3" s="108" t="s">
        <v>38</v>
      </c>
      <c r="B3" s="103" t="s">
        <v>228</v>
      </c>
      <c r="C3" s="103" t="s">
        <v>138</v>
      </c>
      <c r="H3" s="103">
        <v>25</v>
      </c>
    </row>
    <row r="4" spans="1:9" x14ac:dyDescent="0.45">
      <c r="A4" s="108" t="s">
        <v>115</v>
      </c>
      <c r="B4" s="103" t="s">
        <v>229</v>
      </c>
      <c r="C4" s="103" t="s">
        <v>138</v>
      </c>
      <c r="H4" s="103">
        <v>24</v>
      </c>
    </row>
    <row r="5" spans="1:9" x14ac:dyDescent="0.45">
      <c r="A5" s="108" t="s">
        <v>39</v>
      </c>
      <c r="B5" s="103" t="s">
        <v>230</v>
      </c>
      <c r="C5" s="103" t="s">
        <v>138</v>
      </c>
      <c r="H5" s="103">
        <v>23</v>
      </c>
    </row>
    <row r="6" spans="1:9" x14ac:dyDescent="0.45">
      <c r="A6" s="108" t="s">
        <v>84</v>
      </c>
      <c r="B6" s="103" t="s">
        <v>231</v>
      </c>
      <c r="C6" s="103" t="s">
        <v>138</v>
      </c>
      <c r="H6" s="103">
        <v>22</v>
      </c>
    </row>
    <row r="7" spans="1:9" x14ac:dyDescent="0.45">
      <c r="A7" s="108" t="s">
        <v>22</v>
      </c>
      <c r="B7" s="103" t="s">
        <v>232</v>
      </c>
      <c r="C7" s="103" t="s">
        <v>138</v>
      </c>
      <c r="F7" s="103">
        <v>3</v>
      </c>
      <c r="G7" s="103">
        <v>17</v>
      </c>
      <c r="H7" s="103">
        <v>11</v>
      </c>
      <c r="I7" s="109" t="s">
        <v>233</v>
      </c>
    </row>
    <row r="8" spans="1:9" x14ac:dyDescent="0.45">
      <c r="A8" s="108" t="s">
        <v>24</v>
      </c>
      <c r="B8" s="103" t="s">
        <v>234</v>
      </c>
      <c r="C8" s="103" t="s">
        <v>138</v>
      </c>
      <c r="H8" s="103">
        <v>16</v>
      </c>
    </row>
    <row r="9" spans="1:9" x14ac:dyDescent="0.45">
      <c r="A9" s="108" t="s">
        <v>136</v>
      </c>
      <c r="B9" s="103" t="s">
        <v>235</v>
      </c>
      <c r="C9" s="103" t="s">
        <v>236</v>
      </c>
      <c r="H9" s="103">
        <v>14</v>
      </c>
      <c r="I9" s="109" t="s">
        <v>237</v>
      </c>
    </row>
    <row r="10" spans="1:9" x14ac:dyDescent="0.45">
      <c r="A10" s="108" t="s">
        <v>26</v>
      </c>
    </row>
    <row r="11" spans="1:9" x14ac:dyDescent="0.45">
      <c r="A11" s="108" t="s">
        <v>50</v>
      </c>
      <c r="B11" s="103" t="s">
        <v>238</v>
      </c>
      <c r="C11" s="103" t="s">
        <v>239</v>
      </c>
    </row>
    <row r="13" spans="1:9" x14ac:dyDescent="0.45">
      <c r="A13" s="108" t="s">
        <v>76</v>
      </c>
      <c r="B13" s="103" t="s">
        <v>240</v>
      </c>
      <c r="C13" s="103" t="s">
        <v>241</v>
      </c>
      <c r="H13" s="103">
        <v>4</v>
      </c>
    </row>
    <row r="14" spans="1:9" x14ac:dyDescent="0.45">
      <c r="A14" s="108" t="s">
        <v>81</v>
      </c>
      <c r="B14" s="103" t="s">
        <v>234</v>
      </c>
      <c r="C14" s="103" t="s">
        <v>242</v>
      </c>
    </row>
    <row r="17" spans="1:3" x14ac:dyDescent="0.45">
      <c r="A17" s="108" t="s">
        <v>64</v>
      </c>
      <c r="B17" s="103">
        <v>2020</v>
      </c>
      <c r="C17" s="103">
        <v>2023</v>
      </c>
    </row>
    <row r="18" spans="1:3" x14ac:dyDescent="0.45">
      <c r="A18" s="108" t="s">
        <v>72</v>
      </c>
      <c r="B18" s="103">
        <v>2019</v>
      </c>
    </row>
    <row r="19" spans="1:3" x14ac:dyDescent="0.45">
      <c r="A19" s="108" t="s">
        <v>141</v>
      </c>
      <c r="B19" s="103">
        <v>2019</v>
      </c>
    </row>
    <row r="20" spans="1:3" x14ac:dyDescent="0.45">
      <c r="A20" s="108" t="s">
        <v>68</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9fcef2-87e7-4c1f-a926-f1bf101f8f6a" xsi:nil="true"/>
    <lcf76f155ced4ddcb4097134ff3c332f xmlns="e73c18a1-2d43-4615-bd65-cf1326035a47">
      <Terms xmlns="http://schemas.microsoft.com/office/infopath/2007/PartnerControls"/>
    </lcf76f155ced4ddcb4097134ff3c332f>
    <SharedWithUsers xmlns="5c9fcef2-87e7-4c1f-a926-f1bf101f8f6a">
      <UserInfo>
        <DisplayName>Will Stebbing</DisplayName>
        <AccountId>21</AccountId>
        <AccountType/>
      </UserInfo>
      <UserInfo>
        <DisplayName>Scott Parker</DisplayName>
        <AccountId>85</AccountId>
        <AccountType/>
      </UserInfo>
      <UserInfo>
        <DisplayName>Pete Woods</DisplayName>
        <AccountId>14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7AEA23EC744140B543FC38F70AD5DF" ma:contentTypeVersion="15" ma:contentTypeDescription="Create a new document." ma:contentTypeScope="" ma:versionID="8c36199912e44f9bef797d320078daca">
  <xsd:schema xmlns:xsd="http://www.w3.org/2001/XMLSchema" xmlns:xs="http://www.w3.org/2001/XMLSchema" xmlns:p="http://schemas.microsoft.com/office/2006/metadata/properties" xmlns:ns2="e73c18a1-2d43-4615-bd65-cf1326035a47" xmlns:ns3="5c9fcef2-87e7-4c1f-a926-f1bf101f8f6a" targetNamespace="http://schemas.microsoft.com/office/2006/metadata/properties" ma:root="true" ma:fieldsID="bb189eb6364bfbd4b5ab50c0beab89d4" ns2:_="" ns3:_="">
    <xsd:import namespace="e73c18a1-2d43-4615-bd65-cf1326035a47"/>
    <xsd:import namespace="5c9fcef2-87e7-4c1f-a926-f1bf101f8f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c18a1-2d43-4615-bd65-cf1326035a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3d2720a-a97f-4189-8aed-3136dc2cbe8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9fcef2-87e7-4c1f-a926-f1bf101f8f6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8d0839e-e0e9-46de-8bb2-b26b5b10ac73}" ma:internalName="TaxCatchAll" ma:showField="CatchAllData" ma:web="5c9fcef2-87e7-4c1f-a926-f1bf101f8f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F03F20-B76B-4482-B6C0-96120ECEEF6D}">
  <ds:schemaRef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purl.org/dc/dcmitype/"/>
    <ds:schemaRef ds:uri="5c9fcef2-87e7-4c1f-a926-f1bf101f8f6a"/>
    <ds:schemaRef ds:uri="e73c18a1-2d43-4615-bd65-cf1326035a47"/>
    <ds:schemaRef ds:uri="http://purl.org/dc/terms/"/>
  </ds:schemaRefs>
</ds:datastoreItem>
</file>

<file path=customXml/itemProps2.xml><?xml version="1.0" encoding="utf-8"?>
<ds:datastoreItem xmlns:ds="http://schemas.openxmlformats.org/officeDocument/2006/customXml" ds:itemID="{D079E8FB-18BE-49A9-B3E8-7B0B8A29AE54}">
  <ds:schemaRefs>
    <ds:schemaRef ds:uri="http://schemas.microsoft.com/sharepoint/v3/contenttype/forms"/>
  </ds:schemaRefs>
</ds:datastoreItem>
</file>

<file path=customXml/itemProps3.xml><?xml version="1.0" encoding="utf-8"?>
<ds:datastoreItem xmlns:ds="http://schemas.openxmlformats.org/officeDocument/2006/customXml" ds:itemID="{7D38C723-F502-4B33-BF39-318A178D1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c18a1-2d43-4615-bd65-cf1326035a47"/>
    <ds:schemaRef ds:uri="5c9fcef2-87e7-4c1f-a926-f1bf101f8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17-18 Rates</vt:lpstr>
      <vt:lpstr>18-19 Rates</vt:lpstr>
      <vt:lpstr>19-20 Rates</vt:lpstr>
      <vt:lpstr>21-22 Rates</vt:lpstr>
      <vt:lpstr>22-23 Rates</vt:lpstr>
      <vt:lpstr>23-24 Rates OLD</vt:lpstr>
      <vt:lpstr>23-24 Rates</vt:lpstr>
      <vt:lpstr>Dayforce 21-22</vt:lpstr>
      <vt:lpstr>Instructor Longevity</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 Wong-Colunga</dc:creator>
  <cp:keywords/>
  <dc:description/>
  <cp:lastModifiedBy>edward kelman</cp:lastModifiedBy>
  <cp:revision/>
  <dcterms:created xsi:type="dcterms:W3CDTF">2018-01-11T18:27:05Z</dcterms:created>
  <dcterms:modified xsi:type="dcterms:W3CDTF">2024-03-22T21:10:31Z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0x010100E67AEA23EC744140B543FC38F70AD5DF</vt:lpwstr>
  </property>
  <property fmtid="{D5CDD505-2E9C-101B-9397-08002B2CF9AE}" pid="3" name="Order">
    <vt:r8>26400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