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slam\Desktop\Excel\"/>
    </mc:Choice>
  </mc:AlternateContent>
  <bookViews>
    <workbookView xWindow="0" yWindow="0" windowWidth="20490" windowHeight="7770" activeTab="2"/>
  </bookViews>
  <sheets>
    <sheet name="Sheet7" sheetId="7" r:id="rId1"/>
    <sheet name="Sheet2" sheetId="8" r:id="rId2"/>
    <sheet name="Sheet1" sheetId="1" r:id="rId3"/>
  </sheets>
  <definedNames>
    <definedName name="_xlcn.WorksheetConnection_Book1Table1" hidden="1">Table1[]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</extLst>
</workbook>
</file>

<file path=xl/calcChain.xml><?xml version="1.0" encoding="utf-8"?>
<calcChain xmlns="http://schemas.openxmlformats.org/spreadsheetml/2006/main">
  <c r="G42" i="1" l="1"/>
  <c r="E42" i="1"/>
  <c r="B59" i="1"/>
  <c r="J5" i="1" l="1"/>
  <c r="J7" i="1" s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Book1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<sst xmlns="http://schemas.openxmlformats.org/spreadsheetml/2006/main" count="124" uniqueCount="69">
  <si>
    <t>Project ID</t>
  </si>
  <si>
    <t>Project Name</t>
  </si>
  <si>
    <t>Owner</t>
  </si>
  <si>
    <t>status</t>
  </si>
  <si>
    <t>Progress</t>
  </si>
  <si>
    <t>Deadline</t>
  </si>
  <si>
    <t>Comments</t>
  </si>
  <si>
    <t>P-00001</t>
  </si>
  <si>
    <t>P-00002</t>
  </si>
  <si>
    <t>P-00003</t>
  </si>
  <si>
    <t>P-00004</t>
  </si>
  <si>
    <t>P-00005</t>
  </si>
  <si>
    <t>P-00006</t>
  </si>
  <si>
    <t>P-00007</t>
  </si>
  <si>
    <t>P-00008</t>
  </si>
  <si>
    <t>P-00009</t>
  </si>
  <si>
    <t>P-00010</t>
  </si>
  <si>
    <t>P-00011</t>
  </si>
  <si>
    <t>P-00012</t>
  </si>
  <si>
    <t>P-00013</t>
  </si>
  <si>
    <t>P-00014</t>
  </si>
  <si>
    <t>P-00015</t>
  </si>
  <si>
    <t>P-00016</t>
  </si>
  <si>
    <t>P-00017</t>
  </si>
  <si>
    <t>P-00018</t>
  </si>
  <si>
    <t>P-00019</t>
  </si>
  <si>
    <t>P-00020</t>
  </si>
  <si>
    <t>P-00021</t>
  </si>
  <si>
    <t>P-00022</t>
  </si>
  <si>
    <t>P-00023</t>
  </si>
  <si>
    <t>P-00024</t>
  </si>
  <si>
    <t>P-00025</t>
  </si>
  <si>
    <t>P-00026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</si>
  <si>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</si>
  <si>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</si>
  <si>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</si>
  <si>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</si>
  <si>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</si>
  <si>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</si>
  <si>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</si>
  <si>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</si>
  <si>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</si>
  <si>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</si>
  <si>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</si>
  <si>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</si>
  <si>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</si>
  <si>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</si>
  <si>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</si>
  <si>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</si>
  <si>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</si>
  <si>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</si>
  <si>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</si>
  <si>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</si>
  <si>
    <t>Project 21</t>
  </si>
  <si>
    <t>Project 22</t>
  </si>
  <si>
    <t>Project 23</t>
  </si>
  <si>
    <t>Project 24</t>
  </si>
  <si>
    <t>Project 25</t>
  </si>
  <si>
    <t>Project 26</t>
  </si>
  <si>
    <t>Mohamed</t>
  </si>
  <si>
    <t>Eslam</t>
  </si>
  <si>
    <t>Yara</t>
  </si>
  <si>
    <t>Norhan</t>
  </si>
  <si>
    <t>Done</t>
  </si>
  <si>
    <t>Ongoing</t>
  </si>
  <si>
    <t>Row Labels</t>
  </si>
  <si>
    <t>Grand Total</t>
  </si>
  <si>
    <t>Count of Project Name</t>
  </si>
  <si>
    <t>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</si>
</sst>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0" fontId="0" fillId="2" borderId="0" xfId="0" applyFill="1"/>
    <xf numFmtId="9" fontId="0" fillId="2" borderId="0" xfId="0" applyNumberFormat="1" applyFill="1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d\-mmm\-yy;@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33CCFF"/>
      <color rgb="FF66FFFF"/>
      <color rgb="FF6600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 Change Dashboard.xlsx]Sheet7!PivotTable16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Sheet7!$A$4:$A$8</c:f>
              <c:strCache>
                <c:ptCount val="4"/>
                <c:pt idx="0">
                  <c:v>Eslam</c:v>
                </c:pt>
                <c:pt idx="1">
                  <c:v>Mohamed</c:v>
                </c:pt>
                <c:pt idx="2">
                  <c:v>Norhan</c:v>
                </c:pt>
                <c:pt idx="3">
                  <c:v>Yara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6-47BE-A944-5FA33EF10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038272"/>
        <c:axId val="1145033696"/>
      </c:barChart>
      <c:catAx>
        <c:axId val="11450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145033696"/>
        <c:crosses val="autoZero"/>
        <c:auto val="1"/>
        <c:lblAlgn val="ctr"/>
        <c:lblOffset val="100"/>
        <c:noMultiLvlLbl val="0"/>
      </c:catAx>
      <c:valAx>
        <c:axId val="114503369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14503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 Change Dashboard.xlsx]Sheet2!PivotTable1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3-42B0-881B-30D022B2D6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3-42B0-881B-30D022B2D6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3-42B0-881B-30D022B2D63E}"/>
              </c:ext>
            </c:extLst>
          </c:dPt>
          <c:cat>
            <c:strRef>
              <c:f>Sheet2!$A$4:$A$7</c:f>
              <c:strCache>
                <c:ptCount val="3"/>
                <c:pt idx="0">
                  <c:v>Done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F-4B59-9933-B54B6795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 Change Dashboard.xlsx]Sheet7!PivotTable16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ar-E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Sheet7!$A$4:$A$8</c:f>
              <c:strCache>
                <c:ptCount val="4"/>
                <c:pt idx="0">
                  <c:v>Eslam</c:v>
                </c:pt>
                <c:pt idx="1">
                  <c:v>Mohamed</c:v>
                </c:pt>
                <c:pt idx="2">
                  <c:v>Norhan</c:v>
                </c:pt>
                <c:pt idx="3">
                  <c:v>Yara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3-4303-8689-E1A3F85E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6"/>
        <c:overlap val="-24"/>
        <c:axId val="1145038272"/>
        <c:axId val="1145033696"/>
      </c:barChart>
      <c:catAx>
        <c:axId val="114503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145033696"/>
        <c:crosses val="autoZero"/>
        <c:auto val="1"/>
        <c:lblAlgn val="ctr"/>
        <c:lblOffset val="100"/>
        <c:noMultiLvlLbl val="0"/>
      </c:catAx>
      <c:valAx>
        <c:axId val="1145033696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4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1450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06973518554083"/>
          <c:y val="4.2780916791678267E-2"/>
          <c:w val="0.689698909587521"/>
          <c:h val="0.90730801361803026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CB-4822-8403-748B5DF2267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F6-4BF2-96D5-17BE6439D0B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F6-4BF2-96D5-17BE6439D0B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F6-4BF2-96D5-17BE6439D0BA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3F6-4BF2-96D5-17BE6439D0BA}"/>
              </c:ext>
            </c:extLst>
          </c:dPt>
          <c:val>
            <c:numRef>
              <c:f>Sheet1!$I$5:$I$9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25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6-4BF2-96D5-17BE6439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1"/>
      </c:doughnutChart>
      <c:pieChart>
        <c:varyColors val="1"/>
        <c:ser>
          <c:idx val="1"/>
          <c:order val="1"/>
          <c:tx>
            <c:strRef>
              <c:f>Sheet1!$J$5:$J$7</c:f>
              <c:strCache>
                <c:ptCount val="3"/>
                <c:pt idx="0">
                  <c:v>#REF!</c:v>
                </c:pt>
                <c:pt idx="1">
                  <c:v>1%</c:v>
                </c:pt>
                <c:pt idx="2">
                  <c:v>#REF!</c:v>
                </c:pt>
              </c:strCache>
            </c:strRef>
          </c:tx>
          <c:explosion val="29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3F6-4BF2-96D5-17BE6439D0B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3F6-4BF2-96D5-17BE6439D0BA}"/>
              </c:ext>
            </c:extLst>
          </c:dPt>
          <c:dPt>
            <c:idx val="2"/>
            <c:bubble3D val="0"/>
            <c:explosion val="4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3F6-4BF2-96D5-17BE6439D0BA}"/>
              </c:ext>
            </c:extLst>
          </c:dPt>
          <c:val>
            <c:numRef>
              <c:f>Sheet1!$J$5:$J$7</c:f>
              <c:numCache>
                <c:formatCode>0%</c:formatCode>
                <c:ptCount val="3"/>
                <c:pt idx="0">
                  <c:v>0</c:v>
                </c:pt>
                <c:pt idx="1">
                  <c:v>0.01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6-4BF2-96D5-17BE6439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 Change Dashboard.xlsx]Sheet2!PivotTable1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Impact" panose="020B0806030902050204" pitchFamily="34" charset="0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4"/>
          </a:solidFill>
          <a:ln w="19050">
            <a:noFill/>
          </a:ln>
          <a:effectLst/>
        </c:spPr>
      </c:pivotFmt>
      <c:pivotFmt>
        <c:idx val="8"/>
        <c:spPr>
          <a:solidFill>
            <a:srgbClr val="C00000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2-45E7-B7D0-E7FE3F72B64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C82-45E7-B7D0-E7FE3F72B64D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82-45E7-B7D0-E7FE3F72B6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Impact" panose="020B0806030902050204" pitchFamily="34" charset="0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Sheet2!$A$4:$A$7</c:f>
              <c:strCache>
                <c:ptCount val="3"/>
                <c:pt idx="0">
                  <c:v>Done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82-45E7-B7D0-E7FE3F72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noFill/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</xdr:row>
      <xdr:rowOff>57150</xdr:rowOff>
    </xdr:from>
    <xdr:to>
      <xdr:col>7</xdr:col>
      <xdr:colOff>38100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7</xdr:row>
      <xdr:rowOff>104775</xdr:rowOff>
    </xdr:from>
    <xdr:to>
      <xdr:col>7</xdr:col>
      <xdr:colOff>38100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447675</xdr:colOff>
      <xdr:row>11</xdr:row>
      <xdr:rowOff>9524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476250</xdr:colOff>
      <xdr:row>0</xdr:row>
      <xdr:rowOff>19057</xdr:rowOff>
    </xdr:from>
    <xdr:to>
      <xdr:col>4</xdr:col>
      <xdr:colOff>885825</xdr:colOff>
      <xdr:row>11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504825</xdr:colOff>
      <xdr:row>4</xdr:row>
      <xdr:rowOff>85725</xdr:rowOff>
    </xdr:from>
    <xdr:to>
      <xdr:col>4</xdr:col>
      <xdr:colOff>819150</xdr:colOff>
      <xdr:row>7</xdr:row>
      <xdr:rowOff>123825</xdr:rowOff>
    </xdr:to>
    <xdr:sp macro="" textlink="">
      <xdr:nvSpPr>
        <xdr:cNvPr id="3" name="TextBox 2"/>
        <xdr:cNvSpPr txBox="1"/>
      </xdr:nvSpPr>
      <xdr:spPr>
        <a:xfrm>
          <a:off x="2276475" y="80962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2000">
              <a:solidFill>
                <a:schemeClr val="bg1"/>
              </a:solidFill>
              <a:latin typeface="Impact" panose="020B0806030902050204" pitchFamily="34" charset="0"/>
            </a:rPr>
            <a:t>Projects</a:t>
          </a:r>
          <a:r>
            <a:rPr lang="en-US" sz="2000" baseline="0">
              <a:solidFill>
                <a:schemeClr val="bg1"/>
              </a:solidFill>
              <a:latin typeface="Impact" panose="020B0806030902050204" pitchFamily="34" charset="0"/>
            </a:rPr>
            <a:t> Progress</a:t>
          </a:r>
          <a:endParaRPr lang="ar-EG" sz="20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2</xdr:col>
      <xdr:colOff>514350</xdr:colOff>
      <xdr:row>7</xdr:row>
      <xdr:rowOff>28575</xdr:rowOff>
    </xdr:from>
    <xdr:to>
      <xdr:col>4</xdr:col>
      <xdr:colOff>885825</xdr:colOff>
      <xdr:row>9</xdr:row>
      <xdr:rowOff>123825</xdr:rowOff>
    </xdr:to>
    <xdr:sp macro="" textlink="$B$59">
      <xdr:nvSpPr>
        <xdr:cNvPr id="4" name="TextBox 3"/>
        <xdr:cNvSpPr txBox="1"/>
      </xdr:nvSpPr>
      <xdr:spPr>
        <a:xfrm>
          <a:off x="2286000" y="1295400"/>
          <a:ext cx="230505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F9CA059E-D7FB-4F13-B95F-970E4D5D46DF}" type="TxLink">
            <a:rPr lang="en-US" sz="2000" b="0" i="0" u="none" strike="noStrike">
              <a:solidFill>
                <a:schemeClr val="bg1"/>
              </a:solidFill>
              <a:latin typeface="Impact" panose="020B0806030902050204" pitchFamily="34" charset="0"/>
              <a:cs typeface="Arial"/>
            </a:rPr>
            <a:pPr algn="ctr"/>
            <a:t>50%</a:t>
          </a:fld>
          <a:endParaRPr lang="ar-EG" sz="20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4</xdr:col>
      <xdr:colOff>914399</xdr:colOff>
      <xdr:row>0</xdr:row>
      <xdr:rowOff>28575</xdr:rowOff>
    </xdr:from>
    <xdr:to>
      <xdr:col>6</xdr:col>
      <xdr:colOff>1266824</xdr:colOff>
      <xdr:row>11</xdr:row>
      <xdr:rowOff>9525</xdr:rowOff>
    </xdr:to>
    <xdr:sp macro="" textlink="">
      <xdr:nvSpPr>
        <xdr:cNvPr id="5" name="Rectangle 4"/>
        <xdr:cNvSpPr/>
      </xdr:nvSpPr>
      <xdr:spPr>
        <a:xfrm>
          <a:off x="4619624" y="28575"/>
          <a:ext cx="2314575" cy="1981200"/>
        </a:xfrm>
        <a:prstGeom prst="rect">
          <a:avLst/>
        </a:prstGeom>
        <a:ln w="63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5</xdr:col>
      <xdr:colOff>0</xdr:colOff>
      <xdr:row>7</xdr:row>
      <xdr:rowOff>28575</xdr:rowOff>
    </xdr:from>
    <xdr:to>
      <xdr:col>6</xdr:col>
      <xdr:colOff>866774</xdr:colOff>
      <xdr:row>10</xdr:row>
      <xdr:rowOff>161925</xdr:rowOff>
    </xdr:to>
    <xdr:sp macro="" textlink="$E$42">
      <xdr:nvSpPr>
        <xdr:cNvPr id="6" name="TextBox 5"/>
        <xdr:cNvSpPr txBox="1"/>
      </xdr:nvSpPr>
      <xdr:spPr>
        <a:xfrm>
          <a:off x="4648200" y="1295400"/>
          <a:ext cx="1885949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75061D74-8123-4F54-9AE4-7C1A86743DE2}" type="TxLink">
            <a:rPr lang="en-US" sz="3200" b="0" i="0" u="none" strike="noStrike">
              <a:solidFill>
                <a:schemeClr val="bg1"/>
              </a:solidFill>
              <a:latin typeface="Impact" panose="020B0806030902050204" pitchFamily="34" charset="0"/>
              <a:cs typeface="Arial"/>
            </a:rPr>
            <a:pPr algn="ctr"/>
            <a:t>9</a:t>
          </a:fld>
          <a:endParaRPr lang="ar-EG" sz="32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4</xdr:col>
      <xdr:colOff>923926</xdr:colOff>
      <xdr:row>1</xdr:row>
      <xdr:rowOff>38100</xdr:rowOff>
    </xdr:from>
    <xdr:to>
      <xdr:col>6</xdr:col>
      <xdr:colOff>933450</xdr:colOff>
      <xdr:row>7</xdr:row>
      <xdr:rowOff>9525</xdr:rowOff>
    </xdr:to>
    <xdr:sp macro="" textlink="">
      <xdr:nvSpPr>
        <xdr:cNvPr id="9" name="TextBox 8"/>
        <xdr:cNvSpPr txBox="1"/>
      </xdr:nvSpPr>
      <xdr:spPr>
        <a:xfrm>
          <a:off x="4629151" y="219075"/>
          <a:ext cx="1971674" cy="1057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2800" b="0" i="0" u="none" strike="noStrike">
              <a:solidFill>
                <a:schemeClr val="bg1"/>
              </a:solidFill>
              <a:latin typeface="Impact" panose="020B0806030902050204" pitchFamily="34" charset="0"/>
              <a:cs typeface="Arial"/>
            </a:rPr>
            <a:t>Achieved Projects</a:t>
          </a:r>
        </a:p>
      </xdr:txBody>
    </xdr:sp>
    <xdr:clientData/>
  </xdr:twoCellAnchor>
  <xdr:twoCellAnchor>
    <xdr:from>
      <xdr:col>6</xdr:col>
      <xdr:colOff>1285875</xdr:colOff>
      <xdr:row>0</xdr:row>
      <xdr:rowOff>38100</xdr:rowOff>
    </xdr:from>
    <xdr:to>
      <xdr:col>7</xdr:col>
      <xdr:colOff>57150</xdr:colOff>
      <xdr:row>11</xdr:row>
      <xdr:rowOff>19050</xdr:rowOff>
    </xdr:to>
    <xdr:sp macro="" textlink="">
      <xdr:nvSpPr>
        <xdr:cNvPr id="10" name="Rectangle 9"/>
        <xdr:cNvSpPr/>
      </xdr:nvSpPr>
      <xdr:spPr>
        <a:xfrm>
          <a:off x="6953250" y="38100"/>
          <a:ext cx="2314575" cy="1981200"/>
        </a:xfrm>
        <a:prstGeom prst="rect">
          <a:avLst/>
        </a:prstGeom>
        <a:ln w="635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EG" sz="1100"/>
        </a:p>
      </xdr:txBody>
    </xdr:sp>
    <xdr:clientData/>
  </xdr:twoCellAnchor>
  <xdr:twoCellAnchor>
    <xdr:from>
      <xdr:col>6</xdr:col>
      <xdr:colOff>1323975</xdr:colOff>
      <xdr:row>2</xdr:row>
      <xdr:rowOff>0</xdr:rowOff>
    </xdr:from>
    <xdr:to>
      <xdr:col>7</xdr:col>
      <xdr:colOff>9524</xdr:colOff>
      <xdr:row>7</xdr:row>
      <xdr:rowOff>57150</xdr:rowOff>
    </xdr:to>
    <xdr:sp macro="" textlink="">
      <xdr:nvSpPr>
        <xdr:cNvPr id="7" name="TextBox 6"/>
        <xdr:cNvSpPr txBox="1"/>
      </xdr:nvSpPr>
      <xdr:spPr>
        <a:xfrm>
          <a:off x="6991350" y="361950"/>
          <a:ext cx="2228849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2400">
              <a:solidFill>
                <a:schemeClr val="bg1"/>
              </a:solidFill>
              <a:latin typeface="Impact" panose="020B0806030902050204" pitchFamily="34" charset="0"/>
            </a:rPr>
            <a:t>Overdue Projects</a:t>
          </a:r>
          <a:endParaRPr lang="ar-EG" sz="24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6</xdr:col>
      <xdr:colOff>1295400</xdr:colOff>
      <xdr:row>7</xdr:row>
      <xdr:rowOff>57150</xdr:rowOff>
    </xdr:from>
    <xdr:to>
      <xdr:col>7</xdr:col>
      <xdr:colOff>28575</xdr:colOff>
      <xdr:row>10</xdr:row>
      <xdr:rowOff>152400</xdr:rowOff>
    </xdr:to>
    <xdr:sp macro="" textlink="$G$42">
      <xdr:nvSpPr>
        <xdr:cNvPr id="11" name="TextBox 10"/>
        <xdr:cNvSpPr txBox="1"/>
      </xdr:nvSpPr>
      <xdr:spPr>
        <a:xfrm>
          <a:off x="6962775" y="1323975"/>
          <a:ext cx="2276475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fld id="{DA2DC99A-04C0-4F34-9A0A-3AB564AD0CCC}" type="TxLink">
            <a:rPr lang="en-US" sz="3200" b="0" i="0" u="none" strike="noStrike">
              <a:solidFill>
                <a:schemeClr val="bg1"/>
              </a:solidFill>
              <a:latin typeface="Impact" panose="020B0806030902050204" pitchFamily="34" charset="0"/>
              <a:cs typeface="Arial"/>
            </a:rPr>
            <a:pPr algn="ctr"/>
            <a:t>5</a:t>
          </a:fld>
          <a:endParaRPr lang="ar-EG" sz="3200">
            <a:solidFill>
              <a:schemeClr val="bg1"/>
            </a:solidFill>
            <a:latin typeface="Impact" panose="020B0806030902050204" pitchFamily="34" charset="0"/>
          </a:endParaRPr>
        </a:p>
      </xdr:txBody>
    </xdr:sp>
    <xdr:clientData/>
  </xdr:twoCellAnchor>
  <xdr:twoCellAnchor>
    <xdr:from>
      <xdr:col>7</xdr:col>
      <xdr:colOff>47625</xdr:colOff>
      <xdr:row>0</xdr:row>
      <xdr:rowOff>28575</xdr:rowOff>
    </xdr:from>
    <xdr:to>
      <xdr:col>7</xdr:col>
      <xdr:colOff>2419350</xdr:colOff>
      <xdr:row>10</xdr:row>
      <xdr:rowOff>161924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slam" refreshedDate="44551.100316087963" backgroundQuery="1" createdVersion="6" refreshedVersion="6" minRefreshableVersion="3" recordCount="0" supportSubquery="1" supportAdvancedDrill="1">
  <cacheSource type="external" connectionId="1"/>
  <cacheFields count="2">
    <cacheField name="[Table1].[Owner].[Owner]" caption="Owner" numFmtId="0" hierarchy="2" level="1">
      <sharedItems count="4">
        <s v="Eslam"/>
        <s v="Mohamed"/>
        <s v="Norhan"/>
        <s v="Yara"/>
      </sharedItems>
    </cacheField>
    <cacheField name="[Measures].[Count of Project Name]" caption="Count of Project Name" numFmtId="0" hierarchy="9" level="32767"/>
  </cacheFields>
  <cacheHierarchies count="10">
    <cacheHierarchy uniqueName="[Table1].[Project ID]" caption="Project ID" attribute="1" defaultMemberUniqueName="[Table1].[Project ID].[All]" allUniqueName="[Table1].[Project ID].[All]" dimensionUniqueName="[Table1]" displayFolder="" count="0" memberValueDatatype="130" unbalanced="0"/>
    <cacheHierarchy uniqueName="[Table1].[Project Name]" caption="Project Name" attribute="1" defaultMemberUniqueName="[Table1].[Project Name].[All]" allUniqueName="[Table1].[Project Name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Progress]" caption="Progress" attribute="1" defaultMemberUniqueName="[Table1].[Progress].[All]" allUniqueName="[Table1].[Progress].[All]" dimensionUniqueName="[Table1]" displayFolder="" count="0" memberValueDatatype="5" unbalanced="0"/>
    <cacheHierarchy uniqueName="[Table1].[Deadline]" caption="Deadline" attribute="1" time="1" defaultMemberUniqueName="[Table1].[Deadline].[All]" allUniqueName="[Table1].[Deadline].[All]" dimensionUniqueName="[Table1]" displayFolder="" count="0" memberValueDatatype="7" unbalanced="0"/>
    <cacheHierarchy uniqueName="[Table1].[Comments]" caption="Comments" attribute="1" defaultMemberUniqueName="[Table1].[Comments].[All]" allUniqueName="[Table1].[Comments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Project Name]" caption="Count of Project Name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slam" refreshedDate="44551.100316435186" createdVersion="6" refreshedVersion="6" minRefreshableVersion="3" recordCount="26">
  <cacheSource type="worksheet">
    <worksheetSource name="Table1"/>
  </cacheSource>
  <cacheFields count="7">
    <cacheField name="Project ID" numFmtId="0">
      <sharedItems/>
    </cacheField>
    <cacheField name="Project Name" numFmtId="0">
      <sharedItems/>
    </cacheField>
    <cacheField name="Owner" numFmtId="0">
      <sharedItems/>
    </cacheField>
    <cacheField name="status" numFmtId="0">
      <sharedItems count="4">
        <s v="Done"/>
        <s v="Ongoing"/>
        <s v="Pending"/>
        <s v="Prnding" u="1"/>
      </sharedItems>
    </cacheField>
    <cacheField name="Progress" numFmtId="9">
      <sharedItems containsSemiMixedTypes="0" containsString="0" containsNumber="1" minValue="0.01" maxValue="1"/>
    </cacheField>
    <cacheField name="Deadline" numFmtId="164">
      <sharedItems containsSemiMixedTypes="0" containsNonDate="0" containsDate="1" containsString="0" minDate="2020-01-01T00:00:00" maxDate="2022-09-08T00:00:0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P-00001"/>
    <s v="Project 1"/>
    <s v="Mohamed"/>
    <x v="0"/>
    <n v="1"/>
    <d v="2022-01-04T00:00:00"/>
    <m/>
  </r>
  <r>
    <s v="P-00002"/>
    <s v="Project 2"/>
    <s v="Eslam"/>
    <x v="1"/>
    <n v="0.2"/>
    <d v="2021-05-02T00:00:00"/>
    <m/>
  </r>
  <r>
    <s v="P-00003"/>
    <s v="Project 3"/>
    <s v="Yara"/>
    <x v="1"/>
    <n v="0.12"/>
    <d v="2022-03-05T00:00:00"/>
    <m/>
  </r>
  <r>
    <s v="P-00004"/>
    <s v="Project 4"/>
    <s v="Mohamed"/>
    <x v="0"/>
    <n v="1"/>
    <d v="2021-06-09T00:00:00"/>
    <m/>
  </r>
  <r>
    <s v="P-00005"/>
    <s v="Project 5"/>
    <s v="Eslam"/>
    <x v="1"/>
    <n v="0.21"/>
    <d v="2022-03-06T00:00:00"/>
    <m/>
  </r>
  <r>
    <s v="P-00006"/>
    <s v="Project 6"/>
    <s v="Eslam"/>
    <x v="0"/>
    <n v="1"/>
    <d v="2020-01-01T00:00:00"/>
    <m/>
  </r>
  <r>
    <s v="P-00007"/>
    <s v="Project 7"/>
    <s v="Yara"/>
    <x v="1"/>
    <n v="0.03"/>
    <d v="2022-05-08T00:00:00"/>
    <m/>
  </r>
  <r>
    <s v="P-00008"/>
    <s v="Project 8"/>
    <s v="Eslam"/>
    <x v="1"/>
    <n v="0.1"/>
    <d v="2022-09-07T00:00:00"/>
    <m/>
  </r>
  <r>
    <s v="P-00009"/>
    <s v="Project 9"/>
    <s v="Mohamed"/>
    <x v="2"/>
    <n v="0.01"/>
    <d v="2020-02-20T00:00:00"/>
    <m/>
  </r>
  <r>
    <s v="P-00010"/>
    <s v="Project 10"/>
    <s v="Norhan"/>
    <x v="2"/>
    <n v="0.05"/>
    <d v="2022-05-08T00:00:00"/>
    <m/>
  </r>
  <r>
    <s v="P-00011"/>
    <s v="Project 11"/>
    <s v="Norhan"/>
    <x v="1"/>
    <n v="0.25"/>
    <d v="2022-08-09T00:00:00"/>
    <m/>
  </r>
  <r>
    <s v="P-00012"/>
    <s v="Project 12"/>
    <s v="Mohamed"/>
    <x v="0"/>
    <n v="1"/>
    <d v="2021-09-07T00:00:00"/>
    <m/>
  </r>
  <r>
    <s v="P-00013"/>
    <s v="Project 13"/>
    <s v="Norhan"/>
    <x v="1"/>
    <n v="0.14000000000000001"/>
    <d v="2022-01-04T00:00:00"/>
    <m/>
  </r>
  <r>
    <s v="P-00014"/>
    <s v="Project 14"/>
    <s v="Mohamed"/>
    <x v="1"/>
    <n v="0.33"/>
    <d v="2021-05-02T00:00:00"/>
    <m/>
  </r>
  <r>
    <s v="P-00015"/>
    <s v="Project 15"/>
    <s v="Eslam"/>
    <x v="1"/>
    <n v="0.22"/>
    <d v="2022-03-05T00:00:00"/>
    <m/>
  </r>
  <r>
    <s v="P-00016"/>
    <s v="Project 16"/>
    <s v="Norhan"/>
    <x v="0"/>
    <n v="1"/>
    <d v="2021-06-09T00:00:00"/>
    <m/>
  </r>
  <r>
    <s v="P-00017"/>
    <s v="Project 17"/>
    <s v="Yara"/>
    <x v="1"/>
    <n v="0.6"/>
    <d v="2022-03-06T00:00:00"/>
    <m/>
  </r>
  <r>
    <s v="P-00018"/>
    <s v="Project 18"/>
    <s v="Eslam"/>
    <x v="1"/>
    <n v="0.4"/>
    <d v="2020-01-01T00:00:00"/>
    <m/>
  </r>
  <r>
    <s v="P-00019"/>
    <s v="Project 19"/>
    <s v="Norhan"/>
    <x v="0"/>
    <n v="1"/>
    <d v="2022-05-08T00:00:00"/>
    <m/>
  </r>
  <r>
    <s v="P-00020"/>
    <s v="Project 20"/>
    <s v="Norhan"/>
    <x v="2"/>
    <n v="0.4"/>
    <d v="2022-09-07T00:00:00"/>
    <m/>
  </r>
  <r>
    <s v="P-00021"/>
    <s v="Project 21"/>
    <s v="Yara"/>
    <x v="0"/>
    <n v="1"/>
    <d v="2020-02-20T00:00:00"/>
    <m/>
  </r>
  <r>
    <s v="P-00022"/>
    <s v="Project 22"/>
    <s v="Mohamed"/>
    <x v="0"/>
    <n v="1"/>
    <d v="2022-05-08T00:00:00"/>
    <m/>
  </r>
  <r>
    <s v="P-00023"/>
    <s v="Project 23"/>
    <s v="Norhan"/>
    <x v="2"/>
    <n v="0.2"/>
    <d v="2022-08-09T00:00:00"/>
    <m/>
  </r>
  <r>
    <s v="P-00024"/>
    <s v="Project 24"/>
    <s v="Eslam"/>
    <x v="0"/>
    <n v="1"/>
    <d v="2021-09-07T00:00:00"/>
    <m/>
  </r>
  <r>
    <s v="P-00025"/>
    <s v="Project 25"/>
    <s v="Yara"/>
    <x v="1"/>
    <n v="0.5"/>
    <d v="2022-01-04T00:00:00"/>
    <m/>
  </r>
  <r>
    <s v="P-00026"/>
    <s v="Project 26"/>
    <s v="Eslam"/>
    <x v="1"/>
    <n v="0.2"/>
    <d v="2021-05-02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roject Name" fld="1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7" firstHeaderRow="1" firstDataRow="1" firstDataCol="1"/>
  <pivotFields count="7">
    <pivotField showAll="0"/>
    <pivotField dataField="1"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numFmtId="9" showAll="0"/>
    <pivotField numFmtId="16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oject Name" fld="1" subtotal="count" baseField="0" baseItem="0"/>
  </dataFields>
  <chartFormats count="5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3:G39" headerRowDxfId="15" dataDxfId="14">
  <autoFilter ref="A13:G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roject ID" totalsRowLabel="Total" dataDxfId="13" totalsRowDxfId="12"/>
    <tableColumn id="2" name="Project Name" dataDxfId="11" totalsRowDxfId="10"/>
    <tableColumn id="3" name="Owner" dataDxfId="9" totalsRowDxfId="8"/>
    <tableColumn id="4" name="status" dataDxfId="7" totalsRowDxfId="6"/>
    <tableColumn id="5" name="Progress" totalsRowFunction="average" dataDxfId="5" totalsRowDxfId="4"/>
    <tableColumn id="6" name="Deadline" dataDxfId="3" totalsRowDxfId="2"/>
    <tableColumn id="7" name="Comments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L13" sqref="L13"/>
    </sheetView>
  </sheetViews>
  <sheetFormatPr defaultRowHeight="14.25" x14ac:dyDescent="0.2"/>
  <cols>
    <col min="1" max="1" width="13.125" bestFit="1" customWidth="1"/>
    <col min="2" max="2" width="21.25" bestFit="1" customWidth="1"/>
  </cols>
  <sheetData>
    <row r="3" spans="1:2" x14ac:dyDescent="0.2">
      <c r="A3" s="10" t="s">
        <v>65</v>
      </c>
      <c r="B3" t="s">
        <v>67</v>
      </c>
    </row>
    <row r="4" spans="1:2" x14ac:dyDescent="0.2">
      <c r="A4" s="11" t="s">
        <v>60</v>
      </c>
      <c r="B4" s="12">
        <v>8</v>
      </c>
    </row>
    <row r="5" spans="1:2" x14ac:dyDescent="0.2">
      <c r="A5" s="11" t="s">
        <v>59</v>
      </c>
      <c r="B5" s="12">
        <v>6</v>
      </c>
    </row>
    <row r="6" spans="1:2" x14ac:dyDescent="0.2">
      <c r="A6" s="11" t="s">
        <v>62</v>
      </c>
      <c r="B6" s="12">
        <v>7</v>
      </c>
    </row>
    <row r="7" spans="1:2" x14ac:dyDescent="0.2">
      <c r="A7" s="11" t="s">
        <v>61</v>
      </c>
      <c r="B7" s="12">
        <v>5</v>
      </c>
    </row>
    <row r="8" spans="1:2" x14ac:dyDescent="0.2">
      <c r="A8" s="11" t="s">
        <v>66</v>
      </c>
      <c r="B8" s="12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25" x14ac:dyDescent="0.2"/>
  <cols>
    <col min="1" max="1" width="13.125" bestFit="1" customWidth="1"/>
    <col min="2" max="2" width="21.25" bestFit="1" customWidth="1"/>
  </cols>
  <sheetData>
    <row r="3" spans="1:2" x14ac:dyDescent="0.2">
      <c r="A3" s="10" t="s">
        <v>65</v>
      </c>
      <c r="B3" t="s">
        <v>67</v>
      </c>
    </row>
    <row r="4" spans="1:2" x14ac:dyDescent="0.2">
      <c r="A4" s="11" t="s">
        <v>63</v>
      </c>
      <c r="B4" s="12">
        <v>9</v>
      </c>
    </row>
    <row r="5" spans="1:2" x14ac:dyDescent="0.2">
      <c r="A5" s="11" t="s">
        <v>64</v>
      </c>
      <c r="B5" s="12">
        <v>13</v>
      </c>
    </row>
    <row r="6" spans="1:2" x14ac:dyDescent="0.2">
      <c r="A6" s="11" t="s">
        <v>68</v>
      </c>
      <c r="B6" s="12">
        <v>4</v>
      </c>
    </row>
    <row r="7" spans="1:2" x14ac:dyDescent="0.2">
      <c r="A7" s="11" t="s">
        <v>66</v>
      </c>
      <c r="B7" s="12">
        <v>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showGridLines="0" tabSelected="1" workbookViewId="0">
      <pane ySplit="13" topLeftCell="A14" activePane="bottomLeft" state="frozen"/>
      <selection pane="bottomLeft" activeCell="E52" sqref="E52"/>
    </sheetView>
  </sheetViews>
  <sheetFormatPr defaultRowHeight="14.25" x14ac:dyDescent="0.2"/>
  <cols>
    <col min="1" max="1" width="10.5" customWidth="1"/>
    <col min="2" max="2" width="12.75" bestFit="1" customWidth="1"/>
    <col min="3" max="3" width="12.375" customWidth="1"/>
    <col min="4" max="4" width="13" customWidth="1"/>
    <col min="5" max="5" width="12.375" style="4" customWidth="1"/>
    <col min="6" max="6" width="13.375" customWidth="1"/>
    <col min="7" max="7" width="46.5" customWidth="1"/>
    <col min="8" max="8" width="32.375" customWidth="1"/>
    <col min="10" max="10" width="20.25" bestFit="1" customWidth="1"/>
  </cols>
  <sheetData>
    <row r="1" spans="1:10" x14ac:dyDescent="0.2">
      <c r="A1" s="6"/>
      <c r="B1" s="6"/>
      <c r="C1" s="6"/>
      <c r="D1" s="6"/>
      <c r="E1" s="7"/>
      <c r="F1" s="6"/>
      <c r="G1" s="6"/>
      <c r="H1" s="6"/>
      <c r="I1" s="13"/>
      <c r="J1" s="13"/>
    </row>
    <row r="2" spans="1:10" x14ac:dyDescent="0.2">
      <c r="A2" s="6"/>
      <c r="B2" s="6"/>
      <c r="C2" s="6"/>
      <c r="D2" s="6"/>
      <c r="E2" s="7"/>
      <c r="F2" s="6"/>
      <c r="G2" s="6"/>
      <c r="H2" s="6"/>
      <c r="I2" s="13"/>
      <c r="J2" s="13"/>
    </row>
    <row r="3" spans="1:10" x14ac:dyDescent="0.2">
      <c r="A3" s="6"/>
      <c r="B3" s="6"/>
      <c r="C3" s="6"/>
      <c r="D3" s="6"/>
      <c r="E3" s="7"/>
      <c r="F3" s="6"/>
      <c r="G3" s="6"/>
      <c r="H3" s="6"/>
      <c r="I3" s="13"/>
      <c r="J3" s="13"/>
    </row>
    <row r="4" spans="1:10" x14ac:dyDescent="0.2">
      <c r="A4" s="6"/>
      <c r="B4" s="6"/>
      <c r="C4" s="6"/>
      <c r="D4" s="6"/>
      <c r="E4" s="7"/>
      <c r="F4" s="6"/>
      <c r="G4" s="6"/>
      <c r="H4" s="6"/>
      <c r="I4" s="13"/>
      <c r="J4" s="13"/>
    </row>
    <row r="5" spans="1:10" x14ac:dyDescent="0.2">
      <c r="A5" s="6"/>
      <c r="B5" s="6"/>
      <c r="C5" s="6"/>
      <c r="D5" s="6"/>
      <c r="E5" s="7"/>
      <c r="F5" s="6"/>
      <c r="G5" s="6"/>
      <c r="H5" s="6"/>
      <c r="I5" s="13">
        <v>0</v>
      </c>
      <c r="J5" s="14" t="e">
        <f>Table1[[#Totals],[Progress]]</f>
        <v>#REF!</v>
      </c>
    </row>
    <row r="6" spans="1:10" x14ac:dyDescent="0.2">
      <c r="A6" s="6"/>
      <c r="B6" s="6"/>
      <c r="C6" s="6"/>
      <c r="D6" s="6"/>
      <c r="E6" s="7"/>
      <c r="F6" s="6"/>
      <c r="G6" s="6"/>
      <c r="H6" s="6"/>
      <c r="I6" s="13">
        <v>25</v>
      </c>
      <c r="J6" s="14">
        <v>0.01</v>
      </c>
    </row>
    <row r="7" spans="1:10" x14ac:dyDescent="0.2">
      <c r="A7" s="6"/>
      <c r="B7" s="6"/>
      <c r="C7" s="6"/>
      <c r="D7" s="6"/>
      <c r="E7" s="7"/>
      <c r="F7" s="6"/>
      <c r="G7" s="6"/>
      <c r="H7" s="6"/>
      <c r="I7" s="13">
        <v>50</v>
      </c>
      <c r="J7" s="14" t="e">
        <f>200%-J6-J5</f>
        <v>#REF!</v>
      </c>
    </row>
    <row r="8" spans="1:10" x14ac:dyDescent="0.2">
      <c r="A8" s="6"/>
      <c r="B8" s="6"/>
      <c r="C8" s="6"/>
      <c r="D8" s="6"/>
      <c r="E8" s="7"/>
      <c r="F8" s="6"/>
      <c r="G8" s="6"/>
      <c r="H8" s="6"/>
      <c r="I8" s="13">
        <v>25</v>
      </c>
      <c r="J8" s="13"/>
    </row>
    <row r="9" spans="1:10" x14ac:dyDescent="0.2">
      <c r="A9" s="6"/>
      <c r="B9" s="6"/>
      <c r="C9" s="6"/>
      <c r="D9" s="6"/>
      <c r="E9" s="7"/>
      <c r="F9" s="6"/>
      <c r="G9" s="6"/>
      <c r="H9" s="6"/>
      <c r="I9" s="13">
        <v>100</v>
      </c>
      <c r="J9" s="13"/>
    </row>
    <row r="10" spans="1:10" x14ac:dyDescent="0.2">
      <c r="A10" s="6"/>
      <c r="B10" s="6"/>
      <c r="C10" s="6"/>
      <c r="D10" s="6"/>
      <c r="E10" s="7"/>
      <c r="F10" s="6"/>
      <c r="G10" s="6"/>
      <c r="H10" s="6"/>
      <c r="I10" s="13"/>
      <c r="J10" s="13"/>
    </row>
    <row r="11" spans="1:10" s="1" customFormat="1" ht="15" thickBot="1" x14ac:dyDescent="0.25">
      <c r="A11" s="8"/>
      <c r="B11" s="8"/>
      <c r="C11" s="8"/>
      <c r="D11" s="8"/>
      <c r="E11" s="9"/>
      <c r="F11" s="8"/>
      <c r="G11" s="8"/>
      <c r="H11" s="8"/>
    </row>
    <row r="12" spans="1:10" ht="15" thickTop="1" x14ac:dyDescent="0.2"/>
    <row r="13" spans="1:10" x14ac:dyDescent="0.2">
      <c r="A13" s="2" t="s">
        <v>0</v>
      </c>
      <c r="B13" s="2" t="s">
        <v>1</v>
      </c>
      <c r="C13" s="2" t="s">
        <v>2</v>
      </c>
      <c r="D13" s="2" t="s">
        <v>3</v>
      </c>
      <c r="E13" s="5" t="s">
        <v>4</v>
      </c>
      <c r="F13" s="2" t="s">
        <v>5</v>
      </c>
      <c r="G13" s="2" t="s">
        <v>6</v>
      </c>
      <c r="H13" s="2"/>
    </row>
    <row r="14" spans="1:10" x14ac:dyDescent="0.2">
      <c r="A14" s="2" t="s">
        <v>7</v>
      </c>
      <c r="B14" s="2" t="s">
        <v>33</v>
      </c>
      <c r="C14" s="2" t="s">
        <v>59</v>
      </c>
      <c r="D14" s="2" t="s">
        <v>63</v>
      </c>
      <c r="E14" s="5">
        <v>1</v>
      </c>
      <c r="F14" s="3">
        <v>44565</v>
      </c>
      <c r="G14" s="2"/>
      <c r="H14" s="2"/>
    </row>
    <row r="15" spans="1:10" x14ac:dyDescent="0.2">
      <c r="A15" s="2" t="s">
        <v>8</v>
      </c>
      <c r="B15" s="2" t="s">
        <v>34</v>
      </c>
      <c r="C15" s="2" t="s">
        <v>60</v>
      </c>
      <c r="D15" s="2" t="s">
        <v>64</v>
      </c>
      <c r="E15" s="5">
        <v>0.2</v>
      </c>
      <c r="F15" s="3">
        <v>44318</v>
      </c>
      <c r="G15" s="2"/>
      <c r="H15" s="2"/>
    </row>
    <row r="16" spans="1:10" x14ac:dyDescent="0.2">
      <c r="A16" s="2" t="s">
        <v>9</v>
      </c>
      <c r="B16" s="2" t="s">
        <v>35</v>
      </c>
      <c r="C16" s="2" t="s">
        <v>61</v>
      </c>
      <c r="D16" s="2" t="s">
        <v>64</v>
      </c>
      <c r="E16" s="5">
        <v>0.12</v>
      </c>
      <c r="F16" s="3">
        <v>44625</v>
      </c>
      <c r="G16" s="2"/>
      <c r="H16" s="2"/>
    </row>
    <row r="17" spans="1:8" x14ac:dyDescent="0.2">
      <c r="A17" s="2" t="s">
        <v>10</v>
      </c>
      <c r="B17" s="2" t="s">
        <v>36</v>
      </c>
      <c r="C17" s="2" t="s">
        <v>59</v>
      </c>
      <c r="D17" s="2" t="s">
        <v>63</v>
      </c>
      <c r="E17" s="5">
        <v>1</v>
      </c>
      <c r="F17" s="3">
        <v>44356</v>
      </c>
      <c r="G17" s="2"/>
      <c r="H17" s="2"/>
    </row>
    <row r="18" spans="1:8" x14ac:dyDescent="0.2">
      <c r="A18" s="2" t="s">
        <v>11</v>
      </c>
      <c r="B18" s="2" t="s">
        <v>37</v>
      </c>
      <c r="C18" s="2" t="s">
        <v>60</v>
      </c>
      <c r="D18" s="2" t="s">
        <v>64</v>
      </c>
      <c r="E18" s="5">
        <v>0.21</v>
      </c>
      <c r="F18" s="3">
        <v>44626</v>
      </c>
      <c r="G18" s="2"/>
      <c r="H18" s="2"/>
    </row>
    <row r="19" spans="1:8" x14ac:dyDescent="0.2">
      <c r="A19" s="2" t="s">
        <v>12</v>
      </c>
      <c r="B19" s="2" t="s">
        <v>38</v>
      </c>
      <c r="C19" s="2" t="s">
        <v>60</v>
      </c>
      <c r="D19" s="2" t="s">
        <v>63</v>
      </c>
      <c r="E19" s="5">
        <v>1</v>
      </c>
      <c r="F19" s="3">
        <v>43831</v>
      </c>
      <c r="G19" s="2"/>
      <c r="H19" s="2"/>
    </row>
    <row r="20" spans="1:8" x14ac:dyDescent="0.2">
      <c r="A20" s="2" t="s">
        <v>13</v>
      </c>
      <c r="B20" s="2" t="s">
        <v>39</v>
      </c>
      <c r="C20" s="2" t="s">
        <v>61</v>
      </c>
      <c r="D20" s="2" t="s">
        <v>64</v>
      </c>
      <c r="E20" s="5">
        <v>0.03</v>
      </c>
      <c r="F20" s="3">
        <v>44689</v>
      </c>
      <c r="G20" s="2"/>
      <c r="H20" s="2"/>
    </row>
    <row r="21" spans="1:8" x14ac:dyDescent="0.2">
      <c r="A21" s="2" t="s">
        <v>14</v>
      </c>
      <c r="B21" s="2" t="s">
        <v>40</v>
      </c>
      <c r="C21" s="2" t="s">
        <v>60</v>
      </c>
      <c r="D21" s="2" t="s">
        <v>64</v>
      </c>
      <c r="E21" s="5">
        <v>0.1</v>
      </c>
      <c r="F21" s="3">
        <v>44811</v>
      </c>
      <c r="G21" s="2"/>
      <c r="H21" s="2"/>
    </row>
    <row r="22" spans="1:8" x14ac:dyDescent="0.2">
      <c r="A22" s="2" t="s">
        <v>15</v>
      </c>
      <c r="B22" s="2" t="s">
        <v>41</v>
      </c>
      <c r="C22" s="2" t="s">
        <v>59</v>
      </c>
      <c r="D22" s="2" t="s">
        <v>68</v>
      </c>
      <c r="E22" s="5">
        <v>0.01</v>
      </c>
      <c r="F22" s="3">
        <v>43881</v>
      </c>
      <c r="G22" s="2"/>
      <c r="H22" s="2"/>
    </row>
    <row r="23" spans="1:8" x14ac:dyDescent="0.2">
      <c r="A23" s="2" t="s">
        <v>16</v>
      </c>
      <c r="B23" s="2" t="s">
        <v>42</v>
      </c>
      <c r="C23" s="2" t="s">
        <v>62</v>
      </c>
      <c r="D23" s="2" t="s">
        <v>68</v>
      </c>
      <c r="E23" s="5">
        <v>0.05</v>
      </c>
      <c r="F23" s="3">
        <v>44689</v>
      </c>
      <c r="G23" s="2"/>
      <c r="H23" s="2"/>
    </row>
    <row r="24" spans="1:8" x14ac:dyDescent="0.2">
      <c r="A24" s="2" t="s">
        <v>17</v>
      </c>
      <c r="B24" s="2" t="s">
        <v>43</v>
      </c>
      <c r="C24" s="2" t="s">
        <v>62</v>
      </c>
      <c r="D24" s="2" t="s">
        <v>64</v>
      </c>
      <c r="E24" s="5">
        <v>0.25</v>
      </c>
      <c r="F24" s="3">
        <v>44782</v>
      </c>
      <c r="G24" s="2"/>
      <c r="H24" s="2"/>
    </row>
    <row r="25" spans="1:8" x14ac:dyDescent="0.2">
      <c r="A25" s="2" t="s">
        <v>18</v>
      </c>
      <c r="B25" s="2" t="s">
        <v>44</v>
      </c>
      <c r="C25" s="2" t="s">
        <v>59</v>
      </c>
      <c r="D25" s="2" t="s">
        <v>63</v>
      </c>
      <c r="E25" s="5">
        <v>1</v>
      </c>
      <c r="F25" s="3">
        <v>44446</v>
      </c>
      <c r="G25" s="2"/>
      <c r="H25" s="2"/>
    </row>
    <row r="26" spans="1:8" x14ac:dyDescent="0.2">
      <c r="A26" s="2" t="s">
        <v>19</v>
      </c>
      <c r="B26" s="2" t="s">
        <v>45</v>
      </c>
      <c r="C26" s="2" t="s">
        <v>62</v>
      </c>
      <c r="D26" s="2" t="s">
        <v>64</v>
      </c>
      <c r="E26" s="5">
        <v>0.14000000000000001</v>
      </c>
      <c r="F26" s="3">
        <v>44565</v>
      </c>
      <c r="G26" s="2"/>
      <c r="H26" s="2"/>
    </row>
    <row r="27" spans="1:8" x14ac:dyDescent="0.2">
      <c r="A27" s="2" t="s">
        <v>20</v>
      </c>
      <c r="B27" s="2" t="s">
        <v>46</v>
      </c>
      <c r="C27" s="2" t="s">
        <v>59</v>
      </c>
      <c r="D27" s="2" t="s">
        <v>64</v>
      </c>
      <c r="E27" s="5">
        <v>0.33</v>
      </c>
      <c r="F27" s="3">
        <v>44318</v>
      </c>
      <c r="G27" s="2"/>
      <c r="H27" s="2"/>
    </row>
    <row r="28" spans="1:8" x14ac:dyDescent="0.2">
      <c r="A28" s="2" t="s">
        <v>21</v>
      </c>
      <c r="B28" s="2" t="s">
        <v>47</v>
      </c>
      <c r="C28" s="2" t="s">
        <v>60</v>
      </c>
      <c r="D28" s="2" t="s">
        <v>64</v>
      </c>
      <c r="E28" s="5">
        <v>0.22</v>
      </c>
      <c r="F28" s="3">
        <v>44625</v>
      </c>
      <c r="G28" s="2"/>
      <c r="H28" s="2"/>
    </row>
    <row r="29" spans="1:8" x14ac:dyDescent="0.2">
      <c r="A29" s="2" t="s">
        <v>22</v>
      </c>
      <c r="B29" s="2" t="s">
        <v>48</v>
      </c>
      <c r="C29" s="2" t="s">
        <v>62</v>
      </c>
      <c r="D29" s="2" t="s">
        <v>63</v>
      </c>
      <c r="E29" s="5">
        <v>1</v>
      </c>
      <c r="F29" s="3">
        <v>44356</v>
      </c>
      <c r="G29" s="2"/>
      <c r="H29" s="2"/>
    </row>
    <row r="30" spans="1:8" x14ac:dyDescent="0.2">
      <c r="A30" s="2" t="s">
        <v>23</v>
      </c>
      <c r="B30" s="2" t="s">
        <v>49</v>
      </c>
      <c r="C30" s="2" t="s">
        <v>61</v>
      </c>
      <c r="D30" s="2" t="s">
        <v>64</v>
      </c>
      <c r="E30" s="5">
        <v>0.6</v>
      </c>
      <c r="F30" s="3">
        <v>44626</v>
      </c>
      <c r="G30" s="2"/>
      <c r="H30" s="2"/>
    </row>
    <row r="31" spans="1:8" x14ac:dyDescent="0.2">
      <c r="A31" s="2" t="s">
        <v>24</v>
      </c>
      <c r="B31" s="2" t="s">
        <v>50</v>
      </c>
      <c r="C31" s="2" t="s">
        <v>60</v>
      </c>
      <c r="D31" s="2" t="s">
        <v>64</v>
      </c>
      <c r="E31" s="5">
        <v>0.4</v>
      </c>
      <c r="F31" s="3">
        <v>43831</v>
      </c>
      <c r="G31" s="2"/>
      <c r="H31" s="2"/>
    </row>
    <row r="32" spans="1:8" x14ac:dyDescent="0.2">
      <c r="A32" s="2" t="s">
        <v>25</v>
      </c>
      <c r="B32" s="2" t="s">
        <v>51</v>
      </c>
      <c r="C32" s="2" t="s">
        <v>62</v>
      </c>
      <c r="D32" s="2" t="s">
        <v>63</v>
      </c>
      <c r="E32" s="5">
        <v>1</v>
      </c>
      <c r="F32" s="3">
        <v>44689</v>
      </c>
      <c r="G32" s="2"/>
      <c r="H32" s="2"/>
    </row>
    <row r="33" spans="1:8" x14ac:dyDescent="0.2">
      <c r="A33" s="2" t="s">
        <v>26</v>
      </c>
      <c r="B33" s="2" t="s">
        <v>52</v>
      </c>
      <c r="C33" s="2" t="s">
        <v>62</v>
      </c>
      <c r="D33" s="2" t="s">
        <v>68</v>
      </c>
      <c r="E33" s="5">
        <v>0.4</v>
      </c>
      <c r="F33" s="3">
        <v>44811</v>
      </c>
      <c r="G33" s="2"/>
      <c r="H33" s="2"/>
    </row>
    <row r="34" spans="1:8" x14ac:dyDescent="0.2">
      <c r="A34" s="2" t="s">
        <v>27</v>
      </c>
      <c r="B34" s="2" t="s">
        <v>53</v>
      </c>
      <c r="C34" s="2" t="s">
        <v>61</v>
      </c>
      <c r="D34" s="2" t="s">
        <v>63</v>
      </c>
      <c r="E34" s="5">
        <v>1</v>
      </c>
      <c r="F34" s="3">
        <v>43881</v>
      </c>
      <c r="G34" s="2"/>
      <c r="H34" s="2"/>
    </row>
    <row r="35" spans="1:8" x14ac:dyDescent="0.2">
      <c r="A35" s="2" t="s">
        <v>28</v>
      </c>
      <c r="B35" s="2" t="s">
        <v>54</v>
      </c>
      <c r="C35" s="2" t="s">
        <v>59</v>
      </c>
      <c r="D35" s="2" t="s">
        <v>63</v>
      </c>
      <c r="E35" s="5">
        <v>1</v>
      </c>
      <c r="F35" s="3">
        <v>44689</v>
      </c>
      <c r="G35" s="2"/>
      <c r="H35" s="2"/>
    </row>
    <row r="36" spans="1:8" x14ac:dyDescent="0.2">
      <c r="A36" s="2" t="s">
        <v>29</v>
      </c>
      <c r="B36" s="2" t="s">
        <v>55</v>
      </c>
      <c r="C36" s="2" t="s">
        <v>62</v>
      </c>
      <c r="D36" s="2" t="s">
        <v>68</v>
      </c>
      <c r="E36" s="5">
        <v>0.2</v>
      </c>
      <c r="F36" s="3">
        <v>44782</v>
      </c>
      <c r="G36" s="2"/>
      <c r="H36" s="2"/>
    </row>
    <row r="37" spans="1:8" x14ac:dyDescent="0.2">
      <c r="A37" s="2" t="s">
        <v>30</v>
      </c>
      <c r="B37" s="2" t="s">
        <v>56</v>
      </c>
      <c r="C37" s="2" t="s">
        <v>60</v>
      </c>
      <c r="D37" s="2" t="s">
        <v>63</v>
      </c>
      <c r="E37" s="5">
        <v>1</v>
      </c>
      <c r="F37" s="3">
        <v>44446</v>
      </c>
      <c r="G37" s="2"/>
      <c r="H37" s="2"/>
    </row>
    <row r="38" spans="1:8" x14ac:dyDescent="0.2">
      <c r="A38" s="2" t="s">
        <v>31</v>
      </c>
      <c r="B38" s="2" t="s">
        <v>57</v>
      </c>
      <c r="C38" s="2" t="s">
        <v>61</v>
      </c>
      <c r="D38" s="2" t="s">
        <v>64</v>
      </c>
      <c r="E38" s="5">
        <v>0.5</v>
      </c>
      <c r="F38" s="3">
        <v>44565</v>
      </c>
      <c r="G38" s="2"/>
      <c r="H38" s="2"/>
    </row>
    <row r="39" spans="1:8" x14ac:dyDescent="0.2">
      <c r="A39" s="2" t="s">
        <v>32</v>
      </c>
      <c r="B39" s="2" t="s">
        <v>58</v>
      </c>
      <c r="C39" s="2" t="s">
        <v>60</v>
      </c>
      <c r="D39" s="2" t="s">
        <v>64</v>
      </c>
      <c r="E39" s="5">
        <v>0.2</v>
      </c>
      <c r="F39" s="3">
        <v>44318</v>
      </c>
      <c r="G39" s="2"/>
      <c r="H39" s="2"/>
    </row>
    <row r="40" spans="1:8" x14ac:dyDescent="0.2">
      <c r="E40"/>
      <c r="G40" s="2"/>
      <c r="H40" s="2"/>
    </row>
    <row r="41" spans="1:8" x14ac:dyDescent="0.2">
      <c r="E41"/>
      <c r="G41" s="2"/>
    </row>
    <row r="42" spans="1:8" x14ac:dyDescent="0.2">
      <c r="E42">
        <f>COUNTIF(Table1[status],"Done")</f>
        <v>9</v>
      </c>
      <c r="G42" s="2">
        <f ca="1">COUNTIFS(Table1[Deadline],"&lt;"&amp;TODAY(),Table1[status],"&lt;&gt;"&amp;"Done")</f>
        <v>5</v>
      </c>
    </row>
    <row r="43" spans="1:8" x14ac:dyDescent="0.2">
      <c r="E43"/>
    </row>
    <row r="44" spans="1:8" x14ac:dyDescent="0.2">
      <c r="E44"/>
    </row>
    <row r="45" spans="1:8" x14ac:dyDescent="0.2">
      <c r="E45"/>
    </row>
    <row r="46" spans="1:8" x14ac:dyDescent="0.2">
      <c r="E46"/>
    </row>
    <row r="47" spans="1:8" x14ac:dyDescent="0.2">
      <c r="E47"/>
    </row>
    <row r="48" spans="1:8" x14ac:dyDescent="0.2">
      <c r="E48"/>
    </row>
    <row r="49" spans="2:5" x14ac:dyDescent="0.2">
      <c r="E49"/>
    </row>
    <row r="50" spans="2:5" x14ac:dyDescent="0.2">
      <c r="E50"/>
    </row>
    <row r="51" spans="2:5" x14ac:dyDescent="0.2">
      <c r="E51"/>
    </row>
    <row r="52" spans="2:5" x14ac:dyDescent="0.2">
      <c r="E52"/>
    </row>
    <row r="53" spans="2:5" x14ac:dyDescent="0.2">
      <c r="E53"/>
    </row>
    <row r="54" spans="2:5" x14ac:dyDescent="0.2">
      <c r="E54"/>
    </row>
    <row r="55" spans="2:5" x14ac:dyDescent="0.2">
      <c r="E55"/>
    </row>
    <row r="56" spans="2:5" x14ac:dyDescent="0.2">
      <c r="E56"/>
    </row>
    <row r="57" spans="2:5" x14ac:dyDescent="0.2">
      <c r="B57" s="13"/>
      <c r="C57" s="13"/>
      <c r="E57"/>
    </row>
    <row r="58" spans="2:5" x14ac:dyDescent="0.2">
      <c r="B58" s="13"/>
      <c r="C58" s="13"/>
      <c r="E58"/>
    </row>
    <row r="59" spans="2:5" x14ac:dyDescent="0.2">
      <c r="B59" s="14">
        <f>AVERAGE(Table1[Progress])</f>
        <v>0.49846153846153834</v>
      </c>
      <c r="C59" s="13"/>
      <c r="E59"/>
    </row>
    <row r="60" spans="2:5" x14ac:dyDescent="0.2">
      <c r="B60" s="13"/>
      <c r="C60" s="13"/>
      <c r="E60"/>
    </row>
    <row r="61" spans="2:5" x14ac:dyDescent="0.2">
      <c r="E61"/>
    </row>
    <row r="62" spans="2:5" x14ac:dyDescent="0.2">
      <c r="E62"/>
    </row>
    <row r="63" spans="2:5" x14ac:dyDescent="0.2">
      <c r="E63"/>
    </row>
    <row r="64" spans="2:5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  <row r="70" spans="5:5" x14ac:dyDescent="0.2">
      <c r="E70"/>
    </row>
    <row r="71" spans="5:5" x14ac:dyDescent="0.2">
      <c r="E71"/>
    </row>
    <row r="72" spans="5:5" x14ac:dyDescent="0.2">
      <c r="E72"/>
    </row>
    <row r="73" spans="5:5" x14ac:dyDescent="0.2">
      <c r="E73"/>
    </row>
    <row r="74" spans="5:5" x14ac:dyDescent="0.2">
      <c r="E74"/>
    </row>
    <row r="75" spans="5:5" x14ac:dyDescent="0.2">
      <c r="E75"/>
    </row>
    <row r="76" spans="5:5" x14ac:dyDescent="0.2">
      <c r="E76"/>
    </row>
    <row r="77" spans="5:5" x14ac:dyDescent="0.2">
      <c r="E77"/>
    </row>
    <row r="78" spans="5:5" x14ac:dyDescent="0.2">
      <c r="E78"/>
    </row>
    <row r="79" spans="5:5" x14ac:dyDescent="0.2">
      <c r="E79"/>
    </row>
    <row r="80" spans="5:5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  <row r="123" spans="5:5" x14ac:dyDescent="0.2">
      <c r="E123"/>
    </row>
    <row r="124" spans="5:5" x14ac:dyDescent="0.2">
      <c r="E124"/>
    </row>
    <row r="125" spans="5:5" x14ac:dyDescent="0.2">
      <c r="E125"/>
    </row>
    <row r="126" spans="5:5" x14ac:dyDescent="0.2">
      <c r="E126"/>
    </row>
    <row r="127" spans="5:5" x14ac:dyDescent="0.2">
      <c r="E127"/>
    </row>
    <row r="128" spans="5:5" x14ac:dyDescent="0.2">
      <c r="E128"/>
    </row>
    <row r="129" spans="5:5" x14ac:dyDescent="0.2">
      <c r="E129"/>
    </row>
    <row r="130" spans="5:5" x14ac:dyDescent="0.2">
      <c r="E130"/>
    </row>
    <row r="131" spans="5:5" x14ac:dyDescent="0.2">
      <c r="E131"/>
    </row>
    <row r="132" spans="5:5" x14ac:dyDescent="0.2">
      <c r="E132"/>
    </row>
    <row r="133" spans="5:5" x14ac:dyDescent="0.2">
      <c r="E133"/>
    </row>
    <row r="134" spans="5:5" x14ac:dyDescent="0.2">
      <c r="E134"/>
    </row>
    <row r="135" spans="5:5" x14ac:dyDescent="0.2">
      <c r="E135"/>
    </row>
    <row r="136" spans="5:5" x14ac:dyDescent="0.2">
      <c r="E136"/>
    </row>
    <row r="137" spans="5:5" x14ac:dyDescent="0.2">
      <c r="E137"/>
    </row>
    <row r="138" spans="5:5" x14ac:dyDescent="0.2">
      <c r="E138"/>
    </row>
    <row r="139" spans="5:5" x14ac:dyDescent="0.2">
      <c r="E139"/>
    </row>
    <row r="140" spans="5:5" x14ac:dyDescent="0.2">
      <c r="E140"/>
    </row>
    <row r="141" spans="5:5" x14ac:dyDescent="0.2">
      <c r="E141"/>
    </row>
    <row r="142" spans="5:5" x14ac:dyDescent="0.2">
      <c r="E142"/>
    </row>
    <row r="143" spans="5:5" x14ac:dyDescent="0.2">
      <c r="E143"/>
    </row>
    <row r="144" spans="5:5" x14ac:dyDescent="0.2">
      <c r="E144"/>
    </row>
    <row r="145" spans="5:5" x14ac:dyDescent="0.2">
      <c r="E145"/>
    </row>
    <row r="146" spans="5:5" x14ac:dyDescent="0.2">
      <c r="E146"/>
    </row>
    <row r="147" spans="5:5" x14ac:dyDescent="0.2">
      <c r="E147"/>
    </row>
    <row r="148" spans="5:5" x14ac:dyDescent="0.2">
      <c r="E148"/>
    </row>
    <row r="149" spans="5:5" x14ac:dyDescent="0.2">
      <c r="E149"/>
    </row>
    <row r="150" spans="5:5" x14ac:dyDescent="0.2">
      <c r="E150"/>
    </row>
    <row r="151" spans="5:5" x14ac:dyDescent="0.2">
      <c r="E151"/>
    </row>
  </sheetData>
  <conditionalFormatting sqref="E14:E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{A1D30336-F4C5-4BA7-8B74-8C5B373A7718}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30336-F4C5-4BA7-8B74-8C5B373A7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</dc:creator>
  <cp:lastModifiedBy>Eslam</cp:lastModifiedBy>
  <dcterms:created xsi:type="dcterms:W3CDTF">2021-12-19T01:03:56Z</dcterms:created>
  <dcterms:modified xsi:type="dcterms:W3CDTF">2021-12-21T00:26:48Z</dcterms:modified>
</cp:coreProperties>
</file>