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slam\Desktop\Excel\"/>
    </mc:Choice>
  </mc:AlternateContent>
  <bookViews>
    <workbookView xWindow="0" yWindow="0" windowWidth="20490" windowHeight="9060" activeTab="2"/>
  </bookViews>
  <sheets>
    <sheet name="Sheet1" sheetId="1" r:id="rId1"/>
    <sheet name="Sheet2" sheetId="2" r:id="rId2"/>
    <sheet name="Sheet3" sheetId="3" r:id="rId3"/>
  </sheets>
  <definedNames>
    <definedName name="_xlcn.WorksheetConnection_Analysis.xlsxSales1" hidden="1">Sales[]</definedName>
    <definedName name="Slicer_Country">#N/A</definedName>
    <definedName name="Slicer_Name">#N/A</definedName>
    <definedName name="Slicer_Quarter">#N/A</definedName>
  </definedNames>
  <calcPr calcId="162913"/>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1"/>
        <pivotCache cacheId="5" r:id="rId12"/>
        <pivotCache cacheId="6" r:id="rId13"/>
        <pivotCache cacheId="7"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Analysis.xlsx!Sales"/>
        </x15:modelTables>
      </x15:dataModel>
    </ext>
  </extLst>
</workbook>
</file>

<file path=xl/calcChain.xml><?xml version="1.0" encoding="utf-8"?>
<calcChain xmlns="http://schemas.openxmlformats.org/spreadsheetml/2006/main">
  <c r="D26" i="1" l="1"/>
  <c r="C26" i="1"/>
  <c r="F6" i="1" l="1"/>
  <c r="F4" i="1"/>
  <c r="F5" i="1"/>
  <c r="F3" i="1"/>
  <c r="F2" i="1"/>
  <c r="F7" i="1"/>
  <c r="F8" i="1"/>
  <c r="F10" i="1"/>
  <c r="F9" i="1"/>
  <c r="F11" i="1"/>
  <c r="F13" i="1"/>
  <c r="F12" i="1"/>
  <c r="F14" i="1"/>
  <c r="F17" i="1"/>
  <c r="F16" i="1"/>
  <c r="F15" i="1"/>
  <c r="F20" i="1"/>
  <c r="F18" i="1"/>
  <c r="F19" i="1"/>
  <c r="F22" i="1"/>
  <c r="F21" i="1"/>
  <c r="F23" i="1"/>
  <c r="F25" i="1"/>
  <c r="F24" i="1"/>
  <c r="E6" i="1"/>
  <c r="E4" i="1"/>
  <c r="E5" i="1"/>
  <c r="E3" i="1"/>
  <c r="E2" i="1"/>
  <c r="E7" i="1"/>
  <c r="E8" i="1"/>
  <c r="E10" i="1"/>
  <c r="E9" i="1"/>
  <c r="E11" i="1"/>
  <c r="E13" i="1"/>
  <c r="E12" i="1"/>
  <c r="E14" i="1"/>
  <c r="E17" i="1"/>
  <c r="E16" i="1"/>
  <c r="E15" i="1"/>
  <c r="E20" i="1"/>
  <c r="E18" i="1"/>
  <c r="E19" i="1"/>
  <c r="E22" i="1"/>
  <c r="E21" i="1"/>
  <c r="E23" i="1"/>
  <c r="E25" i="1"/>
  <c r="E24" i="1"/>
  <c r="E26" i="1" l="1"/>
  <c r="F26"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Analysis.xlsx!Sales" type="102" refreshedVersion="6" minRefreshableVersion="5">
    <extLst>
      <ext xmlns:x15="http://schemas.microsoft.com/office/spreadsheetml/2010/11/main" uri="{DE250136-89BD-433C-8126-D09CA5730AF9}">
        <x15:connection id="Sales" autoDelete="1">
          <x15:rangePr sourceName="_xlcn.WorksheetConnection_Analysis.xlsxSales1"/>
        </x15:connection>
      </ext>
    </extLst>
  </connection>
</connections>
</file>

<file path=xl/sharedStrings.xml><?xml version="1.0" encoding="utf-8"?>
<sst xmlns="http://schemas.openxmlformats.org/spreadsheetml/2006/main" count="158" uniqueCount="54">
  <si>
    <t>Name</t>
  </si>
  <si>
    <t>Country</t>
  </si>
  <si>
    <t>Sales</t>
  </si>
  <si>
    <t>Target</t>
  </si>
  <si>
    <t xml:space="preserve">Variance to Target </t>
  </si>
  <si>
    <t>Percentage</t>
  </si>
  <si>
    <t>Mohammed</t>
  </si>
  <si>
    <t>Mona</t>
  </si>
  <si>
    <t>Nada</t>
  </si>
  <si>
    <t xml:space="preserve">Noha </t>
  </si>
  <si>
    <t>Rana</t>
  </si>
  <si>
    <t>Noha</t>
  </si>
  <si>
    <t>Adham</t>
  </si>
  <si>
    <t>Ahmed</t>
  </si>
  <si>
    <t>Ali</t>
  </si>
  <si>
    <t>Sami</t>
  </si>
  <si>
    <t>Ibrahim</t>
  </si>
  <si>
    <t>Tarek</t>
  </si>
  <si>
    <t>Egypt</t>
  </si>
  <si>
    <t>Jordan</t>
  </si>
  <si>
    <t>Kuwait</t>
  </si>
  <si>
    <t>Lebanon</t>
  </si>
  <si>
    <t>Qatar</t>
  </si>
  <si>
    <t>Saudi Arabia</t>
  </si>
  <si>
    <t>Hesham</t>
  </si>
  <si>
    <t>Mariam</t>
  </si>
  <si>
    <t>Turkey</t>
  </si>
  <si>
    <t>UAE</t>
  </si>
  <si>
    <t>Total</t>
  </si>
  <si>
    <t>Row Labels</t>
  </si>
  <si>
    <t>Grand Total</t>
  </si>
  <si>
    <t>Sum of Sales</t>
  </si>
  <si>
    <t>Average of Percentage</t>
  </si>
  <si>
    <t>Sum of Variance to Target</t>
  </si>
  <si>
    <t>Adham Total</t>
  </si>
  <si>
    <t>Ahmed Total</t>
  </si>
  <si>
    <t>Ali Total</t>
  </si>
  <si>
    <t>Hesham Total</t>
  </si>
  <si>
    <t>Ibrahim Total</t>
  </si>
  <si>
    <t>Mariam Total</t>
  </si>
  <si>
    <t>Mohammed Total</t>
  </si>
  <si>
    <t>Mona Total</t>
  </si>
  <si>
    <t>Nada Total</t>
  </si>
  <si>
    <t>Noha Total</t>
  </si>
  <si>
    <t>Rana Total</t>
  </si>
  <si>
    <t>Sami Total</t>
  </si>
  <si>
    <t>Tarek Total</t>
  </si>
  <si>
    <t xml:space="preserve"> </t>
  </si>
  <si>
    <t>Quarter</t>
  </si>
  <si>
    <t>Q1</t>
  </si>
  <si>
    <t>Q2</t>
  </si>
  <si>
    <t>Q3</t>
  </si>
  <si>
    <t>Q4</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</si>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</sst>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Red]&quot;$&quot;#,##0"/>
    <numFmt numFmtId="165" formatCode="#,##0.00\ _ج_._م_._‏;[Red]\-#,##0.00\ _ج_._م_._‏"/>
    <numFmt numFmtId="166" formatCode="[$$-409]#,##0_ ;[Red]\-[$$-409]#,##0\ "/>
  </numFmts>
  <fonts count="5" x14ac:knownFonts="1">
    <font>
      <sz val="11"/>
      <color theme="1"/>
      <name val="Arial"/>
      <family val="2"/>
      <scheme val="minor"/>
    </font>
    <font>
      <sz val="11"/>
      <color theme="1"/>
      <name val="Andalus"/>
      <family val="1"/>
    </font>
    <font>
      <sz val="11"/>
      <color theme="1"/>
      <name val="Andalus"/>
    </font>
    <font>
      <b/>
      <sz val="24"/>
      <color theme="1"/>
      <name val="Arial"/>
      <family val="2"/>
      <scheme val="minor"/>
    </font>
    <font>
      <b/>
      <sz val="24"/>
      <color theme="0"/>
      <name val="Georgia"/>
      <family val="1"/>
    </font>
  </fonts>
  <fills count="4">
    <fill>
      <patternFill patternType="none"/>
    </fill>
    <fill>
      <patternFill patternType="gray125"/>
    </fill>
    <fill>
      <patternFill patternType="solid">
        <fgColor theme="3" tint="-0.249977111117893"/>
        <bgColor indexed="64"/>
      </patternFill>
    </fill>
    <fill>
      <patternFill patternType="solid">
        <fgColor rgb="FF006666"/>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center"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9" fontId="1" fillId="0" borderId="0" xfId="0" applyNumberFormat="1" applyFont="1" applyAlignment="1">
      <alignment horizontal="center" vertical="center"/>
    </xf>
    <xf numFmtId="9" fontId="0" fillId="0" borderId="0" xfId="0" applyNumberFormat="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166" fontId="0" fillId="0" borderId="0" xfId="0" applyNumberFormat="1"/>
    <xf numFmtId="0" fontId="2" fillId="0" borderId="0" xfId="0" applyFont="1" applyAlignment="1">
      <alignment horizontal="center" vertical="center"/>
    </xf>
    <xf numFmtId="0" fontId="0" fillId="0" borderId="0" xfId="0" applyAlignment="1">
      <alignment horizontal="center" vertical="center"/>
    </xf>
    <xf numFmtId="0" fontId="0" fillId="2" borderId="0" xfId="0" applyFill="1"/>
    <xf numFmtId="0" fontId="4" fillId="3"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12">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numFmt numFmtId="165" formatCode="#,##0.00\ _ج_._م_._‏;[Red]\-#,##0.00\ _ج_._م_._‏"/>
      <alignment horizontal="center" vertical="center" textRotation="0" wrapText="0" indent="0" justifyLastLine="0" shrinkToFit="0" readingOrder="0"/>
    </dxf>
    <dxf>
      <numFmt numFmtId="165" formatCode="#,##0.00\ _ج_._م_._‏;[Red]\-#,##0.00\ _ج_._م_._‏"/>
      <alignment horizontal="center" vertical="center" textRotation="0" wrapText="0" indent="0" justifyLastLine="0" shrinkToFit="0" readingOrder="0"/>
    </dxf>
    <dxf>
      <numFmt numFmtId="164" formatCode="&quot;$&quot;#,##0;[Red]&quot;$&quot;#,##0"/>
      <alignment horizontal="center" vertical="center" textRotation="0" wrapText="0" indent="0" justifyLastLine="0" shrinkToFit="0" readingOrder="0"/>
    </dxf>
    <dxf>
      <numFmt numFmtId="164" formatCode="&quot;$&quot;#,##0;[Red]&quot;$&quot;#,##0"/>
      <alignment horizontal="center" vertical="center" textRotation="0" wrapText="0" indent="0" justifyLastLine="0" shrinkToFit="0" readingOrder="0"/>
    </dxf>
    <dxf>
      <numFmt numFmtId="164" formatCode="&quot;$&quot;#,##0;[Red]&quot;$&quot;#,##0"/>
      <alignment horizontal="center" vertical="center" textRotation="0" wrapText="0" indent="0" justifyLastLine="0" shrinkToFit="0" readingOrder="0"/>
    </dxf>
    <dxf>
      <numFmt numFmtId="164" formatCode="&quot;$&quot;#,##0;[Red]&quot;$&quot;#,##0"/>
      <alignment horizontal="center" vertical="center" textRotation="0" wrapText="0" indent="0" justifyLastLine="0" shrinkToFit="0" readingOrder="0"/>
    </dxf>
    <dxf>
      <font>
        <strike val="0"/>
        <outline val="0"/>
        <shadow val="0"/>
        <u val="none"/>
        <vertAlign val="baseline"/>
        <sz val="11"/>
        <color theme="1"/>
        <name val="Andalus"/>
        <scheme val="none"/>
      </font>
      <alignment horizontal="center" vertical="center" textRotation="0" wrapText="0" indent="0" justifyLastLine="0" shrinkToFit="0" readingOrder="0"/>
    </dxf>
  </dxfs>
  <tableStyles count="0" defaultTableStyle="TableStyleMedium2" defaultPivotStyle="PivotStyleLight16"/>
  <colors>
    <mruColors>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ivotCacheDefinition" Target="pivotCache/pivotCacheDefinition7.xml"/><Relationship Id="rId18" Type="http://schemas.openxmlformats.org/officeDocument/2006/relationships/pivotTable" Target="pivotTables/pivotTabl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6.xml"/><Relationship Id="rId17" Type="http://schemas.openxmlformats.org/officeDocument/2006/relationships/pivotTable" Target="pivotTables/pivotTable3.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Table" Target="pivotTables/pivotTable1.xml"/><Relationship Id="rId23" Type="http://schemas.openxmlformats.org/officeDocument/2006/relationships/powerPivotData" Target="model/item.data"/><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Sales</a:t>
            </a:r>
            <a:r>
              <a:rPr lang="en-US" sz="1800" b="1" baseline="0">
                <a:solidFill>
                  <a:schemeClr val="tx1"/>
                </a:solidFill>
              </a:rPr>
              <a:t> / Person / Country</a:t>
            </a:r>
            <a:endParaRPr lang="en-US" sz="18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s>
    <c:plotArea>
      <c:layout/>
      <c:barChart>
        <c:barDir val="col"/>
        <c:grouping val="stacked"/>
        <c:varyColors val="0"/>
        <c:ser>
          <c:idx val="0"/>
          <c:order val="0"/>
          <c:tx>
            <c:v>Egypt</c:v>
          </c:tx>
          <c:spPr>
            <a:solidFill>
              <a:schemeClr val="accent1"/>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0">
                <c:v>8000</c:v>
              </c:pt>
              <c:pt idx="4">
                <c:v>23000</c:v>
              </c:pt>
              <c:pt idx="6">
                <c:v>50000</c:v>
              </c:pt>
              <c:pt idx="7">
                <c:v>35000</c:v>
              </c:pt>
              <c:pt idx="9">
                <c:v>12000</c:v>
              </c:pt>
            </c:numLit>
          </c:val>
          <c:extLst>
            <c:ext xmlns:c16="http://schemas.microsoft.com/office/drawing/2014/chart" uri="{C3380CC4-5D6E-409C-BE32-E72D297353CC}">
              <c16:uniqueId val="{00000000-D7BC-49C8-9AB6-69A3BBD81220}"/>
            </c:ext>
          </c:extLst>
        </c:ser>
        <c:ser>
          <c:idx val="1"/>
          <c:order val="1"/>
          <c:tx>
            <c:v>Jordan</c:v>
          </c:tx>
          <c:spPr>
            <a:solidFill>
              <a:schemeClr val="accent2"/>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7">
                <c:v>12000</c:v>
              </c:pt>
              <c:pt idx="9">
                <c:v>23000</c:v>
              </c:pt>
            </c:numLit>
          </c:val>
          <c:extLst>
            <c:ext xmlns:c16="http://schemas.microsoft.com/office/drawing/2014/chart" uri="{C3380CC4-5D6E-409C-BE32-E72D297353CC}">
              <c16:uniqueId val="{00000022-65A3-40DB-8CD9-3FC601F12F96}"/>
            </c:ext>
          </c:extLst>
        </c:ser>
        <c:ser>
          <c:idx val="2"/>
          <c:order val="2"/>
          <c:tx>
            <c:v>Kuwait</c:v>
          </c:tx>
          <c:spPr>
            <a:solidFill>
              <a:schemeClr val="accent3"/>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1">
                <c:v>40000</c:v>
              </c:pt>
              <c:pt idx="5">
                <c:v>5000</c:v>
              </c:pt>
              <c:pt idx="10">
                <c:v>8000</c:v>
              </c:pt>
            </c:numLit>
          </c:val>
          <c:extLst>
            <c:ext xmlns:c16="http://schemas.microsoft.com/office/drawing/2014/chart" uri="{C3380CC4-5D6E-409C-BE32-E72D297353CC}">
              <c16:uniqueId val="{00000023-65A3-40DB-8CD9-3FC601F12F96}"/>
            </c:ext>
          </c:extLst>
        </c:ser>
        <c:ser>
          <c:idx val="3"/>
          <c:order val="3"/>
          <c:tx>
            <c:v>Lebanon</c:v>
          </c:tx>
          <c:spPr>
            <a:solidFill>
              <a:schemeClr val="accent4"/>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2">
                <c:v>70000</c:v>
              </c:pt>
              <c:pt idx="5">
                <c:v>40000</c:v>
              </c:pt>
              <c:pt idx="11">
                <c:v>8000</c:v>
              </c:pt>
            </c:numLit>
          </c:val>
          <c:extLst>
            <c:ext xmlns:c16="http://schemas.microsoft.com/office/drawing/2014/chart" uri="{C3380CC4-5D6E-409C-BE32-E72D297353CC}">
              <c16:uniqueId val="{00000024-65A3-40DB-8CD9-3FC601F12F96}"/>
            </c:ext>
          </c:extLst>
        </c:ser>
        <c:ser>
          <c:idx val="4"/>
          <c:order val="4"/>
          <c:tx>
            <c:v>Qatar</c:v>
          </c:tx>
          <c:spPr>
            <a:solidFill>
              <a:schemeClr val="accent5"/>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0">
                <c:v>35000</c:v>
              </c:pt>
              <c:pt idx="4">
                <c:v>45000</c:v>
              </c:pt>
              <c:pt idx="12">
                <c:v>5000</c:v>
              </c:pt>
            </c:numLit>
          </c:val>
          <c:extLst>
            <c:ext xmlns:c16="http://schemas.microsoft.com/office/drawing/2014/chart" uri="{C3380CC4-5D6E-409C-BE32-E72D297353CC}">
              <c16:uniqueId val="{00000025-65A3-40DB-8CD9-3FC601F12F96}"/>
            </c:ext>
          </c:extLst>
        </c:ser>
        <c:ser>
          <c:idx val="5"/>
          <c:order val="5"/>
          <c:tx>
            <c:v>Saudi Arabia</c:v>
          </c:tx>
          <c:spPr>
            <a:solidFill>
              <a:schemeClr val="accent6"/>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1">
                <c:v>40000</c:v>
              </c:pt>
              <c:pt idx="2">
                <c:v>1000</c:v>
              </c:pt>
              <c:pt idx="5">
                <c:v>10000</c:v>
              </c:pt>
            </c:numLit>
          </c:val>
          <c:extLst>
            <c:ext xmlns:c16="http://schemas.microsoft.com/office/drawing/2014/chart" uri="{C3380CC4-5D6E-409C-BE32-E72D297353CC}">
              <c16:uniqueId val="{00000026-65A3-40DB-8CD9-3FC601F12F96}"/>
            </c:ext>
          </c:extLst>
        </c:ser>
        <c:ser>
          <c:idx val="6"/>
          <c:order val="6"/>
          <c:tx>
            <c:v>Turkey</c:v>
          </c:tx>
          <c:spPr>
            <a:solidFill>
              <a:schemeClr val="accent1">
                <a:lumMod val="60000"/>
              </a:schemeClr>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0">
                <c:v>60000</c:v>
              </c:pt>
              <c:pt idx="3">
                <c:v>70000</c:v>
              </c:pt>
              <c:pt idx="8">
                <c:v>35000</c:v>
              </c:pt>
            </c:numLit>
          </c:val>
          <c:extLst>
            <c:ext xmlns:c16="http://schemas.microsoft.com/office/drawing/2014/chart" uri="{C3380CC4-5D6E-409C-BE32-E72D297353CC}">
              <c16:uniqueId val="{00000027-65A3-40DB-8CD9-3FC601F12F96}"/>
            </c:ext>
          </c:extLst>
        </c:ser>
        <c:ser>
          <c:idx val="7"/>
          <c:order val="7"/>
          <c:tx>
            <c:v>UAE</c:v>
          </c:tx>
          <c:spPr>
            <a:solidFill>
              <a:schemeClr val="accent2">
                <a:lumMod val="60000"/>
              </a:schemeClr>
            </a:solidFill>
            <a:ln>
              <a:noFill/>
            </a:ln>
            <a:effectLst/>
          </c:spPr>
          <c:invertIfNegative val="0"/>
          <c:cat>
            <c:strLit>
              <c:ptCount val="13"/>
              <c:pt idx="0">
                <c:v>Rana</c:v>
              </c:pt>
              <c:pt idx="1">
                <c:v>Ali</c:v>
              </c:pt>
              <c:pt idx="2">
                <c:v>Ibrahim</c:v>
              </c:pt>
              <c:pt idx="3">
                <c:v>Hesham</c:v>
              </c:pt>
              <c:pt idx="4">
                <c:v>Nada</c:v>
              </c:pt>
              <c:pt idx="5">
                <c:v>Ahmed</c:v>
              </c:pt>
              <c:pt idx="6">
                <c:v>Mohammed</c:v>
              </c:pt>
              <c:pt idx="7">
                <c:v>Mona</c:v>
              </c:pt>
              <c:pt idx="8">
                <c:v>Mariam</c:v>
              </c:pt>
              <c:pt idx="9">
                <c:v>Noha</c:v>
              </c:pt>
              <c:pt idx="10">
                <c:v>Adham</c:v>
              </c:pt>
              <c:pt idx="11">
                <c:v>Sami</c:v>
              </c:pt>
              <c:pt idx="12">
                <c:v>Tarek</c:v>
              </c:pt>
            </c:strLit>
          </c:cat>
          <c:val>
            <c:numLit>
              <c:formatCode>General</c:formatCode>
              <c:ptCount val="13"/>
              <c:pt idx="5">
                <c:v>8000</c:v>
              </c:pt>
              <c:pt idx="6">
                <c:v>7000</c:v>
              </c:pt>
            </c:numLit>
          </c:val>
          <c:extLst>
            <c:ext xmlns:c16="http://schemas.microsoft.com/office/drawing/2014/chart" uri="{C3380CC4-5D6E-409C-BE32-E72D297353CC}">
              <c16:uniqueId val="{00000028-65A3-40DB-8CD9-3FC601F12F96}"/>
            </c:ext>
          </c:extLst>
        </c:ser>
        <c:dLbls>
          <c:showLegendKey val="0"/>
          <c:showVal val="0"/>
          <c:showCatName val="0"/>
          <c:showSerName val="0"/>
          <c:showPercent val="0"/>
          <c:showBubbleSize val="0"/>
        </c:dLbls>
        <c:gapWidth val="219"/>
        <c:overlap val="100"/>
        <c:axId val="252921775"/>
        <c:axId val="252920943"/>
      </c:barChart>
      <c:catAx>
        <c:axId val="25292177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2920943"/>
        <c:crosses val="autoZero"/>
        <c:auto val="1"/>
        <c:lblAlgn val="ctr"/>
        <c:lblOffset val="100"/>
        <c:noMultiLvlLbl val="0"/>
        <c:extLst>
          <c:ext xmlns:c15="http://schemas.microsoft.com/office/drawing/2012/chart" uri="{F40574EE-89B7-4290-83BB-5DA773EAF853}">
            <c15:numFmt c:formatCode="General" c:sourceLinked="1"/>
          </c:ext>
        </c:extLst>
      </c:catAx>
      <c:valAx>
        <c:axId val="2529209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529217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extLst>
    <c:ext xmlns:c15="http://schemas.microsoft.com/office/drawing/2012/chart" uri="{723BEF56-08C2-4564-9609-F4CBC75E7E54}">
      <c15:pivotSource>
        <c15:name>[Analysis.xlsx]PivotChartTable1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Vs Target /Country</a:t>
            </a:r>
          </a:p>
        </c:rich>
      </c:tx>
      <c:layout/>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2"/>
          </a:solidFill>
          <a:ln>
            <a:noFill/>
          </a:ln>
          <a:effectLst/>
        </c:spPr>
        <c:marker>
          <c:symbol val="none"/>
        </c:marker>
      </c:pivotFmt>
    </c:pivotFmts>
    <c:plotArea>
      <c:layout/>
      <c:barChart>
        <c:barDir val="col"/>
        <c:grouping val="clustered"/>
        <c:varyColors val="0"/>
        <c:ser>
          <c:idx val="0"/>
          <c:order val="0"/>
          <c:tx>
            <c:v>Sum of Sales</c:v>
          </c:tx>
          <c:spPr>
            <a:solidFill>
              <a:schemeClr val="accent1"/>
            </a:solidFill>
            <a:ln>
              <a:noFill/>
            </a:ln>
            <a:effectLst/>
          </c:spPr>
          <c:invertIfNegative val="0"/>
          <c:cat>
            <c:strLit>
              <c:ptCount val="8"/>
              <c:pt idx="0">
                <c:v>Turkey</c:v>
              </c:pt>
              <c:pt idx="1">
                <c:v>Egypt</c:v>
              </c:pt>
              <c:pt idx="2">
                <c:v>Lebanon</c:v>
              </c:pt>
              <c:pt idx="3">
                <c:v>Qatar</c:v>
              </c:pt>
              <c:pt idx="4">
                <c:v>Kuwait</c:v>
              </c:pt>
              <c:pt idx="5">
                <c:v>Saudi Arabia</c:v>
              </c:pt>
              <c:pt idx="6">
                <c:v>Jordan</c:v>
              </c:pt>
              <c:pt idx="7">
                <c:v>UAE</c:v>
              </c:pt>
            </c:strLit>
          </c:cat>
          <c:val>
            <c:numLit>
              <c:formatCode>General</c:formatCode>
              <c:ptCount val="8"/>
              <c:pt idx="0">
                <c:v>165000</c:v>
              </c:pt>
              <c:pt idx="1">
                <c:v>128000</c:v>
              </c:pt>
              <c:pt idx="2">
                <c:v>118000</c:v>
              </c:pt>
              <c:pt idx="3">
                <c:v>85000</c:v>
              </c:pt>
              <c:pt idx="4">
                <c:v>53000</c:v>
              </c:pt>
              <c:pt idx="5">
                <c:v>51000</c:v>
              </c:pt>
              <c:pt idx="6">
                <c:v>35000</c:v>
              </c:pt>
              <c:pt idx="7">
                <c:v>15000</c:v>
              </c:pt>
            </c:numLit>
          </c:val>
          <c:extLst>
            <c:ext xmlns:c16="http://schemas.microsoft.com/office/drawing/2014/chart" uri="{C3380CC4-5D6E-409C-BE32-E72D297353CC}">
              <c16:uniqueId val="{00000007-BC07-4011-8883-CF08C43045A2}"/>
            </c:ext>
          </c:extLst>
        </c:ser>
        <c:ser>
          <c:idx val="1"/>
          <c:order val="1"/>
          <c:tx>
            <c:v>Sum of Target</c:v>
          </c:tx>
          <c:spPr>
            <a:solidFill>
              <a:schemeClr val="accent2"/>
            </a:solidFill>
            <a:ln>
              <a:noFill/>
            </a:ln>
            <a:effectLst/>
          </c:spPr>
          <c:invertIfNegative val="0"/>
          <c:cat>
            <c:strLit>
              <c:ptCount val="8"/>
              <c:pt idx="0">
                <c:v>Turkey</c:v>
              </c:pt>
              <c:pt idx="1">
                <c:v>Egypt</c:v>
              </c:pt>
              <c:pt idx="2">
                <c:v>Lebanon</c:v>
              </c:pt>
              <c:pt idx="3">
                <c:v>Qatar</c:v>
              </c:pt>
              <c:pt idx="4">
                <c:v>Kuwait</c:v>
              </c:pt>
              <c:pt idx="5">
                <c:v>Saudi Arabia</c:v>
              </c:pt>
              <c:pt idx="6">
                <c:v>Jordan</c:v>
              </c:pt>
              <c:pt idx="7">
                <c:v>UAE</c:v>
              </c:pt>
            </c:strLit>
          </c:cat>
          <c:val>
            <c:numLit>
              <c:formatCode>General</c:formatCode>
              <c:ptCount val="8"/>
              <c:pt idx="0">
                <c:v>138000</c:v>
              </c:pt>
              <c:pt idx="1">
                <c:v>119000</c:v>
              </c:pt>
              <c:pt idx="2">
                <c:v>89000</c:v>
              </c:pt>
              <c:pt idx="3">
                <c:v>75000</c:v>
              </c:pt>
              <c:pt idx="4">
                <c:v>44000</c:v>
              </c:pt>
              <c:pt idx="5">
                <c:v>50000</c:v>
              </c:pt>
              <c:pt idx="6">
                <c:v>32000</c:v>
              </c:pt>
              <c:pt idx="7">
                <c:v>17000</c:v>
              </c:pt>
            </c:numLit>
          </c:val>
          <c:extLst>
            <c:ext xmlns:c16="http://schemas.microsoft.com/office/drawing/2014/chart" uri="{C3380CC4-5D6E-409C-BE32-E72D297353CC}">
              <c16:uniqueId val="{00000009-BC07-4011-8883-CF08C43045A2}"/>
            </c:ext>
          </c:extLst>
        </c:ser>
        <c:dLbls>
          <c:showLegendKey val="0"/>
          <c:showVal val="0"/>
          <c:showCatName val="0"/>
          <c:showSerName val="0"/>
          <c:showPercent val="0"/>
          <c:showBubbleSize val="0"/>
        </c:dLbls>
        <c:gapWidth val="219"/>
        <c:overlap val="-27"/>
        <c:axId val="342010623"/>
        <c:axId val="342011039"/>
      </c:barChart>
      <c:catAx>
        <c:axId val="3420106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42011039"/>
        <c:crosses val="autoZero"/>
        <c:auto val="1"/>
        <c:lblAlgn val="ctr"/>
        <c:lblOffset val="100"/>
        <c:noMultiLvlLbl val="0"/>
        <c:extLst>
          <c:ext xmlns:c15="http://schemas.microsoft.com/office/drawing/2012/chart" uri="{F40574EE-89B7-4290-83BB-5DA773EAF853}">
            <c15:numFmt c:formatCode="General" c:sourceLinked="1"/>
          </c:ext>
        </c:extLst>
      </c:catAx>
      <c:valAx>
        <c:axId val="3420110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4201062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txPr>
    <a:bodyPr/>
    <a:lstStyle/>
    <a:p>
      <a:pPr>
        <a:defRPr/>
      </a:pPr>
      <a:endParaRPr lang="ar-EG"/>
    </a:p>
  </c:txPr>
  <c:extLst>
    <c:ext xmlns:c15="http://schemas.microsoft.com/office/drawing/2012/chart" uri="{723BEF56-08C2-4564-9609-F4CBC75E7E54}">
      <c15:pivotSource>
        <c15:name>[Analysis.xlsx]PivotChartTable2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Sales vs Target</a:t>
            </a:r>
          </a:p>
        </c:rich>
      </c:tx>
      <c:layout/>
      <c:overlay val="0"/>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2"/>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2"/>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2"/>
          </a:solidFill>
          <a:ln>
            <a:noFill/>
          </a:ln>
          <a:effectLst/>
        </c:spPr>
        <c:marker>
          <c:symbol val="none"/>
        </c:marker>
      </c:pivotFmt>
      <c:pivotFmt>
        <c:idx val="16"/>
        <c:spPr>
          <a:solidFill>
            <a:srgbClr val="C0000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dLbl>
          <c:idx val="0"/>
          <c:spPr>
            <a:noFill/>
            <a:ln>
              <a:noFill/>
            </a:ln>
            <a:effectLst/>
          </c:spPr>
          <c:txPr>
            <a:bodyPr wrap="square" lIns="38100" tIns="19050" rIns="38100" bIns="19050" anchor="ctr">
              <a:spAutoFit/>
            </a:bodyPr>
            <a:lstStyle/>
            <a:p>
              <a:pPr>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marker>
          <c:symbol val="none"/>
        </c:marker>
        <c:dLbl>
          <c:idx val="0"/>
          <c:spPr>
            <a:noFill/>
            <a:ln>
              <a:noFill/>
            </a:ln>
            <a:effectLst/>
          </c:spPr>
          <c:txPr>
            <a:bodyPr wrap="square" lIns="38100" tIns="19050" rIns="38100" bIns="19050" anchor="ctr">
              <a:spAutoFit/>
            </a:bodyPr>
            <a:lstStyle/>
            <a:p>
              <a:pPr>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spPr>
          <a:solidFill>
            <a:srgbClr val="C00000"/>
          </a:solidFill>
        </c:spPr>
        <c:marker>
          <c:symbol val="none"/>
        </c:marker>
      </c:pivotFmt>
      <c:pivotFmt>
        <c:idx val="22"/>
        <c:spPr>
          <a:solidFill>
            <a:srgbClr val="002060"/>
          </a:solidFill>
        </c:spPr>
        <c:marker>
          <c:symbol val="none"/>
        </c:marker>
      </c:pivotFmt>
      <c:pivotFmt>
        <c:idx val="23"/>
      </c:pivotFmt>
    </c:pivotFmts>
    <c:plotArea>
      <c:layout/>
      <c:barChart>
        <c:barDir val="col"/>
        <c:grouping val="clustered"/>
        <c:varyColors val="0"/>
        <c:ser>
          <c:idx val="0"/>
          <c:order val="0"/>
          <c:tx>
            <c:v>Sum of Sales</c:v>
          </c:tx>
          <c:spPr>
            <a:solidFill>
              <a:srgbClr val="C00000"/>
            </a:solidFill>
          </c:spPr>
          <c:invertIfNegative val="0"/>
          <c:dLbls>
            <c:delete val="1"/>
          </c:dLbls>
          <c:cat>
            <c:strLit>
              <c:ptCount val="4"/>
              <c:pt idx="0">
                <c:v>Q1</c:v>
              </c:pt>
              <c:pt idx="1">
                <c:v>Q2</c:v>
              </c:pt>
              <c:pt idx="2">
                <c:v>Q3</c:v>
              </c:pt>
              <c:pt idx="3">
                <c:v>Q4</c:v>
              </c:pt>
            </c:strLit>
          </c:cat>
          <c:val>
            <c:numLit>
              <c:formatCode>General</c:formatCode>
              <c:ptCount val="4"/>
              <c:pt idx="0">
                <c:v>207000</c:v>
              </c:pt>
              <c:pt idx="1">
                <c:v>139000</c:v>
              </c:pt>
              <c:pt idx="2">
                <c:v>149000</c:v>
              </c:pt>
              <c:pt idx="3">
                <c:v>155000</c:v>
              </c:pt>
            </c:numLit>
          </c:val>
          <c:extLst>
            <c:ext xmlns:c16="http://schemas.microsoft.com/office/drawing/2014/chart" uri="{C3380CC4-5D6E-409C-BE32-E72D297353CC}">
              <c16:uniqueId val="{00000000-ADF3-456A-BC3E-D143FCC22A9A}"/>
            </c:ext>
          </c:extLst>
        </c:ser>
        <c:ser>
          <c:idx val="1"/>
          <c:order val="1"/>
          <c:tx>
            <c:v>Sum of Target</c:v>
          </c:tx>
          <c:spPr>
            <a:solidFill>
              <a:srgbClr val="002060"/>
            </a:solidFill>
          </c:spPr>
          <c:invertIfNegative val="0"/>
          <c:dLbls>
            <c:delete val="1"/>
          </c:dLbls>
          <c:cat>
            <c:strLit>
              <c:ptCount val="4"/>
              <c:pt idx="0">
                <c:v>Q1</c:v>
              </c:pt>
              <c:pt idx="1">
                <c:v>Q2</c:v>
              </c:pt>
              <c:pt idx="2">
                <c:v>Q3</c:v>
              </c:pt>
              <c:pt idx="3">
                <c:v>Q4</c:v>
              </c:pt>
            </c:strLit>
          </c:cat>
          <c:val>
            <c:numLit>
              <c:formatCode>General</c:formatCode>
              <c:ptCount val="4"/>
              <c:pt idx="0">
                <c:v>178000</c:v>
              </c:pt>
              <c:pt idx="1">
                <c:v>128000</c:v>
              </c:pt>
              <c:pt idx="2">
                <c:v>119000</c:v>
              </c:pt>
              <c:pt idx="3">
                <c:v>139000</c:v>
              </c:pt>
            </c:numLit>
          </c:val>
          <c:extLst>
            <c:ext xmlns:c16="http://schemas.microsoft.com/office/drawing/2014/chart" uri="{C3380CC4-5D6E-409C-BE32-E72D297353CC}">
              <c16:uniqueId val="{00000001-ADF3-456A-BC3E-D143FCC22A9A}"/>
            </c:ext>
          </c:extLst>
        </c:ser>
        <c:dLbls>
          <c:dLblPos val="outEnd"/>
          <c:showLegendKey val="0"/>
          <c:showVal val="1"/>
          <c:showCatName val="0"/>
          <c:showSerName val="0"/>
          <c:showPercent val="0"/>
          <c:showBubbleSize val="0"/>
        </c:dLbls>
        <c:gapWidth val="219"/>
        <c:axId val="342010623"/>
        <c:axId val="342011039"/>
      </c:barChart>
      <c:lineChart>
        <c:grouping val="standard"/>
        <c:varyColors val="0"/>
        <c:ser>
          <c:idx val="2"/>
          <c:order val="2"/>
          <c:tx>
            <c:v>Sum of Variance to Target</c:v>
          </c:tx>
          <c:cat>
            <c:strLit>
              <c:ptCount val="4"/>
              <c:pt idx="0">
                <c:v>Q1</c:v>
              </c:pt>
              <c:pt idx="1">
                <c:v>Q2</c:v>
              </c:pt>
              <c:pt idx="2">
                <c:v>Q3</c:v>
              </c:pt>
              <c:pt idx="3">
                <c:v>Q4</c:v>
              </c:pt>
            </c:strLit>
          </c:cat>
          <c:val>
            <c:numLit>
              <c:formatCode>General</c:formatCode>
              <c:ptCount val="4"/>
              <c:pt idx="0">
                <c:v>29000</c:v>
              </c:pt>
              <c:pt idx="1">
                <c:v>11000</c:v>
              </c:pt>
              <c:pt idx="2">
                <c:v>30000</c:v>
              </c:pt>
              <c:pt idx="3">
                <c:v>16000</c:v>
              </c:pt>
            </c:numLit>
          </c:val>
          <c:smooth val="0"/>
          <c:extLst>
            <c:ext xmlns:c16="http://schemas.microsoft.com/office/drawing/2014/chart" uri="{C3380CC4-5D6E-409C-BE32-E72D297353CC}">
              <c16:uniqueId val="{00000001-301B-44B8-BCBF-B92AFC067B39}"/>
            </c:ext>
          </c:extLst>
        </c:ser>
        <c:dLbls>
          <c:showLegendKey val="0"/>
          <c:showVal val="0"/>
          <c:showCatName val="0"/>
          <c:showSerName val="0"/>
          <c:showPercent val="0"/>
          <c:showBubbleSize val="0"/>
        </c:dLbls>
        <c:marker val="1"/>
        <c:smooth val="0"/>
        <c:axId val="342010623"/>
        <c:axId val="342011039"/>
      </c:lineChart>
      <c:catAx>
        <c:axId val="34201062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42011039"/>
        <c:crosses val="autoZero"/>
        <c:auto val="1"/>
        <c:lblAlgn val="ctr"/>
        <c:lblOffset val="100"/>
        <c:noMultiLvlLbl val="0"/>
        <c:extLst>
          <c:ext xmlns:c15="http://schemas.microsoft.com/office/drawing/2012/chart" uri="{F40574EE-89B7-4290-83BB-5DA773EAF853}">
            <c15:numFmt c:formatCode="General" c:sourceLinked="1"/>
          </c:ext>
        </c:extLst>
      </c:catAx>
      <c:valAx>
        <c:axId val="34201103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42010623"/>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txPr>
    <a:bodyPr/>
    <a:lstStyle/>
    <a:p>
      <a:pPr>
        <a:defRPr/>
      </a:pPr>
      <a:endParaRPr lang="ar-EG"/>
    </a:p>
  </c:txPr>
  <c:extLst>
    <c:ext xmlns:c15="http://schemas.microsoft.com/office/drawing/2012/chart" uri="{723BEF56-08C2-4564-9609-F4CBC75E7E54}">
      <c15:pivotSource>
        <c15:name>[Analysis.xlsx]PivotChartTable8</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ar-EG"/>
            </a:p>
          </c:txPr>
          <c:dLblPos val="inEnd"/>
          <c:showLegendKey val="1"/>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9C7B-476A-9A27-94B0E89AF302}"/>
              </c:ext>
            </c:extLst>
          </c:dPt>
          <c:dPt>
            <c:idx val="1"/>
            <c:bubble3D val="0"/>
            <c:spPr>
              <a:solidFill>
                <a:schemeClr val="accent2"/>
              </a:solidFill>
              <a:ln>
                <a:noFill/>
              </a:ln>
              <a:effectLst/>
            </c:spPr>
            <c:extLst>
              <c:ext xmlns:c16="http://schemas.microsoft.com/office/drawing/2014/chart" uri="{C3380CC4-5D6E-409C-BE32-E72D297353CC}">
                <c16:uniqueId val="{00000003-9C7B-476A-9A27-94B0E89AF302}"/>
              </c:ext>
            </c:extLst>
          </c:dPt>
          <c:dPt>
            <c:idx val="2"/>
            <c:bubble3D val="0"/>
            <c:spPr>
              <a:solidFill>
                <a:schemeClr val="accent3"/>
              </a:solidFill>
              <a:ln>
                <a:noFill/>
              </a:ln>
              <a:effectLst/>
            </c:spPr>
            <c:extLst>
              <c:ext xmlns:c16="http://schemas.microsoft.com/office/drawing/2014/chart" uri="{C3380CC4-5D6E-409C-BE32-E72D297353CC}">
                <c16:uniqueId val="{00000005-9C7B-476A-9A27-94B0E89AF302}"/>
              </c:ext>
            </c:extLst>
          </c:dPt>
          <c:dPt>
            <c:idx val="3"/>
            <c:bubble3D val="0"/>
            <c:spPr>
              <a:solidFill>
                <a:schemeClr val="accent4"/>
              </a:solidFill>
              <a:ln>
                <a:noFill/>
              </a:ln>
              <a:effectLst/>
            </c:spPr>
            <c:extLst>
              <c:ext xmlns:c16="http://schemas.microsoft.com/office/drawing/2014/chart" uri="{C3380CC4-5D6E-409C-BE32-E72D297353CC}">
                <c16:uniqueId val="{00000007-9C7B-476A-9A27-94B0E89AF302}"/>
              </c:ext>
            </c:extLst>
          </c:dPt>
          <c:dPt>
            <c:idx val="4"/>
            <c:bubble3D val="0"/>
            <c:spPr>
              <a:solidFill>
                <a:schemeClr val="accent5"/>
              </a:solidFill>
              <a:ln>
                <a:noFill/>
              </a:ln>
              <a:effectLst/>
            </c:spPr>
            <c:extLst>
              <c:ext xmlns:c16="http://schemas.microsoft.com/office/drawing/2014/chart" uri="{C3380CC4-5D6E-409C-BE32-E72D297353CC}">
                <c16:uniqueId val="{00000009-9C7B-476A-9A27-94B0E89AF302}"/>
              </c:ext>
            </c:extLst>
          </c:dPt>
          <c:dPt>
            <c:idx val="5"/>
            <c:bubble3D val="0"/>
            <c:spPr>
              <a:solidFill>
                <a:schemeClr val="accent6"/>
              </a:solidFill>
              <a:ln>
                <a:noFill/>
              </a:ln>
              <a:effectLst/>
            </c:spPr>
            <c:extLst>
              <c:ext xmlns:c16="http://schemas.microsoft.com/office/drawing/2014/chart" uri="{C3380CC4-5D6E-409C-BE32-E72D297353CC}">
                <c16:uniqueId val="{0000000B-9C7B-476A-9A27-94B0E89AF30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9C7B-476A-9A27-94B0E89AF30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9C7B-476A-9A27-94B0E89AF302}"/>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ar-EG"/>
              </a:p>
            </c:txPr>
            <c:dLblPos val="in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8"/>
              <c:pt idx="0">
                <c:v>Egypt</c:v>
              </c:pt>
              <c:pt idx="1">
                <c:v>Jordan</c:v>
              </c:pt>
              <c:pt idx="2">
                <c:v>Kuwait</c:v>
              </c:pt>
              <c:pt idx="3">
                <c:v>Lebanon</c:v>
              </c:pt>
              <c:pt idx="4">
                <c:v>Qatar</c:v>
              </c:pt>
              <c:pt idx="5">
                <c:v>Saudi Arabia</c:v>
              </c:pt>
              <c:pt idx="6">
                <c:v>Turkey</c:v>
              </c:pt>
              <c:pt idx="7">
                <c:v>UAE</c:v>
              </c:pt>
            </c:strLit>
          </c:cat>
          <c:val>
            <c:numLit>
              <c:formatCode>General</c:formatCode>
              <c:ptCount val="8"/>
              <c:pt idx="0">
                <c:v>128000</c:v>
              </c:pt>
              <c:pt idx="1">
                <c:v>35000</c:v>
              </c:pt>
              <c:pt idx="2">
                <c:v>53000</c:v>
              </c:pt>
              <c:pt idx="3">
                <c:v>118000</c:v>
              </c:pt>
              <c:pt idx="4">
                <c:v>85000</c:v>
              </c:pt>
              <c:pt idx="5">
                <c:v>51000</c:v>
              </c:pt>
              <c:pt idx="6">
                <c:v>165000</c:v>
              </c:pt>
              <c:pt idx="7">
                <c:v>15000</c:v>
              </c:pt>
            </c:numLit>
          </c:val>
          <c:extLst>
            <c:ext xmlns:c16="http://schemas.microsoft.com/office/drawing/2014/chart" uri="{C3380CC4-5D6E-409C-BE32-E72D297353CC}">
              <c16:uniqueId val="{00000000-F084-48CD-896E-B3E63F4F80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extLst>
    <c:ext xmlns:c15="http://schemas.microsoft.com/office/drawing/2012/chart" uri="{723BEF56-08C2-4564-9609-F4CBC75E7E54}">
      <c15:pivotSource>
        <c15:name>[Analysis.xlsx]PivotChartTable9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293915</xdr:colOff>
      <xdr:row>11</xdr:row>
      <xdr:rowOff>84364</xdr:rowOff>
    </xdr:from>
    <xdr:to>
      <xdr:col>9</xdr:col>
      <xdr:colOff>601436</xdr:colOff>
      <xdr:row>25</xdr:row>
      <xdr:rowOff>160564</xdr:rowOff>
    </xdr:to>
    <xdr:graphicFrame macro="">
      <xdr:nvGraphicFramePr>
        <xdr:cNvPr id="2" name="Sales_Person"/>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299358</xdr:colOff>
      <xdr:row>11</xdr:row>
      <xdr:rowOff>84364</xdr:rowOff>
    </xdr:from>
    <xdr:to>
      <xdr:col>17</xdr:col>
      <xdr:colOff>585108</xdr:colOff>
      <xdr:row>25</xdr:row>
      <xdr:rowOff>160564</xdr:rowOff>
    </xdr:to>
    <xdr:graphicFrame macro="">
      <xdr:nvGraphicFramePr>
        <xdr:cNvPr id="3" name="Sales_Countr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293915</xdr:colOff>
      <xdr:row>27</xdr:row>
      <xdr:rowOff>21771</xdr:rowOff>
    </xdr:from>
    <xdr:to>
      <xdr:col>9</xdr:col>
      <xdr:colOff>579665</xdr:colOff>
      <xdr:row>41</xdr:row>
      <xdr:rowOff>97971</xdr:rowOff>
    </xdr:to>
    <xdr:graphicFrame macro="">
      <xdr:nvGraphicFramePr>
        <xdr:cNvPr id="10" name="Sales_Targe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299358</xdr:colOff>
      <xdr:row>27</xdr:row>
      <xdr:rowOff>28971</xdr:rowOff>
    </xdr:from>
    <xdr:to>
      <xdr:col>17</xdr:col>
      <xdr:colOff>585108</xdr:colOff>
      <xdr:row>41</xdr:row>
      <xdr:rowOff>97971</xdr:rowOff>
    </xdr:to>
    <xdr:graphicFrame macro="">
      <xdr:nvGraphicFramePr>
        <xdr:cNvPr id="11" name="Sales_Country_Pi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235403</xdr:colOff>
      <xdr:row>27</xdr:row>
      <xdr:rowOff>50345</xdr:rowOff>
    </xdr:from>
    <xdr:to>
      <xdr:col>21</xdr:col>
      <xdr:colOff>227238</xdr:colOff>
      <xdr:row>41</xdr:row>
      <xdr:rowOff>119345</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44224" y="4050845"/>
              <a:ext cx="1828800" cy="27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235404</xdr:colOff>
      <xdr:row>11</xdr:row>
      <xdr:rowOff>84363</xdr:rowOff>
    </xdr:from>
    <xdr:to>
      <xdr:col>21</xdr:col>
      <xdr:colOff>227239</xdr:colOff>
      <xdr:row>25</xdr:row>
      <xdr:rowOff>153363</xdr:rowOff>
    </xdr:to>
    <mc:AlternateContent xmlns:mc="http://schemas.openxmlformats.org/markup-compatibility/2006" xmlns:a14="http://schemas.microsoft.com/office/drawing/2010/main">
      <mc:Choice Requires="a14">
        <xdr:graphicFrame macro="">
          <xdr:nvGraphicFramePr>
            <xdr:cNvPr id="5"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0944225" y="1036863"/>
              <a:ext cx="1828800" cy="27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568778</xdr:colOff>
      <xdr:row>11</xdr:row>
      <xdr:rowOff>84363</xdr:rowOff>
    </xdr:from>
    <xdr:to>
      <xdr:col>24</xdr:col>
      <xdr:colOff>560614</xdr:colOff>
      <xdr:row>25</xdr:row>
      <xdr:rowOff>153363</xdr:rowOff>
    </xdr:to>
    <mc:AlternateContent xmlns:mc="http://schemas.openxmlformats.org/markup-compatibility/2006" xmlns:a14="http://schemas.microsoft.com/office/drawing/2010/main">
      <mc:Choice Requires="a14">
        <xdr:graphicFrame macro="">
          <xdr:nvGraphicFramePr>
            <xdr:cNvPr id="6"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114564" y="1036863"/>
              <a:ext cx="1828800" cy="273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4554.806756712962" backgroundQuery="1" createdVersion="6" refreshedVersion="6" minRefreshableVersion="3" recordCount="0" supportSubquery="1" supportAdvancedDrill="1">
  <cacheSource type="external" connectionId="1"/>
  <cacheFields count="4">
    <cacheField name="[Sales].[Country].[Country]" caption="Country" numFmtId="0" hierarchy="1" level="1">
      <sharedItems count="8">
        <s v="Kuwait"/>
        <s v="Lebanon"/>
        <s v="Saudi Arabia"/>
        <s v="UAE"/>
        <s v="Turkey"/>
        <s v="Egypt"/>
        <s v="Jordan"/>
        <s v="Qatar"/>
      </sharedItems>
    </cacheField>
    <cacheField name="[Sales].[Name].[Name]" caption="Name" numFmtId="0" level="1">
      <sharedItems count="13">
        <s v="Adham"/>
        <s v="Ahmed"/>
        <s v="Ali"/>
        <s v="Hesham"/>
        <s v="Ibrahim"/>
        <s v="Mariam"/>
        <s v="Mohammed"/>
        <s v="Mona"/>
        <s v="Nada"/>
        <s v="Noha"/>
        <s v="Rana"/>
        <s v="Sami"/>
        <s v="Tarek"/>
      </sharedItems>
    </cacheField>
    <cacheField name="[Measures].[Sum of Sales]" caption="Sum of Sales" numFmtId="0" hierarchy="11" level="32767"/>
    <cacheField name="[Measures].[Sum of Variance to Target]" caption="Sum of Variance to Target" numFmtId="0" hierarchy="14" level="32767"/>
  </cacheFields>
  <cacheHierarchies count="16">
    <cacheHierarchy uniqueName="[Sales].[Name]" caption="Name" attribute="1" defaultMemberUniqueName="[Sales].[Name].[All]" allUniqueName="[Sales].[Name].[All]" dimensionUniqueName="[Sales]" displayFolder="" count="2" memberValueDatatype="130" unbalanced="0">
      <fieldsUsage count="2">
        <fieldUsage x="-1"/>
        <fieldUsage x="1"/>
      </fieldsUsage>
    </cacheHierarchy>
    <cacheHierarchy uniqueName="[Sales].[Country]" caption="Country" attribute="1" defaultMemberUniqueName="[Sales].[Country].[All]" allUniqueName="[Sales].[Country].[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0"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4554.806758680556" backgroundQuery="1" createdVersion="6" refreshedVersion="6" minRefreshableVersion="3" recordCount="0" supportSubquery="1" supportAdvancedDrill="1">
  <cacheSource type="external" connectionId="1"/>
  <cacheFields count="2">
    <cacheField name="[Sales].[Country].[Country]" caption="Country" numFmtId="0" hierarchy="1" level="1">
      <sharedItems count="8">
        <s v="Egypt"/>
        <s v="Jordan"/>
        <s v="Kuwait"/>
        <s v="Lebanon"/>
        <s v="Qatar"/>
        <s v="Saudi Arabia"/>
        <s v="Turkey"/>
        <s v="UAE"/>
      </sharedItems>
    </cacheField>
    <cacheField name="[Measures].[Sum of Sales]" caption="Sum of Sales" numFmtId="0" hierarchy="11" level="32767"/>
  </cacheFields>
  <cacheHierarchies count="16">
    <cacheHierarchy uniqueName="[Sales].[Name]" caption="Name" attribute="1" defaultMemberUniqueName="[Sales].[Name].[All]" allUniqueName="[Sales].[Name].[All]" dimensionUniqueName="[Sales]" displayFolder="" count="0" memberValueDatatype="130" unbalanced="0"/>
    <cacheHierarchy uniqueName="[Sales].[Country]" caption="Country" attribute="1" defaultMemberUniqueName="[Sales].[Country].[All]" allUniqueName="[Sales].[Country].[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0"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4554.806760648149" backgroundQuery="1" createdVersion="6" refreshedVersion="6" minRefreshableVersion="3" recordCount="0" supportSubquery="1" supportAdvancedDrill="1">
  <cacheSource type="external" connectionId="1"/>
  <cacheFields count="2">
    <cacheField name="[Sales].[Country].[Country]" caption="Country" numFmtId="0" hierarchy="1" level="1">
      <sharedItems count="8">
        <s v="Egypt"/>
        <s v="Jordan"/>
        <s v="Kuwait"/>
        <s v="Lebanon"/>
        <s v="Qatar"/>
        <s v="Saudi Arabia"/>
        <s v="Turkey"/>
        <s v="UAE"/>
      </sharedItems>
    </cacheField>
    <cacheField name="[Measures].[Average of Percentage]" caption="Average of Percentage" numFmtId="0" hierarchy="13" level="32767"/>
  </cacheFields>
  <cacheHierarchies count="16">
    <cacheHierarchy uniqueName="[Sales].[Name]" caption="Name" attribute="1" defaultMemberUniqueName="[Sales].[Name].[All]" allUniqueName="[Sales].[Name].[All]" dimensionUniqueName="[Sales]" displayFolder="" count="0" memberValueDatatype="130" unbalanced="0"/>
    <cacheHierarchy uniqueName="[Sales].[Country]" caption="Country" attribute="1" defaultMemberUniqueName="[Sales].[Country].[All]" allUniqueName="[Sales].[Country].[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0"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4554.8067464120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Sales].[Name]" caption="Name" attribute="1" defaultMemberUniqueName="[Sales].[Name].[All]" allUniqueName="[Sales].[Name].[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2"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4554.984791435185"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Measures].[Sum of Sales]" caption="Sum of Sales" numFmtId="0" hierarchy="11" level="32767"/>
    <cacheField name="[Measures].[Sum of Target]" caption="Sum of Target" numFmtId="0" hierarchy="15" level="32767"/>
    <cacheField name="[Sales].[Country].[Country]" caption="Country" numFmtId="0" hierarchy="1" level="1">
      <sharedItems count="8">
        <s v="Egypt"/>
        <s v="Jordan"/>
        <s v="Kuwait"/>
        <s v="Lebanon"/>
        <s v="Qatar"/>
        <s v="Saudi Arabia"/>
        <s v="Turkey"/>
        <s v="UAE"/>
      </sharedItems>
    </cacheField>
  </cacheFields>
  <cacheHierarchies count="16">
    <cacheHierarchy uniqueName="[Sales].[Name]" caption="Name" attribute="1" defaultMemberUniqueName="[Sales].[Name].[All]" allUniqueName="[Sales].[Name].[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fieldsUsage count="2">
        <fieldUsage x="-1"/>
        <fieldUsage x="2"/>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2"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4554.984791782408"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2">
    <cacheField name="[Sales].[Country].[Country]" caption="Country" numFmtId="0" hierarchy="1" level="1">
      <sharedItems count="8">
        <s v="Egypt"/>
        <s v="Jordan"/>
        <s v="Kuwait"/>
        <s v="Lebanon"/>
        <s v="Qatar"/>
        <s v="Saudi Arabia"/>
        <s v="Turkey"/>
        <s v="UAE"/>
      </sharedItems>
    </cacheField>
    <cacheField name="[Measures].[Sum of Sales]" caption="Sum of Sales" numFmtId="0" hierarchy="11" level="32767"/>
  </cacheFields>
  <cacheHierarchies count="16">
    <cacheHierarchy uniqueName="[Sales].[Name]" caption="Name" attribute="1" defaultMemberUniqueName="[Sales].[Name].[All]" allUniqueName="[Sales].[Name].[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fieldsUsage count="2">
        <fieldUsage x="-1"/>
        <fieldUsage x="0"/>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2"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4554.984792361109"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Sales].[Name].[Name]" caption="Name" numFmtId="0" level="1">
      <sharedItems count="13">
        <s v="Adham"/>
        <s v="Ahmed"/>
        <s v="Ali"/>
        <s v="Hesham"/>
        <s v="Ibrahim"/>
        <s v="Mariam"/>
        <s v="Mohammed"/>
        <s v="Mona"/>
        <s v="Nada"/>
        <s v="Noha"/>
        <s v="Rana"/>
        <s v="Sami"/>
        <s v="Tarek"/>
      </sharedItems>
    </cacheField>
    <cacheField name="[Sales].[Country].[Country]" caption="Country" numFmtId="0" hierarchy="1" level="1">
      <sharedItems count="8">
        <s v="Egypt"/>
        <s v="Jordan"/>
        <s v="Kuwait"/>
        <s v="Lebanon"/>
        <s v="Qatar"/>
        <s v="Saudi Arabia"/>
        <s v="Turkey"/>
        <s v="UAE"/>
      </sharedItems>
    </cacheField>
    <cacheField name="[Measures].[Sum of Sales]" caption="Sum of Sales" numFmtId="0" hierarchy="11" level="32767"/>
  </cacheFields>
  <cacheHierarchies count="16">
    <cacheHierarchy uniqueName="[Sales].[Name]" caption="Name" attribute="1" defaultMemberUniqueName="[Sales].[Name].[All]" allUniqueName="[Sales].[Name].[All]" dimensionUniqueName="[Sales]" displayFolder="" count="2" memberValueDatatype="130" unbalanced="0">
      <fieldsUsage count="2">
        <fieldUsage x="-1"/>
        <fieldUsage x="0"/>
      </fieldsUsage>
    </cacheHierarchy>
    <cacheHierarchy uniqueName="[Sales].[Country]" caption="Country" attribute="1" defaultMemberUniqueName="[Sales].[Country].[All]" allUniqueName="[Sales].[Country].[All]" dimensionUniqueName="[Sales]" displayFolder="" count="2" memberValueDatatype="130" unbalanced="0">
      <fieldsUsage count="2">
        <fieldUsage x="-1"/>
        <fieldUsage x="1"/>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0"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2" memberValueDatatype="13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hidden="1">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4554.984792824071"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5">
    <cacheField name="[Measures].[Sum of Sales]" caption="Sum of Sales" numFmtId="0" hierarchy="11" level="32767"/>
    <cacheField name="[Measures].[Sum of Target]" caption="Sum of Target" numFmtId="0" hierarchy="15" level="32767"/>
    <cacheField name="[Sales].[Quarter].[Quarter]" caption="Quarter" numFmtId="0" hierarchy="6" level="1">
      <sharedItems count="4">
        <s v="Q1"/>
        <s v="Q2"/>
        <s v="Q3"/>
        <s v="Q4"/>
      </sharedItems>
    </cacheField>
    <cacheField name="[Measures].[Sum of Variance to Target]" caption="Sum of Variance to Target" numFmtId="0" hierarchy="14" level="32767"/>
    <cacheField name="[Sales].[Country].[Country]" caption="Country" numFmtId="0" hierarchy="1" level="1">
      <sharedItems containsSemiMixedTypes="0" containsNonDate="0" containsString="0"/>
    </cacheField>
  </cacheFields>
  <cacheHierarchies count="16">
    <cacheHierarchy uniqueName="[Sales].[Name]" caption="Name" attribute="1" defaultMemberUniqueName="[Sales].[Name].[All]" allUniqueName="[Sales].[Name].[All]" dimensionUniqueName="[Sales]" displayFolder="" count="2" memberValueDatatype="130" unbalanced="0"/>
    <cacheHierarchy uniqueName="[Sales].[Country]" caption="Country" attribute="1" defaultMemberUniqueName="[Sales].[Country].[All]" allUniqueName="[Sales].[Country].[All]" dimensionUniqueName="[Sales]" displayFolder="" count="2" memberValueDatatype="130" unbalanced="0">
      <fieldsUsage count="2">
        <fieldUsage x="-1"/>
        <fieldUsage x="4"/>
      </fieldsUsage>
    </cacheHierarchy>
    <cacheHierarchy uniqueName="[Sales].[Sales]" caption="Sales" attribute="1" defaultMemberUniqueName="[Sales].[Sales].[All]" allUniqueName="[Sales].[Sales].[All]" dimensionUniqueName="[Sales]" displayFolder="" count="0" memberValueDatatype="20" unbalanced="0"/>
    <cacheHierarchy uniqueName="[Sales].[Target]" caption="Target" attribute="1" defaultMemberUniqueName="[Sales].[Target].[All]" allUniqueName="[Sales].[Target].[All]" dimensionUniqueName="[Sales]" displayFolder="" count="0" memberValueDatatype="20" unbalanced="0"/>
    <cacheHierarchy uniqueName="[Sales].[Variance to Target]" caption="Variance to Target" attribute="1" defaultMemberUniqueName="[Sales].[Variance to Target].[All]" allUniqueName="[Sales].[Variance to Target].[All]" dimensionUniqueName="[Sales]" displayFolder="" count="2" memberValueDatatype="20" unbalanced="0"/>
    <cacheHierarchy uniqueName="[Sales].[Percentage]" caption="Percentage" attribute="1" defaultMemberUniqueName="[Sales].[Percentage].[All]" allUniqueName="[Sales].[Percentage].[All]" dimensionUniqueName="[Sales]" displayFolder="" count="0" memberValueDatatype="5" unbalanced="0"/>
    <cacheHierarchy uniqueName="[Sales].[Quarter]" caption="Quarter" attribute="1" defaultMemberUniqueName="[Sales].[Quarter].[All]" allUniqueName="[Sales].[Quarter].[All]" dimensionUniqueName="[Sales]" displayFolder="" count="2" memberValueDatatype="130" unbalanced="0">
      <fieldsUsage count="2">
        <fieldUsage x="-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Country]" caption="Count of Country" measure="1" displayFolder="" measureGroup="Sales"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Sales" count="0" hidden="1">
      <extLst>
        <ext xmlns:x15="http://schemas.microsoft.com/office/spreadsheetml/2010/11/main" uri="{B97F6D7D-B522-45F9-BDA1-12C45D357490}">
          <x15:cacheHierarchy aggregatedColumn="0"/>
        </ext>
      </extLst>
    </cacheHierarchy>
    <cacheHierarchy uniqueName="[Measures].[Sum of Sales]" caption="Sum of Sales" measure="1" displayFolder="" measureGroup="Sale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Sales" count="0" hidden="1">
      <extLst>
        <ext xmlns:x15="http://schemas.microsoft.com/office/spreadsheetml/2010/11/main" uri="{B97F6D7D-B522-45F9-BDA1-12C45D357490}">
          <x15:cacheHierarchy aggregatedColumn="5"/>
        </ext>
      </extLst>
    </cacheHierarchy>
    <cacheHierarchy uniqueName="[Measures].[Average of Percentage]" caption="Average of Percentage" measure="1" displayFolder="" measureGroup="Sales" count="0" hidden="1">
      <extLst>
        <ext xmlns:x15="http://schemas.microsoft.com/office/spreadsheetml/2010/11/main" uri="{B97F6D7D-B522-45F9-BDA1-12C45D357490}">
          <x15:cacheHierarchy aggregatedColumn="5"/>
        </ext>
      </extLst>
    </cacheHierarchy>
    <cacheHierarchy uniqueName="[Measures].[Sum of Variance to Target]" caption="Sum of Variance to Target" measure="1" displayFolder="" measureGroup="Sale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Target]" caption="Sum of Target" measure="1" displayFolder="" measureGroup="Sales"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Char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J16" firstHeaderRow="1" firstDataRow="2" firstDataCol="1"/>
  <pivotFields count="3">
    <pivotField axis="axisRow" allDrilled="1" showAll="0" sortType="descending" defaultAttributeDrillState="1">
      <items count="14">
        <item x="0"/>
        <item x="1"/>
        <item x="2"/>
        <item x="3"/>
        <item x="4"/>
        <item x="5"/>
        <item x="6"/>
        <item x="7"/>
        <item x="8"/>
        <item x="9"/>
        <item x="10"/>
        <item x="11"/>
        <item x="12"/>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9">
        <item x="0"/>
        <item x="1"/>
        <item x="2"/>
        <item x="3"/>
        <item x="4"/>
        <item x="5"/>
        <item x="6"/>
        <item x="7"/>
        <item t="default"/>
      </items>
    </pivotField>
    <pivotField dataField="1" showAll="0"/>
  </pivotFields>
  <rowFields count="1">
    <field x="0"/>
  </rowFields>
  <rowItems count="14">
    <i>
      <x v="10"/>
    </i>
    <i>
      <x v="2"/>
    </i>
    <i>
      <x v="4"/>
    </i>
    <i>
      <x v="3"/>
    </i>
    <i>
      <x v="8"/>
    </i>
    <i>
      <x v="1"/>
    </i>
    <i>
      <x v="6"/>
    </i>
    <i>
      <x v="7"/>
    </i>
    <i>
      <x v="5"/>
    </i>
    <i>
      <x v="9"/>
    </i>
    <i>
      <x/>
    </i>
    <i>
      <x v="11"/>
    </i>
    <i>
      <x v="12"/>
    </i>
    <i t="grand">
      <x/>
    </i>
  </rowItems>
  <colFields count="1">
    <field x="1"/>
  </colFields>
  <colItems count="9">
    <i>
      <x/>
    </i>
    <i>
      <x v="1"/>
    </i>
    <i>
      <x v="2"/>
    </i>
    <i>
      <x v="3"/>
    </i>
    <i>
      <x v="4"/>
    </i>
    <i>
      <x v="5"/>
    </i>
    <i>
      <x v="6"/>
    </i>
    <i>
      <x v="7"/>
    </i>
    <i t="grand">
      <x/>
    </i>
  </colItems>
  <dataFields count="1">
    <dataField name="Sum of Sales" fld="2" baseField="0" baseItem="0"/>
  </dataFields>
  <chartFormats count="8">
    <chartFormat chart="0" format="61" series="1">
      <pivotArea type="data" outline="0" fieldPosition="0">
        <references count="2">
          <reference field="4294967294" count="1" selected="0">
            <x v="0"/>
          </reference>
          <reference field="1" count="1" selected="0">
            <x v="0"/>
          </reference>
        </references>
      </pivotArea>
    </chartFormat>
    <chartFormat chart="0" format="62" series="1">
      <pivotArea type="data" outline="0" fieldPosition="0">
        <references count="2">
          <reference field="4294967294" count="1" selected="0">
            <x v="0"/>
          </reference>
          <reference field="1" count="1" selected="0">
            <x v="1"/>
          </reference>
        </references>
      </pivotArea>
    </chartFormat>
    <chartFormat chart="0" format="63" series="1">
      <pivotArea type="data" outline="0" fieldPosition="0">
        <references count="2">
          <reference field="4294967294" count="1" selected="0">
            <x v="0"/>
          </reference>
          <reference field="1" count="1" selected="0">
            <x v="2"/>
          </reference>
        </references>
      </pivotArea>
    </chartFormat>
    <chartFormat chart="0" format="64" series="1">
      <pivotArea type="data" outline="0" fieldPosition="0">
        <references count="2">
          <reference field="4294967294" count="1" selected="0">
            <x v="0"/>
          </reference>
          <reference field="1" count="1" selected="0">
            <x v="3"/>
          </reference>
        </references>
      </pivotArea>
    </chartFormat>
    <chartFormat chart="0" format="65" series="1">
      <pivotArea type="data" outline="0" fieldPosition="0">
        <references count="2">
          <reference field="4294967294" count="1" selected="0">
            <x v="0"/>
          </reference>
          <reference field="1" count="1" selected="0">
            <x v="4"/>
          </reference>
        </references>
      </pivotArea>
    </chartFormat>
    <chartFormat chart="0" format="66" series="1">
      <pivotArea type="data" outline="0" fieldPosition="0">
        <references count="2">
          <reference field="4294967294" count="1" selected="0">
            <x v="0"/>
          </reference>
          <reference field="1" count="1" selected="0">
            <x v="5"/>
          </reference>
        </references>
      </pivotArea>
    </chartFormat>
    <chartFormat chart="0" format="67" series="1">
      <pivotArea type="data" outline="0" fieldPosition="0">
        <references count="2">
          <reference field="4294967294" count="1" selected="0">
            <x v="0"/>
          </reference>
          <reference field="1" count="1" selected="0">
            <x v="6"/>
          </reference>
        </references>
      </pivotArea>
    </chartFormat>
    <chartFormat chart="0" format="68" series="1">
      <pivotArea type="data" outline="0" fieldPosition="0">
        <references count="2">
          <reference field="4294967294" count="1" selected="0">
            <x v="0"/>
          </reference>
          <reference field="1" count="1" selected="0">
            <x v="7"/>
          </reference>
        </references>
      </pivotArea>
    </chartFormat>
  </chartFormats>
  <pivotHierarchies count="16">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4" columnCount="9" cacheId="1">
        <x15:pivotRow count="9">
          <x15:c>
            <x15:v>8000</x15:v>
          </x15:c>
          <x15:c t="e">
            <x15:v/>
          </x15:c>
          <x15:c t="e">
            <x15:v/>
          </x15:c>
          <x15:c t="e">
            <x15:v/>
          </x15:c>
          <x15:c>
            <x15:v>35000</x15:v>
          </x15:c>
          <x15:c t="e">
            <x15:v/>
          </x15:c>
          <x15:c>
            <x15:v>60000</x15:v>
          </x15:c>
          <x15:c t="e">
            <x15:v/>
          </x15:c>
          <x15:c>
            <x15:v>103000</x15:v>
          </x15:c>
        </x15:pivotRow>
        <x15:pivotRow count="9">
          <x15:c t="e">
            <x15:v/>
          </x15:c>
          <x15:c t="e">
            <x15:v/>
          </x15:c>
          <x15:c>
            <x15:v>40000</x15:v>
          </x15:c>
          <x15:c t="e">
            <x15:v/>
          </x15:c>
          <x15:c t="e">
            <x15:v/>
          </x15:c>
          <x15:c>
            <x15:v>40000</x15:v>
          </x15:c>
          <x15:c t="e">
            <x15:v/>
          </x15:c>
          <x15:c t="e">
            <x15:v/>
          </x15:c>
          <x15:c>
            <x15:v>80000</x15:v>
          </x15:c>
        </x15:pivotRow>
        <x15:pivotRow count="9">
          <x15:c t="e">
            <x15:v/>
          </x15:c>
          <x15:c t="e">
            <x15:v/>
          </x15:c>
          <x15:c t="e">
            <x15:v/>
          </x15:c>
          <x15:c>
            <x15:v>70000</x15:v>
          </x15:c>
          <x15:c t="e">
            <x15:v/>
          </x15:c>
          <x15:c>
            <x15:v>1000</x15:v>
          </x15:c>
          <x15:c t="e">
            <x15:v/>
          </x15:c>
          <x15:c t="e">
            <x15:v/>
          </x15:c>
          <x15:c>
            <x15:v>71000</x15:v>
          </x15:c>
        </x15:pivotRow>
        <x15:pivotRow count="9">
          <x15:c t="e">
            <x15:v/>
          </x15:c>
          <x15:c t="e">
            <x15:v/>
          </x15:c>
          <x15:c t="e">
            <x15:v/>
          </x15:c>
          <x15:c t="e">
            <x15:v/>
          </x15:c>
          <x15:c t="e">
            <x15:v/>
          </x15:c>
          <x15:c t="e">
            <x15:v/>
          </x15:c>
          <x15:c>
            <x15:v>70000</x15:v>
          </x15:c>
          <x15:c t="e">
            <x15:v/>
          </x15:c>
          <x15:c>
            <x15:v>70000</x15:v>
          </x15:c>
        </x15:pivotRow>
        <x15:pivotRow count="9">
          <x15:c>
            <x15:v>23000</x15:v>
          </x15:c>
          <x15:c t="e">
            <x15:v/>
          </x15:c>
          <x15:c t="e">
            <x15:v/>
          </x15:c>
          <x15:c t="e">
            <x15:v/>
          </x15:c>
          <x15:c>
            <x15:v>45000</x15:v>
          </x15:c>
          <x15:c t="e">
            <x15:v/>
          </x15:c>
          <x15:c t="e">
            <x15:v/>
          </x15:c>
          <x15:c t="e">
            <x15:v/>
          </x15:c>
          <x15:c>
            <x15:v>68000</x15:v>
          </x15:c>
        </x15:pivotRow>
        <x15:pivotRow count="9">
          <x15:c t="e">
            <x15:v/>
          </x15:c>
          <x15:c t="e">
            <x15:v/>
          </x15:c>
          <x15:c>
            <x15:v>5000</x15:v>
          </x15:c>
          <x15:c>
            <x15:v>40000</x15:v>
          </x15:c>
          <x15:c t="e">
            <x15:v/>
          </x15:c>
          <x15:c>
            <x15:v>10000</x15:v>
          </x15:c>
          <x15:c t="e">
            <x15:v/>
          </x15:c>
          <x15:c>
            <x15:v>8000</x15:v>
          </x15:c>
          <x15:c>
            <x15:v>63000</x15:v>
          </x15:c>
        </x15:pivotRow>
        <x15:pivotRow count="9">
          <x15:c>
            <x15:v>50000</x15:v>
          </x15:c>
          <x15:c t="e">
            <x15:v/>
          </x15:c>
          <x15:c t="e">
            <x15:v/>
          </x15:c>
          <x15:c t="e">
            <x15:v/>
          </x15:c>
          <x15:c t="e">
            <x15:v/>
          </x15:c>
          <x15:c t="e">
            <x15:v/>
          </x15:c>
          <x15:c t="e">
            <x15:v/>
          </x15:c>
          <x15:c>
            <x15:v>7000</x15:v>
          </x15:c>
          <x15:c>
            <x15:v>57000</x15:v>
          </x15:c>
        </x15:pivotRow>
        <x15:pivotRow count="9">
          <x15:c>
            <x15:v>35000</x15:v>
          </x15:c>
          <x15:c>
            <x15:v>12000</x15:v>
          </x15:c>
          <x15:c t="e">
            <x15:v/>
          </x15:c>
          <x15:c t="e">
            <x15:v/>
          </x15:c>
          <x15:c t="e">
            <x15:v/>
          </x15:c>
          <x15:c t="e">
            <x15:v/>
          </x15:c>
          <x15:c t="e">
            <x15:v/>
          </x15:c>
          <x15:c t="e">
            <x15:v/>
          </x15:c>
          <x15:c>
            <x15:v>47000</x15:v>
          </x15:c>
        </x15:pivotRow>
        <x15:pivotRow count="9">
          <x15:c t="e">
            <x15:v/>
          </x15:c>
          <x15:c t="e">
            <x15:v/>
          </x15:c>
          <x15:c t="e">
            <x15:v/>
          </x15:c>
          <x15:c t="e">
            <x15:v/>
          </x15:c>
          <x15:c t="e">
            <x15:v/>
          </x15:c>
          <x15:c t="e">
            <x15:v/>
          </x15:c>
          <x15:c>
            <x15:v>35000</x15:v>
          </x15:c>
          <x15:c t="e">
            <x15:v/>
          </x15:c>
          <x15:c>
            <x15:v>35000</x15:v>
          </x15:c>
        </x15:pivotRow>
        <x15:pivotRow count="9">
          <x15:c>
            <x15:v>12000</x15:v>
          </x15:c>
          <x15:c>
            <x15:v>23000</x15:v>
          </x15:c>
          <x15:c t="e">
            <x15:v/>
          </x15:c>
          <x15:c t="e">
            <x15:v/>
          </x15:c>
          <x15:c t="e">
            <x15:v/>
          </x15:c>
          <x15:c t="e">
            <x15:v/>
          </x15:c>
          <x15:c t="e">
            <x15:v/>
          </x15:c>
          <x15:c t="e">
            <x15:v/>
          </x15:c>
          <x15:c>
            <x15:v>35000</x15:v>
          </x15:c>
        </x15:pivotRow>
        <x15:pivotRow count="9">
          <x15:c t="e">
            <x15:v/>
          </x15:c>
          <x15:c t="e">
            <x15:v/>
          </x15:c>
          <x15:c>
            <x15:v>8000</x15:v>
          </x15:c>
          <x15:c t="e">
            <x15:v/>
          </x15:c>
          <x15:c t="e">
            <x15:v/>
          </x15:c>
          <x15:c t="e">
            <x15:v/>
          </x15:c>
          <x15:c t="e">
            <x15:v/>
          </x15:c>
          <x15:c t="e">
            <x15:v/>
          </x15:c>
          <x15:c>
            <x15:v>8000</x15:v>
          </x15:c>
        </x15:pivotRow>
        <x15:pivotRow count="9">
          <x15:c t="e">
            <x15:v/>
          </x15:c>
          <x15:c t="e">
            <x15:v/>
          </x15:c>
          <x15:c t="e">
            <x15:v/>
          </x15:c>
          <x15:c>
            <x15:v>8000</x15:v>
          </x15:c>
          <x15:c t="e">
            <x15:v/>
          </x15:c>
          <x15:c t="e">
            <x15:v/>
          </x15:c>
          <x15:c t="e">
            <x15:v/>
          </x15:c>
          <x15:c t="e">
            <x15:v/>
          </x15:c>
          <x15:c>
            <x15:v>8000</x15:v>
          </x15:c>
        </x15:pivotRow>
        <x15:pivotRow count="9">
          <x15:c t="e">
            <x15:v/>
          </x15:c>
          <x15:c t="e">
            <x15:v/>
          </x15:c>
          <x15:c t="e">
            <x15:v/>
          </x15:c>
          <x15:c t="e">
            <x15:v/>
          </x15:c>
          <x15:c>
            <x15:v>5000</x15:v>
          </x15:c>
          <x15:c t="e">
            <x15:v/>
          </x15:c>
          <x15:c t="e">
            <x15:v/>
          </x15:c>
          <x15:c t="e">
            <x15:v/>
          </x15:c>
          <x15:c>
            <x15:v>5000</x15:v>
          </x15:c>
        </x15:pivotRow>
        <x15:pivotRow count="9">
          <x15:c>
            <x15:v>128000</x15:v>
          </x15:c>
          <x15:c>
            <x15:v>35000</x15:v>
          </x15:c>
          <x15:c>
            <x15:v>53000</x15:v>
          </x15:c>
          <x15:c>
            <x15:v>118000</x15:v>
          </x15:c>
          <x15:c>
            <x15:v>85000</x15:v>
          </x15:c>
          <x15:c>
            <x15:v>51000</x15:v>
          </x15:c>
          <x15:c>
            <x15:v>165000</x15:v>
          </x15:c>
          <x15:c>
            <x15:v>15000</x15:v>
          </x15:c>
          <x15:c>
            <x15:v>650000</x15:v>
          </x15:c>
        </x15:pivotRow>
      </x15:pivotTableData>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2.xml><?xml version="1.0" encoding="utf-8"?>
<pivotTableDefinition xmlns="http://schemas.openxmlformats.org/spreadsheetml/2006/main" name="PivotChar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10" firstHeaderRow="0" firstDataRow="1" firstDataCol="1"/>
  <pivotFields count="3">
    <pivotField dataField="1" showAll="0"/>
    <pivotField dataField="1" showAll="0"/>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2"/>
  </rowFields>
  <rowItems count="9">
    <i>
      <x v="6"/>
    </i>
    <i>
      <x/>
    </i>
    <i>
      <x v="3"/>
    </i>
    <i>
      <x v="4"/>
    </i>
    <i>
      <x v="2"/>
    </i>
    <i>
      <x v="5"/>
    </i>
    <i>
      <x v="1"/>
    </i>
    <i>
      <x v="7"/>
    </i>
    <i t="grand">
      <x/>
    </i>
  </rowItems>
  <colFields count="1">
    <field x="-2"/>
  </colFields>
  <colItems count="2">
    <i>
      <x/>
    </i>
    <i i="1">
      <x v="1"/>
    </i>
  </colItems>
  <dataFields count="2">
    <dataField name="Sum of Sales" fld="0" baseField="0" baseItem="0"/>
    <dataField name="Sum of Target" fld="1" baseField="0" baseItem="0"/>
  </dataFields>
  <chartFormats count="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s>
  <pivotHierarchies count="16">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2" cacheId="2">
        <x15:pivotRow count="2">
          <x15:c>
            <x15:v>165000</x15:v>
          </x15:c>
          <x15:c>
            <x15:v>138000</x15:v>
          </x15:c>
        </x15:pivotRow>
        <x15:pivotRow count="2">
          <x15:c>
            <x15:v>128000</x15:v>
          </x15:c>
          <x15:c>
            <x15:v>119000</x15:v>
          </x15:c>
        </x15:pivotRow>
        <x15:pivotRow count="2">
          <x15:c>
            <x15:v>118000</x15:v>
          </x15:c>
          <x15:c>
            <x15:v>89000</x15:v>
          </x15:c>
        </x15:pivotRow>
        <x15:pivotRow count="2">
          <x15:c>
            <x15:v>85000</x15:v>
          </x15:c>
          <x15:c>
            <x15:v>75000</x15:v>
          </x15:c>
        </x15:pivotRow>
        <x15:pivotRow count="2">
          <x15:c>
            <x15:v>53000</x15:v>
          </x15:c>
          <x15:c>
            <x15:v>44000</x15:v>
          </x15:c>
        </x15:pivotRow>
        <x15:pivotRow count="2">
          <x15:c>
            <x15:v>51000</x15:v>
          </x15:c>
          <x15:c>
            <x15:v>50000</x15:v>
          </x15:c>
        </x15:pivotRow>
        <x15:pivotRow count="2">
          <x15:c>
            <x15:v>35000</x15:v>
          </x15:c>
          <x15:c>
            <x15:v>32000</x15:v>
          </x15:c>
        </x15:pivotRow>
        <x15:pivotRow count="2">
          <x15:c>
            <x15:v>15000</x15:v>
          </x15:c>
          <x15:c>
            <x15:v>17000</x15:v>
          </x15:c>
        </x15:pivotRow>
        <x15:pivotRow count="2">
          <x15:c>
            <x15:v>650000</x15:v>
          </x15:c>
          <x15:c>
            <x15:v>564000</x15:v>
          </x15:c>
        </x15:pivotRow>
      </x15:pivotTableData>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3.xml><?xml version="1.0" encoding="utf-8"?>
<pivotTableDefinition xmlns="http://schemas.openxmlformats.org/spreadsheetml/2006/main" name="PivotChar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6" firstHeaderRow="0" firstDataRow="1" firstDataCol="1"/>
  <pivotFields count="5">
    <pivotField dataField="1" showAll="0"/>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2"/>
  </rowFields>
  <rowItems count="5">
    <i>
      <x/>
    </i>
    <i>
      <x v="1"/>
    </i>
    <i>
      <x v="2"/>
    </i>
    <i>
      <x v="3"/>
    </i>
    <i t="grand">
      <x/>
    </i>
  </rowItems>
  <colFields count="1">
    <field x="-2"/>
  </colFields>
  <colItems count="3">
    <i>
      <x/>
    </i>
    <i i="1">
      <x v="1"/>
    </i>
    <i i="2">
      <x v="2"/>
    </i>
  </colItems>
  <dataFields count="3">
    <dataField name="Sum of Sales" fld="0" baseField="0" baseItem="0"/>
    <dataField name="Sum of Target" fld="1" baseField="0" baseItem="0"/>
    <dataField name="Sum of Variance to Target" fld="3" baseField="0" baseItem="0"/>
  </dataFields>
  <chartFormats count="9">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Hierarchies count="16">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3" cacheId="10">
        <x15:pivotRow count="3">
          <x15:c>
            <x15:v>207000</x15:v>
          </x15:c>
          <x15:c>
            <x15:v>178000</x15:v>
          </x15:c>
          <x15:c>
            <x15:v>29000</x15:v>
          </x15:c>
        </x15:pivotRow>
        <x15:pivotRow count="3">
          <x15:c>
            <x15:v>139000</x15:v>
          </x15:c>
          <x15:c>
            <x15:v>128000</x15:v>
          </x15:c>
          <x15:c>
            <x15:v>11000</x15:v>
          </x15:c>
        </x15:pivotRow>
        <x15:pivotRow count="3">
          <x15:c>
            <x15:v>149000</x15:v>
          </x15:c>
          <x15:c>
            <x15:v>119000</x15:v>
          </x15:c>
          <x15:c>
            <x15:v>30000</x15:v>
          </x15:c>
        </x15:pivotRow>
        <x15:pivotRow count="3">
          <x15:c>
            <x15:v>155000</x15:v>
          </x15:c>
          <x15:c>
            <x15:v>139000</x15:v>
          </x15:c>
          <x15:c>
            <x15:v>16000</x15:v>
          </x15:c>
        </x15:pivotRow>
        <x15:pivotRow count="3">
          <x15:c>
            <x15:v>650000</x15:v>
          </x15:c>
          <x15:c>
            <x15:v>564000</x15:v>
          </x15:c>
          <x15:c>
            <x15:v>86000</x15:v>
          </x15:c>
        </x15:pivotRow>
      </x15:pivotTableData>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4.xml><?xml version="1.0" encoding="utf-8"?>
<pivotTableDefinition xmlns="http://schemas.openxmlformats.org/spreadsheetml/2006/main" name="PivotChartTable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0"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Sales" fld="1" baseField="0" baseItem="0"/>
  </dataFields>
  <chartFormats count="9">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6"/>
          </reference>
        </references>
      </pivotArea>
    </chartFormat>
    <chartFormat chart="0" format="9">
      <pivotArea type="data" outline="0" fieldPosition="0">
        <references count="2">
          <reference field="4294967294" count="1" selected="0">
            <x v="0"/>
          </reference>
          <reference field="0" count="1" selected="0">
            <x v="7"/>
          </reference>
        </references>
      </pivotArea>
    </chartFormat>
  </chartFormats>
  <pivotHierarchies count="16">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9" columnCount="1" cacheId="11">
        <x15:pivotRow count="1">
          <x15:c>
            <x15:v>128000</x15:v>
          </x15:c>
        </x15:pivotRow>
        <x15:pivotRow count="1">
          <x15:c>
            <x15:v>35000</x15:v>
          </x15:c>
        </x15:pivotRow>
        <x15:pivotRow count="1">
          <x15:c>
            <x15:v>53000</x15:v>
          </x15:c>
        </x15:pivotRow>
        <x15:pivotRow count="1">
          <x15:c>
            <x15:v>118000</x15:v>
          </x15:c>
        </x15:pivotRow>
        <x15:pivotRow count="1">
          <x15:c>
            <x15:v>85000</x15:v>
          </x15:c>
        </x15:pivotRow>
        <x15:pivotRow count="1">
          <x15:c>
            <x15:v>51000</x15:v>
          </x15:c>
        </x15:pivotRow>
        <x15:pivotRow count="1">
          <x15:c>
            <x15:v>165000</x15:v>
          </x15:c>
        </x15:pivotRow>
        <x15:pivotRow count="1">
          <x15:c>
            <x15:v>15000</x15:v>
          </x15:c>
        </x15:pivotRow>
        <x15:pivotRow count="1">
          <x15:c>
            <x15:v>650000</x15:v>
          </x15:c>
        </x15:pivotRow>
      </x15:pivotTableData>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7:G26"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Sales" fld="1" baseField="0" baseItem="0"/>
  </dataField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compact="0" compactData="0" multipleFieldFilters="0">
  <location ref="A1:D38" firstHeaderRow="0" firstDataRow="1" firstDataCol="2"/>
  <pivotFields count="4">
    <pivotField axis="axisRow" compact="0" allDrilled="1" outline="0" subtotalTop="0" showAll="0" dataSourceSort="1" defaultAttributeDrillState="1">
      <items count="9">
        <item x="0"/>
        <item x="1"/>
        <item x="2"/>
        <item x="3"/>
        <item x="4"/>
        <item x="5"/>
        <item x="6"/>
        <item x="7"/>
        <item t="default"/>
      </items>
    </pivotField>
    <pivotField axis="axisRow" compact="0" allDrilled="1" outline="0" subtotalTop="0" showAll="0" dataSourceSort="1" defaultAttributeDrillState="1">
      <items count="14">
        <item x="0"/>
        <item x="1"/>
        <item x="2"/>
        <item x="3"/>
        <item x="4"/>
        <item x="5"/>
        <item x="6"/>
        <item x="7"/>
        <item x="8"/>
        <item x="9"/>
        <item x="10"/>
        <item x="11"/>
        <item x="12"/>
        <item t="default"/>
      </items>
    </pivotField>
    <pivotField dataField="1" compact="0" outline="0" showAll="0"/>
    <pivotField dataField="1" compact="0" outline="0" showAll="0"/>
  </pivotFields>
  <rowFields count="2">
    <field x="1"/>
    <field x="0"/>
  </rowFields>
  <rowItems count="37">
    <i>
      <x/>
      <x/>
    </i>
    <i t="default">
      <x/>
    </i>
    <i>
      <x v="1"/>
      <x/>
    </i>
    <i r="1">
      <x v="1"/>
    </i>
    <i r="1">
      <x v="2"/>
    </i>
    <i r="1">
      <x v="3"/>
    </i>
    <i t="default">
      <x v="1"/>
    </i>
    <i>
      <x v="2"/>
      <x/>
    </i>
    <i r="1">
      <x v="2"/>
    </i>
    <i t="default">
      <x v="2"/>
    </i>
    <i>
      <x v="3"/>
      <x v="4"/>
    </i>
    <i t="default">
      <x v="3"/>
    </i>
    <i>
      <x v="4"/>
      <x v="1"/>
    </i>
    <i r="1">
      <x v="2"/>
    </i>
    <i t="default">
      <x v="4"/>
    </i>
    <i>
      <x v="5"/>
      <x v="4"/>
    </i>
    <i t="default">
      <x v="5"/>
    </i>
    <i>
      <x v="6"/>
      <x v="5"/>
    </i>
    <i r="1">
      <x v="3"/>
    </i>
    <i t="default">
      <x v="6"/>
    </i>
    <i>
      <x v="7"/>
      <x v="5"/>
    </i>
    <i r="1">
      <x v="6"/>
    </i>
    <i t="default">
      <x v="7"/>
    </i>
    <i>
      <x v="8"/>
      <x v="5"/>
    </i>
    <i r="1">
      <x v="7"/>
    </i>
    <i t="default">
      <x v="8"/>
    </i>
    <i>
      <x v="9"/>
      <x v="5"/>
    </i>
    <i r="1">
      <x v="6"/>
    </i>
    <i t="default">
      <x v="9"/>
    </i>
    <i>
      <x v="10"/>
      <x v="5"/>
    </i>
    <i r="1">
      <x v="7"/>
    </i>
    <i r="1">
      <x v="4"/>
    </i>
    <i t="default">
      <x v="10"/>
    </i>
    <i>
      <x v="11"/>
      <x v="1"/>
    </i>
    <i t="default">
      <x v="11"/>
    </i>
    <i>
      <x v="12"/>
      <x v="7"/>
    </i>
    <i t="default">
      <x v="12"/>
    </i>
  </rowItems>
  <colFields count="1">
    <field x="-2"/>
  </colFields>
  <colItems count="2">
    <i>
      <x/>
    </i>
    <i i="1">
      <x v="1"/>
    </i>
  </colItems>
  <dataFields count="2">
    <dataField name="Sum of Sales" fld="2" baseField="1" baseItem="0" numFmtId="166"/>
    <dataField name="Sum of Variance to Target" fld="3" baseField="0" baseItem="1" numFmtId="166"/>
  </dataField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7:J26"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Average of Percentage" fld="1" subtotal="average" baseField="0" baseItem="0" numFmtId="9"/>
  </dataField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ercentag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sis.xlsx!Sales">
        <x15:activeTabTopLevelEntity name="[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ales].[Country]">
  <data>
    <olap pivotCacheId="13">
      <levels count="2">
        <level uniqueName="[Sales].[Country].[(All)]" sourceCaption="(All)" count="0"/>
        <level uniqueName="[Sales].[Country].[Country]" sourceCaption="Country" count="8">
          <ranges>
            <range startItem="0">
              <i n="[Sales].[Country].&amp;[Egypt]" c="Egypt"/>
              <i n="[Sales].[Country].&amp;[Jordan]" c="Jordan"/>
              <i n="[Sales].[Country].&amp;[Kuwait]" c="Kuwait"/>
              <i n="[Sales].[Country].&amp;[Lebanon]" c="Lebanon"/>
              <i n="[Sales].[Country].&amp;[Qatar]" c="Qatar"/>
              <i n="[Sales].[Country].&amp;[Saudi Arabia]" c="Saudi Arabia"/>
              <i n="[Sales].[Country].&amp;[Turkey]" c="Turkey"/>
              <i n="[Sales].[Country].&amp;[UAE]" c="UAE"/>
            </range>
          </ranges>
        </level>
      </levels>
      <selections count="1">
        <selection n="[Sales].[Country].[All]"/>
      </selections>
    </olap>
  </data>
  <extLst>
    <x:ext xmlns:x15="http://schemas.microsoft.com/office/spreadsheetml/2010/11/main" uri="{03082B11-2C62-411c-B77F-237D8FCFBE4C}">
      <x15:slicerCachePivotTables>
        <pivotTable tabId="4294967295" name="PivotChartTable2"/>
        <pivotTable tabId="4294967295" name="PivotChartTable9"/>
        <pivotTable tabId="4294967295" name="PivotChartTable1"/>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Sales].[Name]">
  <data>
    <olap pivotCacheId="13">
      <levels count="2">
        <level uniqueName="[Sales].[Name].[(All)]" sourceCaption="(All)" count="0"/>
        <level uniqueName="[Sales].[Name].[Name]" sourceCaption="Name" count="13">
          <ranges>
            <range startItem="0">
              <i n="[Sales].[Name].&amp;[Adham]" c="Adham"/>
              <i n="[Sales].[Name].&amp;[Ahmed]" c="Ahmed"/>
              <i n="[Sales].[Name].&amp;[Ali]" c="Ali"/>
              <i n="[Sales].[Name].&amp;[Hesham]" c="Hesham"/>
              <i n="[Sales].[Name].&amp;[Ibrahim]" c="Ibrahim"/>
              <i n="[Sales].[Name].&amp;[Mariam]" c="Mariam"/>
              <i n="[Sales].[Name].&amp;[Mohammed]" c="Mohammed"/>
              <i n="[Sales].[Name].&amp;[Mona]" c="Mona"/>
              <i n="[Sales].[Name].&amp;[Nada]" c="Nada"/>
              <i n="[Sales].[Name].&amp;[Noha]" c="Noha"/>
              <i n="[Sales].[Name].&amp;[Rana]" c="Rana"/>
              <i n="[Sales].[Name].&amp;[Sami]" c="Sami"/>
              <i n="[Sales].[Name].&amp;[Tarek]" c="Tarek"/>
            </range>
          </ranges>
        </level>
      </levels>
      <selections count="1">
        <selection n="[Sales].[Name].[All]"/>
      </selections>
    </olap>
  </data>
  <extLst>
    <x:ext xmlns:x15="http://schemas.microsoft.com/office/spreadsheetml/2010/11/main" uri="{03082B11-2C62-411c-B77F-237D8FCFBE4C}">
      <x15:slicerCachePivotTables>
        <pivotTable tabId="4294967295" name="PivotChartTable2"/>
        <pivotTable tabId="4294967295" name="PivotChartTable9"/>
        <pivotTable tabId="4294967295" name="PivotChartTable1"/>
        <pivotTable tabId="4294967295" name="PivotChartTable8"/>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Sales].[Quarter]">
  <data>
    <olap pivotCacheId="13">
      <levels count="2">
        <level uniqueName="[Sales].[Quarter].[(All)]" sourceCaption="(All)" count="0"/>
        <level uniqueName="[Sales].[Quarter].[Quarter]" sourceCaption="Quarter" count="4">
          <ranges>
            <range startItem="0">
              <i n="[Sales].[Quarter].&amp;[Q1]" c="Q1"/>
              <i n="[Sales].[Quarter].&amp;[Q2]" c="Q2"/>
              <i n="[Sales].[Quarter].&amp;[Q3]" c="Q3"/>
              <i n="[Sales].[Quarter].&amp;[Q4]" c="Q4"/>
            </range>
          </ranges>
        </level>
      </levels>
      <selections count="1">
        <selection n="[Sales].[Quarter].[All]"/>
      </selections>
    </olap>
  </data>
  <extLst>
    <x:ext xmlns:x15="http://schemas.microsoft.com/office/spreadsheetml/2010/11/main" uri="{03082B11-2C62-411c-B77F-237D8FCFBE4C}">
      <x15:slicerCachePivotTables>
        <pivotTable tabId="4294967295" name="PivotChartTable2"/>
        <pivotTable tabId="4294967295" name="PivotChartTable9"/>
        <pivotTable tabId="4294967295" name="PivotChartTable1"/>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style="SlicerStyleDark5" rowHeight="241300"/>
  <slicer name="Name" cache="Slicer_Name" caption="Name" level="1" style="SlicerStyleDark5" rowHeight="241300"/>
  <slicer name="Quarter" cache="Slicer_Quarter" caption="Quarter" level="1" style="SlicerStyleDark5" rowHeight="241300"/>
</slicers>
</file>

<file path=xl/tables/table1.xml><?xml version="1.0" encoding="utf-8"?>
<table xmlns="http://schemas.openxmlformats.org/spreadsheetml/2006/main" id="1" name="Sales" displayName="Sales" ref="A1:G26" totalsRowCount="1" headerRowDxfId="11">
  <autoFilter ref="A1:G25"/>
  <sortState ref="A2:F25">
    <sortCondition ref="B1:B25"/>
  </sortState>
  <tableColumns count="7">
    <tableColumn id="1" name="Name" totalsRowLabel="Total"/>
    <tableColumn id="2" name="Country"/>
    <tableColumn id="3" name="Sales" totalsRowFunction="sum" dataDxfId="10" totalsRowDxfId="9"/>
    <tableColumn id="4" name="Target" totalsRowFunction="sum" dataDxfId="8" totalsRowDxfId="7"/>
    <tableColumn id="5" name="Variance to Target " totalsRowFunction="sum" dataDxfId="6" totalsRowDxfId="5">
      <calculatedColumnFormula>Sales[[#This Row],[Sales]]-Sales[[#This Row],[Target]]</calculatedColumnFormula>
    </tableColumn>
    <tableColumn id="6" name="Percentage" totalsRowFunction="average" dataDxfId="4" totalsRowDxfId="3">
      <calculatedColumnFormula>Sales[[#This Row],[Sales]]/Sales[[#This Row],[Target]]</calculatedColumnFormula>
    </tableColumn>
    <tableColumn id="7" name="Quarter" dataDxfId="2" totalsRowDxfId="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7" zoomScale="115" zoomScaleNormal="115" workbookViewId="0">
      <selection activeCell="I4" sqref="I4"/>
    </sheetView>
  </sheetViews>
  <sheetFormatPr defaultRowHeight="14.25" x14ac:dyDescent="0.2"/>
  <cols>
    <col min="1" max="2" width="10.375" customWidth="1"/>
    <col min="3" max="4" width="10.375" style="2" customWidth="1"/>
    <col min="5" max="5" width="19.875" style="7" bestFit="1" customWidth="1"/>
    <col min="6" max="6" width="10.375" style="5" customWidth="1"/>
    <col min="7" max="7" width="9.125" style="14"/>
  </cols>
  <sheetData>
    <row r="1" spans="1:7" s="1" customFormat="1" ht="25.5" customHeight="1" x14ac:dyDescent="0.2">
      <c r="A1" s="1" t="s">
        <v>0</v>
      </c>
      <c r="B1" s="1" t="s">
        <v>1</v>
      </c>
      <c r="C1" s="3" t="s">
        <v>2</v>
      </c>
      <c r="D1" s="3" t="s">
        <v>3</v>
      </c>
      <c r="E1" s="6" t="s">
        <v>4</v>
      </c>
      <c r="F1" s="4" t="s">
        <v>5</v>
      </c>
      <c r="G1" s="13" t="s">
        <v>48</v>
      </c>
    </row>
    <row r="2" spans="1:7" x14ac:dyDescent="0.2">
      <c r="A2" t="s">
        <v>10</v>
      </c>
      <c r="B2" t="s">
        <v>18</v>
      </c>
      <c r="C2" s="2">
        <v>8000</v>
      </c>
      <c r="D2" s="2">
        <v>7000</v>
      </c>
      <c r="E2" s="7">
        <f>Sales[[#This Row],[Sales]]-Sales[[#This Row],[Target]]</f>
        <v>1000</v>
      </c>
      <c r="F2" s="5">
        <f>Sales[[#This Row],[Sales]]/Sales[[#This Row],[Target]]</f>
        <v>1.1428571428571428</v>
      </c>
      <c r="G2" s="14" t="s">
        <v>49</v>
      </c>
    </row>
    <row r="3" spans="1:7" x14ac:dyDescent="0.2">
      <c r="A3" t="s">
        <v>9</v>
      </c>
      <c r="B3" t="s">
        <v>18</v>
      </c>
      <c r="C3" s="2">
        <v>12000</v>
      </c>
      <c r="D3" s="2">
        <v>10000</v>
      </c>
      <c r="E3" s="7">
        <f>Sales[[#This Row],[Sales]]-Sales[[#This Row],[Target]]</f>
        <v>2000</v>
      </c>
      <c r="F3" s="5">
        <f>Sales[[#This Row],[Sales]]/Sales[[#This Row],[Target]]</f>
        <v>1.2</v>
      </c>
      <c r="G3" s="14" t="s">
        <v>50</v>
      </c>
    </row>
    <row r="4" spans="1:7" x14ac:dyDescent="0.2">
      <c r="A4" t="s">
        <v>7</v>
      </c>
      <c r="B4" t="s">
        <v>18</v>
      </c>
      <c r="C4" s="2">
        <v>35000</v>
      </c>
      <c r="D4" s="2">
        <v>20000</v>
      </c>
      <c r="E4" s="7">
        <f>Sales[[#This Row],[Sales]]-Sales[[#This Row],[Target]]</f>
        <v>15000</v>
      </c>
      <c r="F4" s="5">
        <f>Sales[[#This Row],[Sales]]/Sales[[#This Row],[Target]]</f>
        <v>1.75</v>
      </c>
      <c r="G4" s="14" t="s">
        <v>51</v>
      </c>
    </row>
    <row r="5" spans="1:7" x14ac:dyDescent="0.2">
      <c r="A5" t="s">
        <v>8</v>
      </c>
      <c r="B5" t="s">
        <v>18</v>
      </c>
      <c r="C5" s="2">
        <v>23000</v>
      </c>
      <c r="D5" s="2">
        <v>22000</v>
      </c>
      <c r="E5" s="7">
        <f>Sales[[#This Row],[Sales]]-Sales[[#This Row],[Target]]</f>
        <v>1000</v>
      </c>
      <c r="F5" s="5">
        <f>Sales[[#This Row],[Sales]]/Sales[[#This Row],[Target]]</f>
        <v>1.0454545454545454</v>
      </c>
      <c r="G5" s="14" t="s">
        <v>52</v>
      </c>
    </row>
    <row r="6" spans="1:7" x14ac:dyDescent="0.2">
      <c r="A6" t="s">
        <v>6</v>
      </c>
      <c r="B6" t="s">
        <v>18</v>
      </c>
      <c r="C6" s="2">
        <v>50000</v>
      </c>
      <c r="D6" s="2">
        <v>60000</v>
      </c>
      <c r="E6" s="7">
        <f>Sales[[#This Row],[Sales]]-Sales[[#This Row],[Target]]</f>
        <v>-10000</v>
      </c>
      <c r="F6" s="5">
        <f>Sales[[#This Row],[Sales]]/Sales[[#This Row],[Target]]</f>
        <v>0.83333333333333337</v>
      </c>
      <c r="G6" s="14" t="s">
        <v>49</v>
      </c>
    </row>
    <row r="7" spans="1:7" x14ac:dyDescent="0.2">
      <c r="A7" t="s">
        <v>7</v>
      </c>
      <c r="B7" t="s">
        <v>19</v>
      </c>
      <c r="C7" s="2">
        <v>12000</v>
      </c>
      <c r="D7" s="2">
        <v>10000</v>
      </c>
      <c r="E7" s="7">
        <f>Sales[[#This Row],[Sales]]-Sales[[#This Row],[Target]]</f>
        <v>2000</v>
      </c>
      <c r="F7" s="5">
        <f>Sales[[#This Row],[Sales]]/Sales[[#This Row],[Target]]</f>
        <v>1.2</v>
      </c>
      <c r="G7" s="14" t="s">
        <v>50</v>
      </c>
    </row>
    <row r="8" spans="1:7" x14ac:dyDescent="0.2">
      <c r="A8" t="s">
        <v>11</v>
      </c>
      <c r="B8" t="s">
        <v>19</v>
      </c>
      <c r="C8" s="2">
        <v>23000</v>
      </c>
      <c r="D8" s="2">
        <v>22000</v>
      </c>
      <c r="E8" s="7">
        <f>Sales[[#This Row],[Sales]]-Sales[[#This Row],[Target]]</f>
        <v>1000</v>
      </c>
      <c r="F8" s="5">
        <f>Sales[[#This Row],[Sales]]/Sales[[#This Row],[Target]]</f>
        <v>1.0454545454545454</v>
      </c>
      <c r="G8" s="14" t="s">
        <v>51</v>
      </c>
    </row>
    <row r="9" spans="1:7" x14ac:dyDescent="0.2">
      <c r="A9" t="s">
        <v>13</v>
      </c>
      <c r="B9" t="s">
        <v>20</v>
      </c>
      <c r="C9" s="2">
        <v>5000</v>
      </c>
      <c r="D9" s="2">
        <v>2000</v>
      </c>
      <c r="E9" s="7">
        <f>Sales[[#This Row],[Sales]]-Sales[[#This Row],[Target]]</f>
        <v>3000</v>
      </c>
      <c r="F9" s="5">
        <f>Sales[[#This Row],[Sales]]/Sales[[#This Row],[Target]]</f>
        <v>2.5</v>
      </c>
      <c r="G9" s="14" t="s">
        <v>52</v>
      </c>
    </row>
    <row r="10" spans="1:7" x14ac:dyDescent="0.2">
      <c r="A10" t="s">
        <v>12</v>
      </c>
      <c r="B10" t="s">
        <v>20</v>
      </c>
      <c r="C10" s="2">
        <v>8000</v>
      </c>
      <c r="D10" s="2">
        <v>7000</v>
      </c>
      <c r="E10" s="7">
        <f>Sales[[#This Row],[Sales]]-Sales[[#This Row],[Target]]</f>
        <v>1000</v>
      </c>
      <c r="F10" s="5">
        <f>Sales[[#This Row],[Sales]]/Sales[[#This Row],[Target]]</f>
        <v>1.1428571428571428</v>
      </c>
      <c r="G10" s="14" t="s">
        <v>49</v>
      </c>
    </row>
    <row r="11" spans="1:7" x14ac:dyDescent="0.2">
      <c r="A11" t="s">
        <v>14</v>
      </c>
      <c r="B11" t="s">
        <v>20</v>
      </c>
      <c r="C11" s="2">
        <v>40000</v>
      </c>
      <c r="D11" s="2">
        <v>35000</v>
      </c>
      <c r="E11" s="7">
        <f>Sales[[#This Row],[Sales]]-Sales[[#This Row],[Target]]</f>
        <v>5000</v>
      </c>
      <c r="F11" s="5">
        <f>Sales[[#This Row],[Sales]]/Sales[[#This Row],[Target]]</f>
        <v>1.1428571428571428</v>
      </c>
      <c r="G11" s="14" t="s">
        <v>50</v>
      </c>
    </row>
    <row r="12" spans="1:7" x14ac:dyDescent="0.2">
      <c r="A12" t="s">
        <v>15</v>
      </c>
      <c r="B12" t="s">
        <v>21</v>
      </c>
      <c r="C12" s="2">
        <v>8000</v>
      </c>
      <c r="D12" s="2">
        <v>7000</v>
      </c>
      <c r="E12" s="7">
        <f>Sales[[#This Row],[Sales]]-Sales[[#This Row],[Target]]</f>
        <v>1000</v>
      </c>
      <c r="F12" s="5">
        <f>Sales[[#This Row],[Sales]]/Sales[[#This Row],[Target]]</f>
        <v>1.1428571428571428</v>
      </c>
      <c r="G12" s="14" t="s">
        <v>51</v>
      </c>
    </row>
    <row r="13" spans="1:7" x14ac:dyDescent="0.2">
      <c r="A13" t="s">
        <v>13</v>
      </c>
      <c r="B13" t="s">
        <v>21</v>
      </c>
      <c r="C13" s="2">
        <v>40000</v>
      </c>
      <c r="D13" s="2">
        <v>32000</v>
      </c>
      <c r="E13" s="7">
        <f>Sales[[#This Row],[Sales]]-Sales[[#This Row],[Target]]</f>
        <v>8000</v>
      </c>
      <c r="F13" s="5">
        <f>Sales[[#This Row],[Sales]]/Sales[[#This Row],[Target]]</f>
        <v>1.25</v>
      </c>
      <c r="G13" s="14" t="s">
        <v>52</v>
      </c>
    </row>
    <row r="14" spans="1:7" x14ac:dyDescent="0.2">
      <c r="A14" t="s">
        <v>16</v>
      </c>
      <c r="B14" t="s">
        <v>21</v>
      </c>
      <c r="C14" s="2">
        <v>70000</v>
      </c>
      <c r="D14" s="2">
        <v>50000</v>
      </c>
      <c r="E14" s="7">
        <f>Sales[[#This Row],[Sales]]-Sales[[#This Row],[Target]]</f>
        <v>20000</v>
      </c>
      <c r="F14" s="5">
        <f>Sales[[#This Row],[Sales]]/Sales[[#This Row],[Target]]</f>
        <v>1.4</v>
      </c>
      <c r="G14" s="14" t="s">
        <v>49</v>
      </c>
    </row>
    <row r="15" spans="1:7" x14ac:dyDescent="0.2">
      <c r="A15" t="s">
        <v>17</v>
      </c>
      <c r="B15" t="s">
        <v>22</v>
      </c>
      <c r="C15" s="2">
        <v>5000</v>
      </c>
      <c r="D15" s="2">
        <v>2000</v>
      </c>
      <c r="E15" s="7">
        <f>Sales[[#This Row],[Sales]]-Sales[[#This Row],[Target]]</f>
        <v>3000</v>
      </c>
      <c r="F15" s="5">
        <f>Sales[[#This Row],[Sales]]/Sales[[#This Row],[Target]]</f>
        <v>2.5</v>
      </c>
      <c r="G15" s="14" t="s">
        <v>50</v>
      </c>
    </row>
    <row r="16" spans="1:7" x14ac:dyDescent="0.2">
      <c r="A16" t="s">
        <v>10</v>
      </c>
      <c r="B16" t="s">
        <v>22</v>
      </c>
      <c r="C16" s="2">
        <v>35000</v>
      </c>
      <c r="D16" s="2">
        <v>23000</v>
      </c>
      <c r="E16" s="7">
        <f>Sales[[#This Row],[Sales]]-Sales[[#This Row],[Target]]</f>
        <v>12000</v>
      </c>
      <c r="F16" s="5">
        <f>Sales[[#This Row],[Sales]]/Sales[[#This Row],[Target]]</f>
        <v>1.5217391304347827</v>
      </c>
      <c r="G16" s="14" t="s">
        <v>51</v>
      </c>
    </row>
    <row r="17" spans="1:7" x14ac:dyDescent="0.2">
      <c r="A17" t="s">
        <v>8</v>
      </c>
      <c r="B17" t="s">
        <v>22</v>
      </c>
      <c r="C17" s="2">
        <v>45000</v>
      </c>
      <c r="D17" s="2">
        <v>50000</v>
      </c>
      <c r="E17" s="7">
        <f>Sales[[#This Row],[Sales]]-Sales[[#This Row],[Target]]</f>
        <v>-5000</v>
      </c>
      <c r="F17" s="5">
        <f>Sales[[#This Row],[Sales]]/Sales[[#This Row],[Target]]</f>
        <v>0.9</v>
      </c>
      <c r="G17" s="14" t="s">
        <v>52</v>
      </c>
    </row>
    <row r="18" spans="1:7" x14ac:dyDescent="0.2">
      <c r="A18" t="s">
        <v>16</v>
      </c>
      <c r="B18" t="s">
        <v>23</v>
      </c>
      <c r="C18" s="2">
        <v>1000</v>
      </c>
      <c r="D18" s="2">
        <v>4000</v>
      </c>
      <c r="E18" s="7">
        <f>Sales[[#This Row],[Sales]]-Sales[[#This Row],[Target]]</f>
        <v>-3000</v>
      </c>
      <c r="F18" s="5">
        <f>Sales[[#This Row],[Sales]]/Sales[[#This Row],[Target]]</f>
        <v>0.25</v>
      </c>
      <c r="G18" s="14" t="s">
        <v>49</v>
      </c>
    </row>
    <row r="19" spans="1:7" x14ac:dyDescent="0.2">
      <c r="A19" t="s">
        <v>13</v>
      </c>
      <c r="B19" t="s">
        <v>23</v>
      </c>
      <c r="C19" s="2">
        <v>10000</v>
      </c>
      <c r="D19" s="2">
        <v>6000</v>
      </c>
      <c r="E19" s="7">
        <f>Sales[[#This Row],[Sales]]-Sales[[#This Row],[Target]]</f>
        <v>4000</v>
      </c>
      <c r="F19" s="5">
        <f>Sales[[#This Row],[Sales]]/Sales[[#This Row],[Target]]</f>
        <v>1.6666666666666667</v>
      </c>
      <c r="G19" s="14" t="s">
        <v>50</v>
      </c>
    </row>
    <row r="20" spans="1:7" x14ac:dyDescent="0.2">
      <c r="A20" t="s">
        <v>14</v>
      </c>
      <c r="B20" t="s">
        <v>23</v>
      </c>
      <c r="C20" s="2">
        <v>40000</v>
      </c>
      <c r="D20" s="2">
        <v>40000</v>
      </c>
      <c r="E20" s="7">
        <f>Sales[[#This Row],[Sales]]-Sales[[#This Row],[Target]]</f>
        <v>0</v>
      </c>
      <c r="F20" s="5">
        <f>Sales[[#This Row],[Sales]]/Sales[[#This Row],[Target]]</f>
        <v>1</v>
      </c>
      <c r="G20" s="14" t="s">
        <v>51</v>
      </c>
    </row>
    <row r="21" spans="1:7" x14ac:dyDescent="0.2">
      <c r="A21" t="s">
        <v>25</v>
      </c>
      <c r="B21" t="s">
        <v>26</v>
      </c>
      <c r="C21" s="2">
        <v>35000</v>
      </c>
      <c r="D21" s="2">
        <v>23000</v>
      </c>
      <c r="E21" s="7">
        <f>Sales[[#This Row],[Sales]]-Sales[[#This Row],[Target]]</f>
        <v>12000</v>
      </c>
      <c r="F21" s="5">
        <f>Sales[[#This Row],[Sales]]/Sales[[#This Row],[Target]]</f>
        <v>1.5217391304347827</v>
      </c>
      <c r="G21" s="14" t="s">
        <v>52</v>
      </c>
    </row>
    <row r="22" spans="1:7" x14ac:dyDescent="0.2">
      <c r="A22" t="s">
        <v>24</v>
      </c>
      <c r="B22" t="s">
        <v>26</v>
      </c>
      <c r="C22" s="2">
        <v>70000</v>
      </c>
      <c r="D22" s="2">
        <v>50000</v>
      </c>
      <c r="E22" s="7">
        <f>Sales[[#This Row],[Sales]]-Sales[[#This Row],[Target]]</f>
        <v>20000</v>
      </c>
      <c r="F22" s="5">
        <f>Sales[[#This Row],[Sales]]/Sales[[#This Row],[Target]]</f>
        <v>1.4</v>
      </c>
      <c r="G22" s="14" t="s">
        <v>49</v>
      </c>
    </row>
    <row r="23" spans="1:7" x14ac:dyDescent="0.2">
      <c r="A23" t="s">
        <v>10</v>
      </c>
      <c r="B23" t="s">
        <v>26</v>
      </c>
      <c r="C23" s="2">
        <v>60000</v>
      </c>
      <c r="D23" s="2">
        <v>65000</v>
      </c>
      <c r="E23" s="7">
        <f>Sales[[#This Row],[Sales]]-Sales[[#This Row],[Target]]</f>
        <v>-5000</v>
      </c>
      <c r="F23" s="5">
        <f>Sales[[#This Row],[Sales]]/Sales[[#This Row],[Target]]</f>
        <v>0.92307692307692313</v>
      </c>
      <c r="G23" s="14" t="s">
        <v>50</v>
      </c>
    </row>
    <row r="24" spans="1:7" x14ac:dyDescent="0.2">
      <c r="A24" t="s">
        <v>13</v>
      </c>
      <c r="B24" t="s">
        <v>27</v>
      </c>
      <c r="C24" s="2">
        <v>8000</v>
      </c>
      <c r="D24" s="2">
        <v>7000</v>
      </c>
      <c r="E24" s="7">
        <f>Sales[[#This Row],[Sales]]-Sales[[#This Row],[Target]]</f>
        <v>1000</v>
      </c>
      <c r="F24" s="5">
        <f>Sales[[#This Row],[Sales]]/Sales[[#This Row],[Target]]</f>
        <v>1.1428571428571428</v>
      </c>
      <c r="G24" s="14" t="s">
        <v>51</v>
      </c>
    </row>
    <row r="25" spans="1:7" x14ac:dyDescent="0.2">
      <c r="A25" t="s">
        <v>6</v>
      </c>
      <c r="B25" t="s">
        <v>27</v>
      </c>
      <c r="C25" s="2">
        <v>7000</v>
      </c>
      <c r="D25" s="2">
        <v>10000</v>
      </c>
      <c r="E25" s="7">
        <f>Sales[[#This Row],[Sales]]-Sales[[#This Row],[Target]]</f>
        <v>-3000</v>
      </c>
      <c r="F25" s="5">
        <f>Sales[[#This Row],[Sales]]/Sales[[#This Row],[Target]]</f>
        <v>0.7</v>
      </c>
      <c r="G25" s="14" t="s">
        <v>52</v>
      </c>
    </row>
    <row r="26" spans="1:7" x14ac:dyDescent="0.2">
      <c r="A26" t="s">
        <v>28</v>
      </c>
      <c r="C26" s="2">
        <f>SUBTOTAL(109,Sales[Sales])</f>
        <v>650000</v>
      </c>
      <c r="D26" s="2">
        <f>SUBTOTAL(109,Sales[Target])</f>
        <v>564000</v>
      </c>
      <c r="E26" s="7">
        <f>SUBTOTAL(109,Sales[[Variance to Target ]])</f>
        <v>86000</v>
      </c>
      <c r="F26" s="5">
        <f>SUBTOTAL(101,Sales[Percentage])</f>
        <v>1.2634062495475535</v>
      </c>
    </row>
  </sheetData>
  <conditionalFormatting sqref="F1:F25 F27:F1048576">
    <cfRule type="iconSet" priority="10">
      <iconSet>
        <cfvo type="percent" val="0"/>
        <cfvo type="num" val="1"/>
        <cfvo type="num" val="1.5"/>
      </iconSet>
    </cfRule>
  </conditionalFormatting>
  <conditionalFormatting sqref="C1:C1048576">
    <cfRule type="colorScale" priority="1">
      <colorScale>
        <cfvo type="min"/>
        <cfvo type="percentile" val="50"/>
        <cfvo type="max"/>
        <color rgb="FFF8696B"/>
        <color rgb="FFFFEB84"/>
        <color rgb="FF63BE7B"/>
      </colorScale>
    </cfRule>
  </conditionalFormatting>
  <conditionalFormatting sqref="D1:D1048576">
    <cfRule type="cellIs" dxfId="0" priority="4" operator="greaterThan">
      <formula>30000</formula>
    </cfRule>
  </conditionalFormatting>
  <conditionalFormatting sqref="C2:C25">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D7" workbookViewId="0">
      <selection activeCell="I15" sqref="I15"/>
    </sheetView>
  </sheetViews>
  <sheetFormatPr defaultRowHeight="14.25" x14ac:dyDescent="0.2"/>
  <cols>
    <col min="1" max="1" width="11.75" customWidth="1"/>
    <col min="2" max="2" width="12" bestFit="1" customWidth="1"/>
    <col min="3" max="3" width="12.125" bestFit="1" customWidth="1"/>
    <col min="4" max="5" width="24" bestFit="1" customWidth="1"/>
    <col min="6" max="6" width="13.125" customWidth="1"/>
    <col min="7" max="7" width="12.125" customWidth="1"/>
    <col min="8" max="8" width="24" bestFit="1" customWidth="1"/>
    <col min="9" max="9" width="13.125" customWidth="1"/>
    <col min="10" max="10" width="21.375" customWidth="1"/>
    <col min="11" max="17" width="24" bestFit="1" customWidth="1"/>
  </cols>
  <sheetData>
    <row r="1" spans="1:4" x14ac:dyDescent="0.2">
      <c r="A1" s="9" t="s">
        <v>0</v>
      </c>
      <c r="B1" s="9" t="s">
        <v>1</v>
      </c>
      <c r="C1" t="s">
        <v>31</v>
      </c>
      <c r="D1" t="s">
        <v>33</v>
      </c>
    </row>
    <row r="2" spans="1:4" x14ac:dyDescent="0.2">
      <c r="A2" t="s">
        <v>12</v>
      </c>
      <c r="B2" t="s">
        <v>20</v>
      </c>
      <c r="C2" s="12">
        <v>8000</v>
      </c>
      <c r="D2" s="12">
        <v>1000</v>
      </c>
    </row>
    <row r="3" spans="1:4" x14ac:dyDescent="0.2">
      <c r="A3" t="s">
        <v>34</v>
      </c>
      <c r="C3" s="12">
        <v>8000</v>
      </c>
      <c r="D3" s="12">
        <v>1000</v>
      </c>
    </row>
    <row r="4" spans="1:4" x14ac:dyDescent="0.2">
      <c r="A4" t="s">
        <v>13</v>
      </c>
      <c r="B4" t="s">
        <v>20</v>
      </c>
      <c r="C4" s="12">
        <v>5000</v>
      </c>
      <c r="D4" s="12">
        <v>3000</v>
      </c>
    </row>
    <row r="5" spans="1:4" x14ac:dyDescent="0.2">
      <c r="B5" t="s">
        <v>21</v>
      </c>
      <c r="C5" s="12">
        <v>40000</v>
      </c>
      <c r="D5" s="12">
        <v>8000</v>
      </c>
    </row>
    <row r="6" spans="1:4" x14ac:dyDescent="0.2">
      <c r="B6" t="s">
        <v>23</v>
      </c>
      <c r="C6" s="12">
        <v>10000</v>
      </c>
      <c r="D6" s="12">
        <v>4000</v>
      </c>
    </row>
    <row r="7" spans="1:4" x14ac:dyDescent="0.2">
      <c r="B7" t="s">
        <v>27</v>
      </c>
      <c r="C7" s="12">
        <v>8000</v>
      </c>
      <c r="D7" s="12">
        <v>1000</v>
      </c>
    </row>
    <row r="8" spans="1:4" x14ac:dyDescent="0.2">
      <c r="A8" t="s">
        <v>35</v>
      </c>
      <c r="C8" s="12">
        <v>63000</v>
      </c>
      <c r="D8" s="12">
        <v>16000</v>
      </c>
    </row>
    <row r="9" spans="1:4" x14ac:dyDescent="0.2">
      <c r="A9" t="s">
        <v>14</v>
      </c>
      <c r="B9" t="s">
        <v>20</v>
      </c>
      <c r="C9" s="12">
        <v>40000</v>
      </c>
      <c r="D9" s="12">
        <v>5000</v>
      </c>
    </row>
    <row r="10" spans="1:4" x14ac:dyDescent="0.2">
      <c r="B10" t="s">
        <v>23</v>
      </c>
      <c r="C10" s="12">
        <v>40000</v>
      </c>
      <c r="D10" s="12">
        <v>0</v>
      </c>
    </row>
    <row r="11" spans="1:4" x14ac:dyDescent="0.2">
      <c r="A11" t="s">
        <v>36</v>
      </c>
      <c r="C11" s="12">
        <v>80000</v>
      </c>
      <c r="D11" s="12">
        <v>5000</v>
      </c>
    </row>
    <row r="12" spans="1:4" x14ac:dyDescent="0.2">
      <c r="A12" t="s">
        <v>24</v>
      </c>
      <c r="B12" t="s">
        <v>26</v>
      </c>
      <c r="C12" s="12">
        <v>70000</v>
      </c>
      <c r="D12" s="12">
        <v>20000</v>
      </c>
    </row>
    <row r="13" spans="1:4" x14ac:dyDescent="0.2">
      <c r="A13" t="s">
        <v>37</v>
      </c>
      <c r="C13" s="12">
        <v>70000</v>
      </c>
      <c r="D13" s="12">
        <v>20000</v>
      </c>
    </row>
    <row r="14" spans="1:4" x14ac:dyDescent="0.2">
      <c r="A14" t="s">
        <v>16</v>
      </c>
      <c r="B14" t="s">
        <v>21</v>
      </c>
      <c r="C14" s="12">
        <v>70000</v>
      </c>
      <c r="D14" s="12">
        <v>20000</v>
      </c>
    </row>
    <row r="15" spans="1:4" x14ac:dyDescent="0.2">
      <c r="B15" t="s">
        <v>23</v>
      </c>
      <c r="C15" s="12">
        <v>1000</v>
      </c>
      <c r="D15" s="12">
        <v>-3000</v>
      </c>
    </row>
    <row r="16" spans="1:4" x14ac:dyDescent="0.2">
      <c r="A16" t="s">
        <v>38</v>
      </c>
      <c r="C16" s="12">
        <v>71000</v>
      </c>
      <c r="D16" s="12">
        <v>17000</v>
      </c>
    </row>
    <row r="17" spans="1:10" x14ac:dyDescent="0.2">
      <c r="A17" t="s">
        <v>25</v>
      </c>
      <c r="B17" t="s">
        <v>26</v>
      </c>
      <c r="C17" s="12">
        <v>35000</v>
      </c>
      <c r="D17" s="12">
        <v>12000</v>
      </c>
      <c r="F17" s="9" t="s">
        <v>29</v>
      </c>
      <c r="G17" t="s">
        <v>31</v>
      </c>
      <c r="I17" s="9" t="s">
        <v>29</v>
      </c>
      <c r="J17" t="s">
        <v>32</v>
      </c>
    </row>
    <row r="18" spans="1:10" x14ac:dyDescent="0.2">
      <c r="A18" t="s">
        <v>39</v>
      </c>
      <c r="C18" s="12">
        <v>35000</v>
      </c>
      <c r="D18" s="12">
        <v>12000</v>
      </c>
      <c r="F18" s="10" t="s">
        <v>18</v>
      </c>
      <c r="G18" s="8">
        <v>128000</v>
      </c>
      <c r="I18" s="10" t="s">
        <v>18</v>
      </c>
      <c r="J18" s="11">
        <v>1.1943290043290042</v>
      </c>
    </row>
    <row r="19" spans="1:10" x14ac:dyDescent="0.2">
      <c r="A19" t="s">
        <v>6</v>
      </c>
      <c r="B19" t="s">
        <v>18</v>
      </c>
      <c r="C19" s="12">
        <v>50000</v>
      </c>
      <c r="D19" s="12">
        <v>-10000</v>
      </c>
      <c r="F19" s="10" t="s">
        <v>19</v>
      </c>
      <c r="G19" s="8">
        <v>35000</v>
      </c>
      <c r="I19" s="10" t="s">
        <v>19</v>
      </c>
      <c r="J19" s="11">
        <v>1.1227272727272726</v>
      </c>
    </row>
    <row r="20" spans="1:10" x14ac:dyDescent="0.2">
      <c r="B20" t="s">
        <v>27</v>
      </c>
      <c r="C20" s="12">
        <v>7000</v>
      </c>
      <c r="D20" s="12">
        <v>-3000</v>
      </c>
      <c r="F20" s="10" t="s">
        <v>20</v>
      </c>
      <c r="G20" s="8">
        <v>53000</v>
      </c>
      <c r="I20" s="10" t="s">
        <v>20</v>
      </c>
      <c r="J20" s="11">
        <v>1.5952380952380951</v>
      </c>
    </row>
    <row r="21" spans="1:10" x14ac:dyDescent="0.2">
      <c r="A21" t="s">
        <v>40</v>
      </c>
      <c r="C21" s="12">
        <v>57000</v>
      </c>
      <c r="D21" s="12">
        <v>-13000</v>
      </c>
      <c r="F21" s="10" t="s">
        <v>21</v>
      </c>
      <c r="G21" s="8">
        <v>118000</v>
      </c>
      <c r="I21" s="10" t="s">
        <v>21</v>
      </c>
      <c r="J21" s="11">
        <v>1.2642857142857142</v>
      </c>
    </row>
    <row r="22" spans="1:10" x14ac:dyDescent="0.2">
      <c r="A22" t="s">
        <v>7</v>
      </c>
      <c r="B22" t="s">
        <v>18</v>
      </c>
      <c r="C22" s="12">
        <v>35000</v>
      </c>
      <c r="D22" s="12">
        <v>15000</v>
      </c>
      <c r="F22" s="10" t="s">
        <v>22</v>
      </c>
      <c r="G22" s="8">
        <v>85000</v>
      </c>
      <c r="I22" s="10" t="s">
        <v>22</v>
      </c>
      <c r="J22" s="11">
        <v>1.6405797101449278</v>
      </c>
    </row>
    <row r="23" spans="1:10" x14ac:dyDescent="0.2">
      <c r="B23" t="s">
        <v>19</v>
      </c>
      <c r="C23" s="12">
        <v>12000</v>
      </c>
      <c r="D23" s="12">
        <v>2000</v>
      </c>
      <c r="F23" s="10" t="s">
        <v>23</v>
      </c>
      <c r="G23" s="8">
        <v>51000</v>
      </c>
      <c r="I23" s="10" t="s">
        <v>23</v>
      </c>
      <c r="J23" s="11">
        <v>0.97222222222222232</v>
      </c>
    </row>
    <row r="24" spans="1:10" x14ac:dyDescent="0.2">
      <c r="A24" t="s">
        <v>41</v>
      </c>
      <c r="C24" s="12">
        <v>47000</v>
      </c>
      <c r="D24" s="12">
        <v>17000</v>
      </c>
      <c r="F24" s="10" t="s">
        <v>26</v>
      </c>
      <c r="G24" s="8">
        <v>165000</v>
      </c>
      <c r="I24" s="10" t="s">
        <v>26</v>
      </c>
      <c r="J24" s="11">
        <v>1.2816053511705687</v>
      </c>
    </row>
    <row r="25" spans="1:10" x14ac:dyDescent="0.2">
      <c r="A25" t="s">
        <v>8</v>
      </c>
      <c r="B25" t="s">
        <v>18</v>
      </c>
      <c r="C25" s="12">
        <v>23000</v>
      </c>
      <c r="D25" s="12">
        <v>1000</v>
      </c>
      <c r="F25" s="10" t="s">
        <v>27</v>
      </c>
      <c r="G25" s="8">
        <v>15000</v>
      </c>
      <c r="I25" s="10" t="s">
        <v>27</v>
      </c>
      <c r="J25" s="11">
        <v>0.92142857142857137</v>
      </c>
    </row>
    <row r="26" spans="1:10" x14ac:dyDescent="0.2">
      <c r="B26" t="s">
        <v>22</v>
      </c>
      <c r="C26" s="12">
        <v>45000</v>
      </c>
      <c r="D26" s="12">
        <v>-5000</v>
      </c>
      <c r="F26" s="10" t="s">
        <v>30</v>
      </c>
      <c r="G26" s="8">
        <v>650000</v>
      </c>
      <c r="I26" s="10" t="s">
        <v>30</v>
      </c>
      <c r="J26" s="11">
        <v>1.2634062495475535</v>
      </c>
    </row>
    <row r="27" spans="1:10" x14ac:dyDescent="0.2">
      <c r="A27" t="s">
        <v>42</v>
      </c>
      <c r="C27" s="12">
        <v>68000</v>
      </c>
      <c r="D27" s="12">
        <v>-4000</v>
      </c>
    </row>
    <row r="28" spans="1:10" x14ac:dyDescent="0.2">
      <c r="A28" t="s">
        <v>11</v>
      </c>
      <c r="B28" t="s">
        <v>18</v>
      </c>
      <c r="C28" s="12">
        <v>12000</v>
      </c>
      <c r="D28" s="12">
        <v>2000</v>
      </c>
    </row>
    <row r="29" spans="1:10" x14ac:dyDescent="0.2">
      <c r="B29" t="s">
        <v>19</v>
      </c>
      <c r="C29" s="12">
        <v>23000</v>
      </c>
      <c r="D29" s="12">
        <v>1000</v>
      </c>
    </row>
    <row r="30" spans="1:10" x14ac:dyDescent="0.2">
      <c r="A30" t="s">
        <v>43</v>
      </c>
      <c r="C30" s="12">
        <v>35000</v>
      </c>
      <c r="D30" s="12">
        <v>3000</v>
      </c>
    </row>
    <row r="31" spans="1:10" x14ac:dyDescent="0.2">
      <c r="A31" t="s">
        <v>10</v>
      </c>
      <c r="B31" t="s">
        <v>18</v>
      </c>
      <c r="C31" s="12">
        <v>8000</v>
      </c>
      <c r="D31" s="12">
        <v>1000</v>
      </c>
    </row>
    <row r="32" spans="1:10" x14ac:dyDescent="0.2">
      <c r="B32" t="s">
        <v>22</v>
      </c>
      <c r="C32" s="12">
        <v>35000</v>
      </c>
      <c r="D32" s="12">
        <v>12000</v>
      </c>
    </row>
    <row r="33" spans="1:4" x14ac:dyDescent="0.2">
      <c r="B33" t="s">
        <v>26</v>
      </c>
      <c r="C33" s="12">
        <v>60000</v>
      </c>
      <c r="D33" s="12">
        <v>-5000</v>
      </c>
    </row>
    <row r="34" spans="1:4" x14ac:dyDescent="0.2">
      <c r="A34" t="s">
        <v>44</v>
      </c>
      <c r="C34" s="12">
        <v>103000</v>
      </c>
      <c r="D34" s="12">
        <v>8000</v>
      </c>
    </row>
    <row r="35" spans="1:4" x14ac:dyDescent="0.2">
      <c r="A35" t="s">
        <v>15</v>
      </c>
      <c r="B35" t="s">
        <v>21</v>
      </c>
      <c r="C35" s="12">
        <v>8000</v>
      </c>
      <c r="D35" s="12">
        <v>1000</v>
      </c>
    </row>
    <row r="36" spans="1:4" x14ac:dyDescent="0.2">
      <c r="A36" t="s">
        <v>45</v>
      </c>
      <c r="C36" s="12">
        <v>8000</v>
      </c>
      <c r="D36" s="12">
        <v>1000</v>
      </c>
    </row>
    <row r="37" spans="1:4" x14ac:dyDescent="0.2">
      <c r="A37" t="s">
        <v>17</v>
      </c>
      <c r="B37" t="s">
        <v>22</v>
      </c>
      <c r="C37" s="12">
        <v>5000</v>
      </c>
      <c r="D37" s="12">
        <v>3000</v>
      </c>
    </row>
    <row r="38" spans="1:4" x14ac:dyDescent="0.2">
      <c r="A38" t="s">
        <v>46</v>
      </c>
      <c r="C38" s="12">
        <v>5000</v>
      </c>
      <c r="D38" s="12">
        <v>3000</v>
      </c>
    </row>
  </sheetData>
  <conditionalFormatting sqref="J1:J17 J27:J1048576">
    <cfRule type="iconSet" priority="1">
      <iconSet iconSet="3Symbols2">
        <cfvo type="percent" val="0"/>
        <cfvo type="num" val="1"/>
        <cfvo type="num" val="1.5"/>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 id="{2371C8A9-116D-4C92-9E51-21FDE7D4D7FC}">
            <x14:iconSet custom="1">
              <x14:cfvo type="percent">
                <xm:f>0</xm:f>
              </x14:cfvo>
              <x14:cfvo type="num">
                <xm:f>0</xm:f>
              </x14:cfvo>
              <x14:cfvo type="num">
                <xm:f>0</xm:f>
              </x14:cfvo>
              <x14:cfIcon iconSet="3TrafficLights1" iconId="0"/>
              <x14:cfIcon iconSet="3TrafficLights1" iconId="0"/>
              <x14:cfIcon iconSet="3TrafficLights1" iconId="2"/>
            </x14:iconSet>
          </x14:cfRule>
          <x14:cfRule type="iconSet" priority="3" id="{F43D4708-A4A0-4A0B-8CCE-C559253AD227}">
            <x14:iconSet iconSet="3Signs" custom="1">
              <x14:cfvo type="percent">
                <xm:f>0</xm:f>
              </x14:cfvo>
              <x14:cfvo type="percent">
                <xm:f>0</xm:f>
              </x14:cfvo>
              <x14:cfvo type="percent">
                <xm:f>0</xm:f>
              </x14:cfvo>
              <x14:cfIcon iconSet="3Signs" iconId="0"/>
              <x14:cfIcon iconSet="3Signs" iconId="0"/>
              <x14:cfIcon iconSet="3TrafficLights1" iconId="2"/>
            </x14:iconSet>
          </x14:cfRule>
          <xm:sqref>D1 D39:D1048576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Z45"/>
  <sheetViews>
    <sheetView tabSelected="1" topLeftCell="A3" zoomScale="70" zoomScaleNormal="70" workbookViewId="0">
      <selection activeCell="G2" sqref="G2"/>
    </sheetView>
  </sheetViews>
  <sheetFormatPr defaultRowHeight="14.25" x14ac:dyDescent="0.2"/>
  <cols>
    <col min="1" max="1" width="11.375" customWidth="1"/>
    <col min="2" max="2" width="2.125" customWidth="1"/>
    <col min="26" max="26" width="4.875" customWidth="1"/>
  </cols>
  <sheetData>
    <row r="7" spans="2:26" x14ac:dyDescent="0.2">
      <c r="B7" s="16" t="s">
        <v>53</v>
      </c>
      <c r="C7" s="17"/>
      <c r="D7" s="17"/>
      <c r="E7" s="17"/>
      <c r="F7" s="17"/>
      <c r="G7" s="17"/>
      <c r="H7" s="17"/>
      <c r="I7" s="17"/>
      <c r="J7" s="17"/>
      <c r="K7" s="17"/>
      <c r="L7" s="17"/>
      <c r="M7" s="17"/>
      <c r="N7" s="17"/>
      <c r="O7" s="17"/>
      <c r="P7" s="17"/>
      <c r="Q7" s="17"/>
      <c r="R7" s="17"/>
      <c r="S7" s="17"/>
      <c r="T7" s="17"/>
      <c r="U7" s="17"/>
      <c r="V7" s="17"/>
      <c r="W7" s="17"/>
      <c r="X7" s="17"/>
      <c r="Y7" s="17"/>
      <c r="Z7" s="17"/>
    </row>
    <row r="8" spans="2:26" x14ac:dyDescent="0.2">
      <c r="B8" s="17"/>
      <c r="C8" s="17"/>
      <c r="D8" s="17"/>
      <c r="E8" s="17"/>
      <c r="F8" s="17"/>
      <c r="G8" s="17"/>
      <c r="H8" s="17"/>
      <c r="I8" s="17"/>
      <c r="J8" s="17"/>
      <c r="K8" s="17"/>
      <c r="L8" s="17"/>
      <c r="M8" s="17"/>
      <c r="N8" s="17"/>
      <c r="O8" s="17"/>
      <c r="P8" s="17"/>
      <c r="Q8" s="17"/>
      <c r="R8" s="17"/>
      <c r="S8" s="17"/>
      <c r="T8" s="17"/>
      <c r="U8" s="17"/>
      <c r="V8" s="17"/>
      <c r="W8" s="17"/>
      <c r="X8" s="17"/>
      <c r="Y8" s="17"/>
      <c r="Z8" s="17"/>
    </row>
    <row r="9" spans="2:26" x14ac:dyDescent="0.2">
      <c r="B9" s="17"/>
      <c r="C9" s="17"/>
      <c r="D9" s="17"/>
      <c r="E9" s="17"/>
      <c r="F9" s="17"/>
      <c r="G9" s="17"/>
      <c r="H9" s="17"/>
      <c r="I9" s="17"/>
      <c r="J9" s="17"/>
      <c r="K9" s="17"/>
      <c r="L9" s="17"/>
      <c r="M9" s="17"/>
      <c r="N9" s="17"/>
      <c r="O9" s="17"/>
      <c r="P9" s="17"/>
      <c r="Q9" s="17"/>
      <c r="R9" s="17"/>
      <c r="S9" s="17"/>
      <c r="T9" s="17"/>
      <c r="U9" s="17"/>
      <c r="V9" s="17"/>
      <c r="W9" s="17"/>
      <c r="X9" s="17"/>
      <c r="Y9" s="17"/>
      <c r="Z9" s="17"/>
    </row>
    <row r="10" spans="2:26" x14ac:dyDescent="0.2">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2:26"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2:26" x14ac:dyDescent="0.2">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2:26" x14ac:dyDescent="0.2">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2:26" x14ac:dyDescent="0.2">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2:26" x14ac:dyDescent="0.2">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2:26" x14ac:dyDescent="0.2">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2:26" x14ac:dyDescent="0.2">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2:26" x14ac:dyDescent="0.2">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2:26" x14ac:dyDescent="0.2">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2:26" x14ac:dyDescent="0.2">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2:26" x14ac:dyDescent="0.2">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2:26" x14ac:dyDescent="0.2">
      <c r="B22" s="15"/>
      <c r="C22" s="15"/>
      <c r="D22" s="15"/>
      <c r="E22" s="15"/>
      <c r="F22" s="15"/>
      <c r="G22" s="15"/>
      <c r="H22" s="15"/>
      <c r="I22" s="15"/>
      <c r="J22" s="15"/>
      <c r="K22" s="15"/>
      <c r="L22" s="15"/>
      <c r="M22" s="15"/>
      <c r="N22" s="15"/>
      <c r="O22" s="15"/>
      <c r="P22" s="15"/>
      <c r="Q22" s="15"/>
      <c r="R22" s="15"/>
      <c r="S22" s="15"/>
      <c r="T22" s="15"/>
      <c r="U22" s="15" t="s">
        <v>47</v>
      </c>
      <c r="V22" s="15"/>
      <c r="W22" s="15"/>
      <c r="X22" s="15"/>
      <c r="Y22" s="15"/>
      <c r="Z22" s="15"/>
    </row>
    <row r="23" spans="2:26" x14ac:dyDescent="0.2">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2:26" x14ac:dyDescent="0.2">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2:26" x14ac:dyDescent="0.2">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2:26" x14ac:dyDescent="0.2">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2:26" x14ac:dyDescent="0.2">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2:26" x14ac:dyDescent="0.2">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2:26" x14ac:dyDescent="0.2">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2:26" x14ac:dyDescent="0.2">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2:26" x14ac:dyDescent="0.2">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2:26" x14ac:dyDescent="0.2">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2:26" x14ac:dyDescent="0.2">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2:26" x14ac:dyDescent="0.2">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2:26" x14ac:dyDescent="0.2">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2:26" x14ac:dyDescent="0.2">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2:26" x14ac:dyDescent="0.2">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2:26" x14ac:dyDescent="0.2">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2:26" x14ac:dyDescent="0.2">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2:26" x14ac:dyDescent="0.2">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2:26" x14ac:dyDescent="0.2">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2:26" x14ac:dyDescent="0.2">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2:26" hidden="1" x14ac:dyDescent="0.2">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2:26" hidden="1" x14ac:dyDescent="0.2">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2:26" hidden="1" x14ac:dyDescent="0.2">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sheetData>
  <mergeCells count="1">
    <mergeCell ref="B7:Z1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Eslam</dc:creator>
  <cp:lastModifiedBy>Eslam</cp:lastModifiedBy>
  <dcterms:created xsi:type="dcterms:W3CDTF">2021-12-23T03:12:24Z</dcterms:created>
  <dcterms:modified xsi:type="dcterms:W3CDTF">2021-12-25T02:39:53Z</dcterms:modified>
</cp:coreProperties>
</file>