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G:\Projects\Excel project\"/>
    </mc:Choice>
  </mc:AlternateContent>
  <xr:revisionPtr revIDLastSave="0" documentId="13_ncr:1_{0A7D9E60-E9BA-4952-A50B-5DAA668A8B8E}" xr6:coauthVersionLast="47" xr6:coauthVersionMax="47" xr10:uidLastSave="{00000000-0000-0000-0000-000000000000}"/>
  <bookViews>
    <workbookView xWindow="-120" yWindow="-120" windowWidth="25440" windowHeight="15270" xr2:uid="{00000000-000D-0000-FFFF-FFFF00000000}"/>
  </bookViews>
  <sheets>
    <sheet name="Sheet1" sheetId="2" r:id="rId1"/>
    <sheet name="Sheet2" sheetId="3" r:id="rId2"/>
    <sheet name="Students data" sheetId="1" r:id="rId3"/>
  </sheets>
  <definedNames>
    <definedName name="Slicer_class">#N/A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6" i="1" l="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U5" i="1"/>
  <c r="R5" i="1"/>
  <c r="U4" i="1"/>
  <c r="R4" i="1"/>
  <c r="U3" i="1"/>
  <c r="R3" i="1"/>
  <c r="U2" i="1"/>
  <c r="R2" i="1"/>
</calcChain>
</file>

<file path=xl/sharedStrings.xml><?xml version="1.0" encoding="utf-8"?>
<sst xmlns="http://schemas.openxmlformats.org/spreadsheetml/2006/main" count="573" uniqueCount="64">
  <si>
    <t>class</t>
  </si>
  <si>
    <t>Row Labels</t>
  </si>
  <si>
    <t>Sum of total Grage</t>
  </si>
  <si>
    <t>Sum of Algebra</t>
  </si>
  <si>
    <t>Sum of Calculus1</t>
  </si>
  <si>
    <t>Sum of Calculus2</t>
  </si>
  <si>
    <t>Sum of Statistics</t>
  </si>
  <si>
    <t>Sum of Probability</t>
  </si>
  <si>
    <t>Sum of Measure</t>
  </si>
  <si>
    <t>Sum of Functional_analysis</t>
  </si>
  <si>
    <t>Sum of GPA</t>
  </si>
  <si>
    <t>Column Labels</t>
  </si>
  <si>
    <t>female</t>
  </si>
  <si>
    <t>male</t>
  </si>
  <si>
    <t>Grand Total</t>
  </si>
  <si>
    <t>ID</t>
  </si>
  <si>
    <t>gender</t>
  </si>
  <si>
    <t>race</t>
  </si>
  <si>
    <t>GPA</t>
  </si>
  <si>
    <t>Algebra</t>
  </si>
  <si>
    <t>Calculus1</t>
  </si>
  <si>
    <t>Calculus2</t>
  </si>
  <si>
    <t>Statistics</t>
  </si>
  <si>
    <t>Probability</t>
  </si>
  <si>
    <t>Measure</t>
  </si>
  <si>
    <t>Functional_analysis</t>
  </si>
  <si>
    <t>from1</t>
  </si>
  <si>
    <t>from2</t>
  </si>
  <si>
    <t>from3</t>
  </si>
  <si>
    <t>from4</t>
  </si>
  <si>
    <t>y</t>
  </si>
  <si>
    <t>total Grage</t>
  </si>
  <si>
    <t>A</t>
  </si>
  <si>
    <t>count of male</t>
  </si>
  <si>
    <t>B</t>
  </si>
  <si>
    <t>count of female</t>
  </si>
  <si>
    <t>C</t>
  </si>
  <si>
    <t>count of student</t>
  </si>
  <si>
    <t>D</t>
  </si>
  <si>
    <t>top gpa</t>
  </si>
  <si>
    <t>E</t>
  </si>
  <si>
    <t>F</t>
  </si>
  <si>
    <t>G</t>
  </si>
  <si>
    <t>H</t>
  </si>
  <si>
    <t>I</t>
  </si>
  <si>
    <t>J</t>
  </si>
  <si>
    <t>K</t>
  </si>
  <si>
    <t>L</t>
  </si>
  <si>
    <t>M</t>
  </si>
  <si>
    <t>N</t>
  </si>
  <si>
    <t>O</t>
  </si>
  <si>
    <t>P</t>
  </si>
  <si>
    <t>Q</t>
  </si>
  <si>
    <t>S</t>
  </si>
  <si>
    <t>R</t>
  </si>
  <si>
    <t>U</t>
  </si>
  <si>
    <t>V</t>
  </si>
  <si>
    <t>T</t>
  </si>
  <si>
    <t>Z</t>
  </si>
  <si>
    <t>W</t>
  </si>
  <si>
    <t>X</t>
  </si>
  <si>
    <t>Y</t>
  </si>
  <si>
    <t>AA</t>
  </si>
  <si>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</sst>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charset val="134"/>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0" borderId="0" xfId="0" applyAlignment="1">
      <alignment horizontal="left"/>
    </xf>
    <xf numFmtId="0" fontId="0" fillId="0" borderId="0" xfId="0" pivotButton="1"/>
    <xf numFmtId="0" fontId="0" fillId="0" borderId="0" xfId="0" applyNumberFormat="1"/>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data.xlsx]Sheet1!PivotTable1</c:name>
    <c:fmtId val="0"/>
  </c:pivotSource>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Sheet1!$A$4:$A$15</c:f>
              <c:strCache>
                <c:ptCount val="11"/>
                <c:pt idx="0">
                  <c:v>1242</c:v>
                </c:pt>
                <c:pt idx="1">
                  <c:v>1182</c:v>
                </c:pt>
                <c:pt idx="2">
                  <c:v>1226</c:v>
                </c:pt>
                <c:pt idx="3">
                  <c:v>1240</c:v>
                </c:pt>
                <c:pt idx="4">
                  <c:v>1243</c:v>
                </c:pt>
                <c:pt idx="5">
                  <c:v>1199</c:v>
                </c:pt>
                <c:pt idx="6">
                  <c:v>1207</c:v>
                </c:pt>
                <c:pt idx="7">
                  <c:v>1222</c:v>
                </c:pt>
                <c:pt idx="8">
                  <c:v>1211</c:v>
                </c:pt>
                <c:pt idx="9">
                  <c:v>1162</c:v>
                </c:pt>
                <c:pt idx="10">
                  <c:v>1223</c:v>
                </c:pt>
              </c:strCache>
            </c:strRef>
          </c:cat>
          <c:val>
            <c:numRef>
              <c:f>Sheet1!$B$4:$B$15</c:f>
              <c:numCache>
                <c:formatCode>General</c:formatCode>
                <c:ptCount val="11"/>
                <c:pt idx="0">
                  <c:v>652</c:v>
                </c:pt>
                <c:pt idx="1">
                  <c:v>639</c:v>
                </c:pt>
                <c:pt idx="2">
                  <c:v>625</c:v>
                </c:pt>
                <c:pt idx="3">
                  <c:v>615</c:v>
                </c:pt>
                <c:pt idx="4">
                  <c:v>611</c:v>
                </c:pt>
                <c:pt idx="5">
                  <c:v>606</c:v>
                </c:pt>
                <c:pt idx="6">
                  <c:v>601</c:v>
                </c:pt>
                <c:pt idx="7">
                  <c:v>593</c:v>
                </c:pt>
                <c:pt idx="8">
                  <c:v>588</c:v>
                </c:pt>
                <c:pt idx="9">
                  <c:v>587</c:v>
                </c:pt>
                <c:pt idx="10">
                  <c:v>587</c:v>
                </c:pt>
              </c:numCache>
            </c:numRef>
          </c:val>
          <c:extLst>
            <c:ext xmlns:c16="http://schemas.microsoft.com/office/drawing/2014/chart" uri="{C3380CC4-5D6E-409C-BE32-E72D297353CC}">
              <c16:uniqueId val="{00000000-1420-451D-A02D-0151B0B9F75E}"/>
            </c:ext>
          </c:extLst>
        </c:ser>
        <c:dLbls>
          <c:showLegendKey val="0"/>
          <c:showVal val="0"/>
          <c:showCatName val="0"/>
          <c:showSerName val="0"/>
          <c:showPercent val="0"/>
          <c:showBubbleSize val="0"/>
        </c:dLbls>
        <c:gapWidth val="219"/>
        <c:axId val="1422502031"/>
        <c:axId val="1422508751"/>
      </c:barChart>
      <c:catAx>
        <c:axId val="142250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422508751"/>
        <c:crosses val="autoZero"/>
        <c:auto val="1"/>
        <c:lblAlgn val="ctr"/>
        <c:lblOffset val="100"/>
        <c:noMultiLvlLbl val="0"/>
      </c:catAx>
      <c:valAx>
        <c:axId val="142250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42250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data.xlsx]Sheet1!PivotTable4</c:name>
    <c:fmtId val="5"/>
  </c:pivotSource>
  <c:chart>
    <c:title>
      <c:tx>
        <c:rich>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r>
              <a:rPr lang="en-US" sz="1600" b="1">
                <a:solidFill>
                  <a:sysClr val="windowText" lastClr="000000"/>
                </a:solidFill>
              </a:rPr>
              <a:t>Top 5 GPA for Gender</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Sheet1!$AG$3:$AG$4</c:f>
              <c:strCache>
                <c:ptCount val="1"/>
                <c:pt idx="0">
                  <c:v>female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Sheet1!$AF$5:$AF$10</c:f>
              <c:strCache>
                <c:ptCount val="5"/>
                <c:pt idx="0">
                  <c:v>1182</c:v>
                </c:pt>
                <c:pt idx="1">
                  <c:v>1242</c:v>
                </c:pt>
                <c:pt idx="2">
                  <c:v>1243</c:v>
                </c:pt>
                <c:pt idx="3">
                  <c:v>1199</c:v>
                </c:pt>
                <c:pt idx="4">
                  <c:v>1240</c:v>
                </c:pt>
              </c:strCache>
            </c:strRef>
          </c:cat>
          <c:val>
            <c:numRef>
              <c:f>Sheet1!$AG$5:$AG$10</c:f>
              <c:numCache>
                <c:formatCode>General</c:formatCode>
                <c:ptCount val="5"/>
                <c:pt idx="0">
                  <c:v>90.66</c:v>
                </c:pt>
                <c:pt idx="3">
                  <c:v>88.35</c:v>
                </c:pt>
              </c:numCache>
            </c:numRef>
          </c:val>
          <c:extLst>
            <c:ext xmlns:c16="http://schemas.microsoft.com/office/drawing/2014/chart" uri="{C3380CC4-5D6E-409C-BE32-E72D297353CC}">
              <c16:uniqueId val="{00000000-79A3-47A5-A9F1-75A38AFF2386}"/>
            </c:ext>
          </c:extLst>
        </c:ser>
        <c:ser>
          <c:idx val="1"/>
          <c:order val="1"/>
          <c:tx>
            <c:strRef>
              <c:f>Sheet1!$AH$3:$AH$4</c:f>
              <c:strCache>
                <c:ptCount val="1"/>
                <c:pt idx="0">
                  <c:v>male</c:v>
                </c:pt>
              </c:strCache>
            </c:strRef>
          </c:tx>
          <c:spPr>
            <a:solidFill>
              <a:schemeClr val="accent5"/>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Sheet1!$AF$5:$AF$10</c:f>
              <c:strCache>
                <c:ptCount val="5"/>
                <c:pt idx="0">
                  <c:v>1182</c:v>
                </c:pt>
                <c:pt idx="1">
                  <c:v>1242</c:v>
                </c:pt>
                <c:pt idx="2">
                  <c:v>1243</c:v>
                </c:pt>
                <c:pt idx="3">
                  <c:v>1199</c:v>
                </c:pt>
                <c:pt idx="4">
                  <c:v>1240</c:v>
                </c:pt>
              </c:strCache>
            </c:strRef>
          </c:cat>
          <c:val>
            <c:numRef>
              <c:f>Sheet1!$AH$5:$AH$10</c:f>
              <c:numCache>
                <c:formatCode>General</c:formatCode>
                <c:ptCount val="5"/>
                <c:pt idx="1">
                  <c:v>89.84</c:v>
                </c:pt>
                <c:pt idx="2">
                  <c:v>88.82</c:v>
                </c:pt>
                <c:pt idx="4">
                  <c:v>88.1</c:v>
                </c:pt>
              </c:numCache>
            </c:numRef>
          </c:val>
          <c:extLst>
            <c:ext xmlns:c16="http://schemas.microsoft.com/office/drawing/2014/chart" uri="{C3380CC4-5D6E-409C-BE32-E72D297353CC}">
              <c16:uniqueId val="{00000001-6574-49D1-B46D-7AF8994CC67A}"/>
            </c:ext>
          </c:extLst>
        </c:ser>
        <c:dLbls>
          <c:showLegendKey val="0"/>
          <c:showVal val="1"/>
          <c:showCatName val="0"/>
          <c:showSerName val="0"/>
          <c:showPercent val="0"/>
          <c:showBubbleSize val="0"/>
        </c:dLbls>
        <c:gapWidth val="219"/>
        <c:overlap val="-27"/>
        <c:axId val="1053103519"/>
        <c:axId val="1053105439"/>
      </c:barChart>
      <c:catAx>
        <c:axId val="1053103519"/>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sz="1600" b="1">
                    <a:solidFill>
                      <a:schemeClr val="tx1"/>
                    </a:solidFill>
                  </a:rPr>
                  <a:t>Student ID</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053105439"/>
        <c:crosses val="autoZero"/>
        <c:auto val="1"/>
        <c:lblAlgn val="ctr"/>
        <c:lblOffset val="100"/>
        <c:noMultiLvlLbl val="0"/>
      </c:catAx>
      <c:valAx>
        <c:axId val="1053105439"/>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sz="1800" b="1">
                    <a:solidFill>
                      <a:schemeClr val="tx1"/>
                    </a:solidFill>
                  </a:rPr>
                  <a:t>GPA</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053103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solidFill>
    <a:ln w="9525" cap="flat" cmpd="sng" algn="ctr">
      <a:solidFill>
        <a:schemeClr val="accent1"/>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'Students data'!$R$1</c:f>
              <c:strCache>
                <c:ptCount val="1"/>
                <c:pt idx="0">
                  <c:v>total Grage</c:v>
                </c:pt>
              </c:strCache>
            </c:strRef>
          </c:tx>
          <c:spPr>
            <a:ln w="19050" cap="rnd">
              <a:noFill/>
              <a:round/>
            </a:ln>
            <a:effectLst/>
          </c:spPr>
          <c:marker>
            <c:symbol val="circle"/>
            <c:size val="5"/>
            <c:spPr>
              <a:solidFill>
                <a:schemeClr val="accent1"/>
              </a:solidFill>
              <a:ln w="9525">
                <a:solidFill>
                  <a:schemeClr val="accent1"/>
                </a:solidFill>
              </a:ln>
              <a:effectLst/>
            </c:spPr>
          </c:marker>
          <c:xVal>
            <c:numRef>
              <c:f>'Students data'!$E$2:$E$106</c:f>
              <c:numCache>
                <c:formatCode>General</c:formatCode>
                <c:ptCount val="105"/>
                <c:pt idx="0">
                  <c:v>73.47</c:v>
                </c:pt>
                <c:pt idx="1">
                  <c:v>71.22</c:v>
                </c:pt>
                <c:pt idx="2">
                  <c:v>74.56</c:v>
                </c:pt>
                <c:pt idx="3">
                  <c:v>72.89</c:v>
                </c:pt>
                <c:pt idx="4">
                  <c:v>70.11</c:v>
                </c:pt>
                <c:pt idx="5">
                  <c:v>65.040000000000006</c:v>
                </c:pt>
                <c:pt idx="6">
                  <c:v>77.11</c:v>
                </c:pt>
                <c:pt idx="7">
                  <c:v>64.75</c:v>
                </c:pt>
                <c:pt idx="8">
                  <c:v>77.92</c:v>
                </c:pt>
                <c:pt idx="9">
                  <c:v>76.5</c:v>
                </c:pt>
                <c:pt idx="10">
                  <c:v>76.83</c:v>
                </c:pt>
                <c:pt idx="11">
                  <c:v>83.65</c:v>
                </c:pt>
                <c:pt idx="12">
                  <c:v>77</c:v>
                </c:pt>
                <c:pt idx="13">
                  <c:v>80.08</c:v>
                </c:pt>
                <c:pt idx="14">
                  <c:v>81.67</c:v>
                </c:pt>
                <c:pt idx="15">
                  <c:v>82.07</c:v>
                </c:pt>
                <c:pt idx="16">
                  <c:v>74.11</c:v>
                </c:pt>
                <c:pt idx="17">
                  <c:v>81.5</c:v>
                </c:pt>
                <c:pt idx="18">
                  <c:v>75.64</c:v>
                </c:pt>
                <c:pt idx="19">
                  <c:v>76.459999999999994</c:v>
                </c:pt>
                <c:pt idx="20">
                  <c:v>75.569999999999993</c:v>
                </c:pt>
                <c:pt idx="21">
                  <c:v>83.13</c:v>
                </c:pt>
                <c:pt idx="22">
                  <c:v>79.7</c:v>
                </c:pt>
                <c:pt idx="23">
                  <c:v>83.98</c:v>
                </c:pt>
                <c:pt idx="24">
                  <c:v>79.56</c:v>
                </c:pt>
                <c:pt idx="25">
                  <c:v>78.540000000000006</c:v>
                </c:pt>
                <c:pt idx="26">
                  <c:v>77.760000000000005</c:v>
                </c:pt>
                <c:pt idx="27">
                  <c:v>83.06</c:v>
                </c:pt>
                <c:pt idx="28">
                  <c:v>84.04</c:v>
                </c:pt>
                <c:pt idx="29">
                  <c:v>85.29</c:v>
                </c:pt>
                <c:pt idx="30">
                  <c:v>85.04</c:v>
                </c:pt>
                <c:pt idx="31">
                  <c:v>87.04</c:v>
                </c:pt>
                <c:pt idx="32">
                  <c:v>74.17</c:v>
                </c:pt>
                <c:pt idx="33">
                  <c:v>82.71</c:v>
                </c:pt>
                <c:pt idx="34">
                  <c:v>81.290000000000006</c:v>
                </c:pt>
                <c:pt idx="35">
                  <c:v>85.55</c:v>
                </c:pt>
                <c:pt idx="36">
                  <c:v>86.43</c:v>
                </c:pt>
                <c:pt idx="37">
                  <c:v>85.11</c:v>
                </c:pt>
                <c:pt idx="38">
                  <c:v>81.3</c:v>
                </c:pt>
                <c:pt idx="39">
                  <c:v>84.01</c:v>
                </c:pt>
                <c:pt idx="40">
                  <c:v>83.19</c:v>
                </c:pt>
                <c:pt idx="41">
                  <c:v>90.66</c:v>
                </c:pt>
                <c:pt idx="42">
                  <c:v>83.94</c:v>
                </c:pt>
                <c:pt idx="43">
                  <c:v>81.069999999999993</c:v>
                </c:pt>
                <c:pt idx="44">
                  <c:v>81.61</c:v>
                </c:pt>
                <c:pt idx="45">
                  <c:v>87.85</c:v>
                </c:pt>
                <c:pt idx="46">
                  <c:v>80.599999999999994</c:v>
                </c:pt>
                <c:pt idx="47">
                  <c:v>74.430000000000007</c:v>
                </c:pt>
                <c:pt idx="48">
                  <c:v>83.15</c:v>
                </c:pt>
                <c:pt idx="49">
                  <c:v>82.55</c:v>
                </c:pt>
                <c:pt idx="50">
                  <c:v>79</c:v>
                </c:pt>
                <c:pt idx="51">
                  <c:v>84.45</c:v>
                </c:pt>
                <c:pt idx="52">
                  <c:v>85.02</c:v>
                </c:pt>
                <c:pt idx="53">
                  <c:v>77.53</c:v>
                </c:pt>
                <c:pt idx="54">
                  <c:v>78.08</c:v>
                </c:pt>
                <c:pt idx="55">
                  <c:v>87.44</c:v>
                </c:pt>
                <c:pt idx="56">
                  <c:v>81.709999999999994</c:v>
                </c:pt>
                <c:pt idx="57">
                  <c:v>85.72</c:v>
                </c:pt>
                <c:pt idx="58">
                  <c:v>88.35</c:v>
                </c:pt>
                <c:pt idx="59">
                  <c:v>79.34</c:v>
                </c:pt>
                <c:pt idx="60">
                  <c:v>84.7</c:v>
                </c:pt>
                <c:pt idx="61">
                  <c:v>78.39</c:v>
                </c:pt>
                <c:pt idx="62">
                  <c:v>77.53</c:v>
                </c:pt>
                <c:pt idx="63">
                  <c:v>81.03</c:v>
                </c:pt>
                <c:pt idx="64">
                  <c:v>83.79</c:v>
                </c:pt>
                <c:pt idx="65">
                  <c:v>86.37</c:v>
                </c:pt>
                <c:pt idx="66">
                  <c:v>87.3</c:v>
                </c:pt>
                <c:pt idx="67">
                  <c:v>84.41</c:v>
                </c:pt>
                <c:pt idx="68">
                  <c:v>93.06</c:v>
                </c:pt>
                <c:pt idx="69">
                  <c:v>87.3</c:v>
                </c:pt>
                <c:pt idx="70">
                  <c:v>87.42</c:v>
                </c:pt>
                <c:pt idx="71">
                  <c:v>84.33</c:v>
                </c:pt>
                <c:pt idx="72">
                  <c:v>89.41</c:v>
                </c:pt>
                <c:pt idx="73">
                  <c:v>84.11</c:v>
                </c:pt>
                <c:pt idx="74">
                  <c:v>87.26</c:v>
                </c:pt>
                <c:pt idx="75">
                  <c:v>91.9</c:v>
                </c:pt>
                <c:pt idx="76">
                  <c:v>87.77</c:v>
                </c:pt>
                <c:pt idx="77">
                  <c:v>84.68</c:v>
                </c:pt>
                <c:pt idx="78">
                  <c:v>63.49</c:v>
                </c:pt>
                <c:pt idx="79">
                  <c:v>89.95</c:v>
                </c:pt>
                <c:pt idx="80">
                  <c:v>85.18</c:v>
                </c:pt>
                <c:pt idx="81">
                  <c:v>85.84</c:v>
                </c:pt>
                <c:pt idx="82">
                  <c:v>84.18</c:v>
                </c:pt>
                <c:pt idx="83">
                  <c:v>85</c:v>
                </c:pt>
                <c:pt idx="84">
                  <c:v>90.62</c:v>
                </c:pt>
                <c:pt idx="85">
                  <c:v>87.12</c:v>
                </c:pt>
                <c:pt idx="86">
                  <c:v>84.63</c:v>
                </c:pt>
                <c:pt idx="87">
                  <c:v>88.62</c:v>
                </c:pt>
                <c:pt idx="88">
                  <c:v>87.87</c:v>
                </c:pt>
                <c:pt idx="89">
                  <c:v>86.01</c:v>
                </c:pt>
                <c:pt idx="90">
                  <c:v>89.46</c:v>
                </c:pt>
                <c:pt idx="91">
                  <c:v>86.96</c:v>
                </c:pt>
                <c:pt idx="92">
                  <c:v>86.87</c:v>
                </c:pt>
                <c:pt idx="93">
                  <c:v>91.61</c:v>
                </c:pt>
                <c:pt idx="94">
                  <c:v>88.54</c:v>
                </c:pt>
                <c:pt idx="95">
                  <c:v>87.63</c:v>
                </c:pt>
                <c:pt idx="96">
                  <c:v>91.74</c:v>
                </c:pt>
                <c:pt idx="97">
                  <c:v>91.14</c:v>
                </c:pt>
                <c:pt idx="98">
                  <c:v>90.31</c:v>
                </c:pt>
                <c:pt idx="99">
                  <c:v>88.1</c:v>
                </c:pt>
                <c:pt idx="100">
                  <c:v>88.34</c:v>
                </c:pt>
                <c:pt idx="101">
                  <c:v>89.84</c:v>
                </c:pt>
                <c:pt idx="102">
                  <c:v>88.82</c:v>
                </c:pt>
                <c:pt idx="103">
                  <c:v>86.6</c:v>
                </c:pt>
                <c:pt idx="104">
                  <c:v>93.71</c:v>
                </c:pt>
              </c:numCache>
            </c:numRef>
          </c:xVal>
          <c:yVal>
            <c:numRef>
              <c:f>'Students data'!$R$2:$R$106</c:f>
              <c:numCache>
                <c:formatCode>General</c:formatCode>
                <c:ptCount val="105"/>
                <c:pt idx="0">
                  <c:v>497</c:v>
                </c:pt>
                <c:pt idx="1">
                  <c:v>387</c:v>
                </c:pt>
                <c:pt idx="2">
                  <c:v>419</c:v>
                </c:pt>
                <c:pt idx="3">
                  <c:v>350</c:v>
                </c:pt>
                <c:pt idx="4">
                  <c:v>410</c:v>
                </c:pt>
                <c:pt idx="5">
                  <c:v>419</c:v>
                </c:pt>
                <c:pt idx="6">
                  <c:v>436</c:v>
                </c:pt>
                <c:pt idx="7">
                  <c:v>410</c:v>
                </c:pt>
                <c:pt idx="8">
                  <c:v>484</c:v>
                </c:pt>
                <c:pt idx="9">
                  <c:v>445</c:v>
                </c:pt>
                <c:pt idx="10">
                  <c:v>458</c:v>
                </c:pt>
                <c:pt idx="11">
                  <c:v>543</c:v>
                </c:pt>
                <c:pt idx="12">
                  <c:v>488</c:v>
                </c:pt>
                <c:pt idx="13">
                  <c:v>510</c:v>
                </c:pt>
                <c:pt idx="14">
                  <c:v>479</c:v>
                </c:pt>
                <c:pt idx="15">
                  <c:v>521</c:v>
                </c:pt>
                <c:pt idx="16">
                  <c:v>467</c:v>
                </c:pt>
                <c:pt idx="17">
                  <c:v>513</c:v>
                </c:pt>
                <c:pt idx="18">
                  <c:v>474</c:v>
                </c:pt>
                <c:pt idx="19">
                  <c:v>505</c:v>
                </c:pt>
                <c:pt idx="20">
                  <c:v>483</c:v>
                </c:pt>
                <c:pt idx="21">
                  <c:v>587</c:v>
                </c:pt>
                <c:pt idx="22">
                  <c:v>489</c:v>
                </c:pt>
                <c:pt idx="23">
                  <c:v>562</c:v>
                </c:pt>
                <c:pt idx="24">
                  <c:v>517</c:v>
                </c:pt>
                <c:pt idx="25">
                  <c:v>515</c:v>
                </c:pt>
                <c:pt idx="26">
                  <c:v>479</c:v>
                </c:pt>
                <c:pt idx="27">
                  <c:v>529</c:v>
                </c:pt>
                <c:pt idx="28">
                  <c:v>535</c:v>
                </c:pt>
                <c:pt idx="29">
                  <c:v>551</c:v>
                </c:pt>
                <c:pt idx="30">
                  <c:v>558</c:v>
                </c:pt>
                <c:pt idx="31">
                  <c:v>622</c:v>
                </c:pt>
                <c:pt idx="32">
                  <c:v>469</c:v>
                </c:pt>
                <c:pt idx="33">
                  <c:v>571</c:v>
                </c:pt>
                <c:pt idx="34">
                  <c:v>526</c:v>
                </c:pt>
                <c:pt idx="35">
                  <c:v>541</c:v>
                </c:pt>
                <c:pt idx="36">
                  <c:v>603</c:v>
                </c:pt>
                <c:pt idx="37">
                  <c:v>550</c:v>
                </c:pt>
                <c:pt idx="38">
                  <c:v>559</c:v>
                </c:pt>
                <c:pt idx="39">
                  <c:v>577</c:v>
                </c:pt>
                <c:pt idx="40">
                  <c:v>516</c:v>
                </c:pt>
                <c:pt idx="41">
                  <c:v>639</c:v>
                </c:pt>
                <c:pt idx="42">
                  <c:v>563</c:v>
                </c:pt>
                <c:pt idx="43">
                  <c:v>488</c:v>
                </c:pt>
                <c:pt idx="44">
                  <c:v>547</c:v>
                </c:pt>
                <c:pt idx="45">
                  <c:v>603</c:v>
                </c:pt>
                <c:pt idx="46">
                  <c:v>500</c:v>
                </c:pt>
                <c:pt idx="47">
                  <c:v>524</c:v>
                </c:pt>
                <c:pt idx="48">
                  <c:v>554</c:v>
                </c:pt>
                <c:pt idx="49">
                  <c:v>542</c:v>
                </c:pt>
                <c:pt idx="50">
                  <c:v>563</c:v>
                </c:pt>
                <c:pt idx="51">
                  <c:v>558</c:v>
                </c:pt>
                <c:pt idx="52">
                  <c:v>557</c:v>
                </c:pt>
                <c:pt idx="53">
                  <c:v>496</c:v>
                </c:pt>
                <c:pt idx="54">
                  <c:v>505</c:v>
                </c:pt>
                <c:pt idx="55">
                  <c:v>619</c:v>
                </c:pt>
                <c:pt idx="56">
                  <c:v>533</c:v>
                </c:pt>
                <c:pt idx="57">
                  <c:v>548</c:v>
                </c:pt>
                <c:pt idx="58">
                  <c:v>606</c:v>
                </c:pt>
                <c:pt idx="59">
                  <c:v>518</c:v>
                </c:pt>
                <c:pt idx="60">
                  <c:v>554</c:v>
                </c:pt>
                <c:pt idx="61">
                  <c:v>510</c:v>
                </c:pt>
                <c:pt idx="62">
                  <c:v>511</c:v>
                </c:pt>
                <c:pt idx="63">
                  <c:v>530</c:v>
                </c:pt>
                <c:pt idx="64">
                  <c:v>548</c:v>
                </c:pt>
                <c:pt idx="65">
                  <c:v>612</c:v>
                </c:pt>
                <c:pt idx="66">
                  <c:v>601</c:v>
                </c:pt>
                <c:pt idx="67">
                  <c:v>568</c:v>
                </c:pt>
                <c:pt idx="68">
                  <c:v>642</c:v>
                </c:pt>
                <c:pt idx="69">
                  <c:v>577</c:v>
                </c:pt>
                <c:pt idx="70">
                  <c:v>588</c:v>
                </c:pt>
                <c:pt idx="71">
                  <c:v>578</c:v>
                </c:pt>
                <c:pt idx="72">
                  <c:v>606</c:v>
                </c:pt>
                <c:pt idx="73">
                  <c:v>561</c:v>
                </c:pt>
                <c:pt idx="74">
                  <c:v>618</c:v>
                </c:pt>
                <c:pt idx="75">
                  <c:v>649</c:v>
                </c:pt>
                <c:pt idx="76">
                  <c:v>597</c:v>
                </c:pt>
                <c:pt idx="77">
                  <c:v>579</c:v>
                </c:pt>
                <c:pt idx="78">
                  <c:v>417</c:v>
                </c:pt>
                <c:pt idx="79">
                  <c:v>624</c:v>
                </c:pt>
                <c:pt idx="80">
                  <c:v>558</c:v>
                </c:pt>
                <c:pt idx="81">
                  <c:v>593</c:v>
                </c:pt>
                <c:pt idx="82">
                  <c:v>587</c:v>
                </c:pt>
                <c:pt idx="83">
                  <c:v>576</c:v>
                </c:pt>
                <c:pt idx="84">
                  <c:v>629</c:v>
                </c:pt>
                <c:pt idx="85">
                  <c:v>625</c:v>
                </c:pt>
                <c:pt idx="86">
                  <c:v>594</c:v>
                </c:pt>
                <c:pt idx="87">
                  <c:v>618</c:v>
                </c:pt>
                <c:pt idx="88">
                  <c:v>627</c:v>
                </c:pt>
                <c:pt idx="89">
                  <c:v>580</c:v>
                </c:pt>
                <c:pt idx="90">
                  <c:v>622</c:v>
                </c:pt>
                <c:pt idx="91">
                  <c:v>640</c:v>
                </c:pt>
                <c:pt idx="92">
                  <c:v>603</c:v>
                </c:pt>
                <c:pt idx="93">
                  <c:v>652</c:v>
                </c:pt>
                <c:pt idx="94">
                  <c:v>631</c:v>
                </c:pt>
                <c:pt idx="95">
                  <c:v>604</c:v>
                </c:pt>
                <c:pt idx="96">
                  <c:v>669</c:v>
                </c:pt>
                <c:pt idx="97">
                  <c:v>648</c:v>
                </c:pt>
                <c:pt idx="98">
                  <c:v>632</c:v>
                </c:pt>
                <c:pt idx="99">
                  <c:v>615</c:v>
                </c:pt>
                <c:pt idx="100">
                  <c:v>629</c:v>
                </c:pt>
                <c:pt idx="101">
                  <c:v>652</c:v>
                </c:pt>
                <c:pt idx="102">
                  <c:v>611</c:v>
                </c:pt>
                <c:pt idx="103">
                  <c:v>618</c:v>
                </c:pt>
                <c:pt idx="104">
                  <c:v>666</c:v>
                </c:pt>
              </c:numCache>
            </c:numRef>
          </c:yVal>
          <c:smooth val="0"/>
          <c:extLst>
            <c:ext xmlns:c16="http://schemas.microsoft.com/office/drawing/2014/chart" uri="{C3380CC4-5D6E-409C-BE32-E72D297353CC}">
              <c16:uniqueId val="{00000000-355E-4653-AB44-1C7CC1A86342}"/>
            </c:ext>
          </c:extLst>
        </c:ser>
        <c:dLbls>
          <c:showLegendKey val="0"/>
          <c:showVal val="0"/>
          <c:showCatName val="0"/>
          <c:showSerName val="0"/>
          <c:showPercent val="0"/>
          <c:showBubbleSize val="0"/>
        </c:dLbls>
        <c:axId val="1427099439"/>
        <c:axId val="1427099919"/>
      </c:scatterChart>
      <c:valAx>
        <c:axId val="1427099439"/>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sz="1400" b="1">
                    <a:solidFill>
                      <a:sysClr val="windowText" lastClr="000000"/>
                    </a:solidFill>
                  </a:rPr>
                  <a:t>GPA</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427099919"/>
        <c:crosses val="autoZero"/>
        <c:crossBetween val="midCat"/>
      </c:valAx>
      <c:valAx>
        <c:axId val="1427099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sz="1600" b="1">
                    <a:solidFill>
                      <a:sysClr val="windowText" lastClr="000000"/>
                    </a:solidFill>
                  </a:rPr>
                  <a:t>Total</a:t>
                </a:r>
                <a:r>
                  <a:rPr lang="en-US" sz="1600" b="1" baseline="0">
                    <a:solidFill>
                      <a:sysClr val="windowText" lastClr="000000"/>
                    </a:solidFill>
                  </a:rPr>
                  <a:t> Grade</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427099439"/>
        <c:crosses val="autoZero"/>
        <c:crossBetween val="midCat"/>
      </c:valAx>
      <c:spPr>
        <a:noFill/>
        <a:ln>
          <a:noFill/>
        </a:ln>
        <a:effectLst/>
      </c:spPr>
    </c:plotArea>
    <c:plotVisOnly val="1"/>
    <c:dispBlanksAs val="gap"/>
    <c:showDLblsOverMax val="0"/>
  </c:chart>
  <c:spPr>
    <a:solidFill>
      <a:schemeClr val="accent2"/>
    </a:solidFill>
    <a:ln w="9525" cap="flat" cmpd="sng" algn="ctr">
      <a:solidFill>
        <a:schemeClr val="accent1"/>
      </a:solidFill>
      <a:round/>
    </a:ln>
    <a:effectLst/>
  </c:spPr>
  <c:txPr>
    <a:bodyPr/>
    <a:lstStyle/>
    <a:p>
      <a:pPr>
        <a:defRPr lang="en-US"/>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'Students data'!$R$1</c:f>
              <c:strCache>
                <c:ptCount val="1"/>
                <c:pt idx="0">
                  <c:v>total Grage</c:v>
                </c:pt>
              </c:strCache>
            </c:strRef>
          </c:tx>
          <c:spPr>
            <a:ln w="19050" cap="rnd">
              <a:noFill/>
              <a:round/>
            </a:ln>
            <a:effectLst/>
          </c:spPr>
          <c:marker>
            <c:symbol val="circle"/>
            <c:size val="5"/>
            <c:spPr>
              <a:solidFill>
                <a:schemeClr val="accent1"/>
              </a:solidFill>
              <a:ln w="9525">
                <a:solidFill>
                  <a:schemeClr val="accent1"/>
                </a:solidFill>
              </a:ln>
              <a:effectLst/>
            </c:spPr>
          </c:marker>
          <c:xVal>
            <c:numRef>
              <c:f>'Students data'!$E$2:$E$106</c:f>
              <c:numCache>
                <c:formatCode>General</c:formatCode>
                <c:ptCount val="105"/>
                <c:pt idx="0">
                  <c:v>73.47</c:v>
                </c:pt>
                <c:pt idx="1">
                  <c:v>71.22</c:v>
                </c:pt>
                <c:pt idx="2">
                  <c:v>74.56</c:v>
                </c:pt>
                <c:pt idx="3">
                  <c:v>72.89</c:v>
                </c:pt>
                <c:pt idx="4">
                  <c:v>70.11</c:v>
                </c:pt>
                <c:pt idx="5">
                  <c:v>65.040000000000006</c:v>
                </c:pt>
                <c:pt idx="6">
                  <c:v>77.11</c:v>
                </c:pt>
                <c:pt idx="7">
                  <c:v>64.75</c:v>
                </c:pt>
                <c:pt idx="8">
                  <c:v>77.92</c:v>
                </c:pt>
                <c:pt idx="9">
                  <c:v>76.5</c:v>
                </c:pt>
                <c:pt idx="10">
                  <c:v>76.83</c:v>
                </c:pt>
                <c:pt idx="11">
                  <c:v>83.65</c:v>
                </c:pt>
                <c:pt idx="12">
                  <c:v>77</c:v>
                </c:pt>
                <c:pt idx="13">
                  <c:v>80.08</c:v>
                </c:pt>
                <c:pt idx="14">
                  <c:v>81.67</c:v>
                </c:pt>
                <c:pt idx="15">
                  <c:v>82.07</c:v>
                </c:pt>
                <c:pt idx="16">
                  <c:v>74.11</c:v>
                </c:pt>
                <c:pt idx="17">
                  <c:v>81.5</c:v>
                </c:pt>
                <c:pt idx="18">
                  <c:v>75.64</c:v>
                </c:pt>
                <c:pt idx="19">
                  <c:v>76.459999999999994</c:v>
                </c:pt>
                <c:pt idx="20">
                  <c:v>75.569999999999993</c:v>
                </c:pt>
                <c:pt idx="21">
                  <c:v>83.13</c:v>
                </c:pt>
                <c:pt idx="22">
                  <c:v>79.7</c:v>
                </c:pt>
                <c:pt idx="23">
                  <c:v>83.98</c:v>
                </c:pt>
                <c:pt idx="24">
                  <c:v>79.56</c:v>
                </c:pt>
                <c:pt idx="25">
                  <c:v>78.540000000000006</c:v>
                </c:pt>
                <c:pt idx="26">
                  <c:v>77.760000000000005</c:v>
                </c:pt>
                <c:pt idx="27">
                  <c:v>83.06</c:v>
                </c:pt>
                <c:pt idx="28">
                  <c:v>84.04</c:v>
                </c:pt>
                <c:pt idx="29">
                  <c:v>85.29</c:v>
                </c:pt>
                <c:pt idx="30">
                  <c:v>85.04</c:v>
                </c:pt>
                <c:pt idx="31">
                  <c:v>87.04</c:v>
                </c:pt>
                <c:pt idx="32">
                  <c:v>74.17</c:v>
                </c:pt>
                <c:pt idx="33">
                  <c:v>82.71</c:v>
                </c:pt>
                <c:pt idx="34">
                  <c:v>81.290000000000006</c:v>
                </c:pt>
                <c:pt idx="35">
                  <c:v>85.55</c:v>
                </c:pt>
                <c:pt idx="36">
                  <c:v>86.43</c:v>
                </c:pt>
                <c:pt idx="37">
                  <c:v>85.11</c:v>
                </c:pt>
                <c:pt idx="38">
                  <c:v>81.3</c:v>
                </c:pt>
                <c:pt idx="39">
                  <c:v>84.01</c:v>
                </c:pt>
                <c:pt idx="40">
                  <c:v>83.19</c:v>
                </c:pt>
                <c:pt idx="41">
                  <c:v>90.66</c:v>
                </c:pt>
                <c:pt idx="42">
                  <c:v>83.94</c:v>
                </c:pt>
                <c:pt idx="43">
                  <c:v>81.069999999999993</c:v>
                </c:pt>
                <c:pt idx="44">
                  <c:v>81.61</c:v>
                </c:pt>
                <c:pt idx="45">
                  <c:v>87.85</c:v>
                </c:pt>
                <c:pt idx="46">
                  <c:v>80.599999999999994</c:v>
                </c:pt>
                <c:pt idx="47">
                  <c:v>74.430000000000007</c:v>
                </c:pt>
                <c:pt idx="48">
                  <c:v>83.15</c:v>
                </c:pt>
                <c:pt idx="49">
                  <c:v>82.55</c:v>
                </c:pt>
                <c:pt idx="50">
                  <c:v>79</c:v>
                </c:pt>
                <c:pt idx="51">
                  <c:v>84.45</c:v>
                </c:pt>
                <c:pt idx="52">
                  <c:v>85.02</c:v>
                </c:pt>
                <c:pt idx="53">
                  <c:v>77.53</c:v>
                </c:pt>
                <c:pt idx="54">
                  <c:v>78.08</c:v>
                </c:pt>
                <c:pt idx="55">
                  <c:v>87.44</c:v>
                </c:pt>
                <c:pt idx="56">
                  <c:v>81.709999999999994</c:v>
                </c:pt>
                <c:pt idx="57">
                  <c:v>85.72</c:v>
                </c:pt>
                <c:pt idx="58">
                  <c:v>88.35</c:v>
                </c:pt>
                <c:pt idx="59">
                  <c:v>79.34</c:v>
                </c:pt>
                <c:pt idx="60">
                  <c:v>84.7</c:v>
                </c:pt>
                <c:pt idx="61">
                  <c:v>78.39</c:v>
                </c:pt>
                <c:pt idx="62">
                  <c:v>77.53</c:v>
                </c:pt>
                <c:pt idx="63">
                  <c:v>81.03</c:v>
                </c:pt>
                <c:pt idx="64">
                  <c:v>83.79</c:v>
                </c:pt>
                <c:pt idx="65">
                  <c:v>86.37</c:v>
                </c:pt>
                <c:pt idx="66">
                  <c:v>87.3</c:v>
                </c:pt>
                <c:pt idx="67">
                  <c:v>84.41</c:v>
                </c:pt>
                <c:pt idx="68">
                  <c:v>93.06</c:v>
                </c:pt>
                <c:pt idx="69">
                  <c:v>87.3</c:v>
                </c:pt>
                <c:pt idx="70">
                  <c:v>87.42</c:v>
                </c:pt>
                <c:pt idx="71">
                  <c:v>84.33</c:v>
                </c:pt>
                <c:pt idx="72">
                  <c:v>89.41</c:v>
                </c:pt>
                <c:pt idx="73">
                  <c:v>84.11</c:v>
                </c:pt>
                <c:pt idx="74">
                  <c:v>87.26</c:v>
                </c:pt>
                <c:pt idx="75">
                  <c:v>91.9</c:v>
                </c:pt>
                <c:pt idx="76">
                  <c:v>87.77</c:v>
                </c:pt>
                <c:pt idx="77">
                  <c:v>84.68</c:v>
                </c:pt>
                <c:pt idx="78">
                  <c:v>63.49</c:v>
                </c:pt>
                <c:pt idx="79">
                  <c:v>89.95</c:v>
                </c:pt>
                <c:pt idx="80">
                  <c:v>85.18</c:v>
                </c:pt>
                <c:pt idx="81">
                  <c:v>85.84</c:v>
                </c:pt>
                <c:pt idx="82">
                  <c:v>84.18</c:v>
                </c:pt>
                <c:pt idx="83">
                  <c:v>85</c:v>
                </c:pt>
                <c:pt idx="84">
                  <c:v>90.62</c:v>
                </c:pt>
                <c:pt idx="85">
                  <c:v>87.12</c:v>
                </c:pt>
                <c:pt idx="86">
                  <c:v>84.63</c:v>
                </c:pt>
                <c:pt idx="87">
                  <c:v>88.62</c:v>
                </c:pt>
                <c:pt idx="88">
                  <c:v>87.87</c:v>
                </c:pt>
                <c:pt idx="89">
                  <c:v>86.01</c:v>
                </c:pt>
                <c:pt idx="90">
                  <c:v>89.46</c:v>
                </c:pt>
                <c:pt idx="91">
                  <c:v>86.96</c:v>
                </c:pt>
                <c:pt idx="92">
                  <c:v>86.87</c:v>
                </c:pt>
                <c:pt idx="93">
                  <c:v>91.61</c:v>
                </c:pt>
                <c:pt idx="94">
                  <c:v>88.54</c:v>
                </c:pt>
                <c:pt idx="95">
                  <c:v>87.63</c:v>
                </c:pt>
                <c:pt idx="96">
                  <c:v>91.74</c:v>
                </c:pt>
                <c:pt idx="97">
                  <c:v>91.14</c:v>
                </c:pt>
                <c:pt idx="98">
                  <c:v>90.31</c:v>
                </c:pt>
                <c:pt idx="99">
                  <c:v>88.1</c:v>
                </c:pt>
                <c:pt idx="100">
                  <c:v>88.34</c:v>
                </c:pt>
                <c:pt idx="101">
                  <c:v>89.84</c:v>
                </c:pt>
                <c:pt idx="102">
                  <c:v>88.82</c:v>
                </c:pt>
                <c:pt idx="103">
                  <c:v>86.6</c:v>
                </c:pt>
                <c:pt idx="104">
                  <c:v>93.71</c:v>
                </c:pt>
              </c:numCache>
            </c:numRef>
          </c:xVal>
          <c:yVal>
            <c:numRef>
              <c:f>'Students data'!$R$2:$R$106</c:f>
              <c:numCache>
                <c:formatCode>General</c:formatCode>
                <c:ptCount val="105"/>
                <c:pt idx="0">
                  <c:v>497</c:v>
                </c:pt>
                <c:pt idx="1">
                  <c:v>387</c:v>
                </c:pt>
                <c:pt idx="2">
                  <c:v>419</c:v>
                </c:pt>
                <c:pt idx="3">
                  <c:v>350</c:v>
                </c:pt>
                <c:pt idx="4">
                  <c:v>410</c:v>
                </c:pt>
                <c:pt idx="5">
                  <c:v>419</c:v>
                </c:pt>
                <c:pt idx="6">
                  <c:v>436</c:v>
                </c:pt>
                <c:pt idx="7">
                  <c:v>410</c:v>
                </c:pt>
                <c:pt idx="8">
                  <c:v>484</c:v>
                </c:pt>
                <c:pt idx="9">
                  <c:v>445</c:v>
                </c:pt>
                <c:pt idx="10">
                  <c:v>458</c:v>
                </c:pt>
                <c:pt idx="11">
                  <c:v>543</c:v>
                </c:pt>
                <c:pt idx="12">
                  <c:v>488</c:v>
                </c:pt>
                <c:pt idx="13">
                  <c:v>510</c:v>
                </c:pt>
                <c:pt idx="14">
                  <c:v>479</c:v>
                </c:pt>
                <c:pt idx="15">
                  <c:v>521</c:v>
                </c:pt>
                <c:pt idx="16">
                  <c:v>467</c:v>
                </c:pt>
                <c:pt idx="17">
                  <c:v>513</c:v>
                </c:pt>
                <c:pt idx="18">
                  <c:v>474</c:v>
                </c:pt>
                <c:pt idx="19">
                  <c:v>505</c:v>
                </c:pt>
                <c:pt idx="20">
                  <c:v>483</c:v>
                </c:pt>
                <c:pt idx="21">
                  <c:v>587</c:v>
                </c:pt>
                <c:pt idx="22">
                  <c:v>489</c:v>
                </c:pt>
                <c:pt idx="23">
                  <c:v>562</c:v>
                </c:pt>
                <c:pt idx="24">
                  <c:v>517</c:v>
                </c:pt>
                <c:pt idx="25">
                  <c:v>515</c:v>
                </c:pt>
                <c:pt idx="26">
                  <c:v>479</c:v>
                </c:pt>
                <c:pt idx="27">
                  <c:v>529</c:v>
                </c:pt>
                <c:pt idx="28">
                  <c:v>535</c:v>
                </c:pt>
                <c:pt idx="29">
                  <c:v>551</c:v>
                </c:pt>
                <c:pt idx="30">
                  <c:v>558</c:v>
                </c:pt>
                <c:pt idx="31">
                  <c:v>622</c:v>
                </c:pt>
                <c:pt idx="32">
                  <c:v>469</c:v>
                </c:pt>
                <c:pt idx="33">
                  <c:v>571</c:v>
                </c:pt>
                <c:pt idx="34">
                  <c:v>526</c:v>
                </c:pt>
                <c:pt idx="35">
                  <c:v>541</c:v>
                </c:pt>
                <c:pt idx="36">
                  <c:v>603</c:v>
                </c:pt>
                <c:pt idx="37">
                  <c:v>550</c:v>
                </c:pt>
                <c:pt idx="38">
                  <c:v>559</c:v>
                </c:pt>
                <c:pt idx="39">
                  <c:v>577</c:v>
                </c:pt>
                <c:pt idx="40">
                  <c:v>516</c:v>
                </c:pt>
                <c:pt idx="41">
                  <c:v>639</c:v>
                </c:pt>
                <c:pt idx="42">
                  <c:v>563</c:v>
                </c:pt>
                <c:pt idx="43">
                  <c:v>488</c:v>
                </c:pt>
                <c:pt idx="44">
                  <c:v>547</c:v>
                </c:pt>
                <c:pt idx="45">
                  <c:v>603</c:v>
                </c:pt>
                <c:pt idx="46">
                  <c:v>500</c:v>
                </c:pt>
                <c:pt idx="47">
                  <c:v>524</c:v>
                </c:pt>
                <c:pt idx="48">
                  <c:v>554</c:v>
                </c:pt>
                <c:pt idx="49">
                  <c:v>542</c:v>
                </c:pt>
                <c:pt idx="50">
                  <c:v>563</c:v>
                </c:pt>
                <c:pt idx="51">
                  <c:v>558</c:v>
                </c:pt>
                <c:pt idx="52">
                  <c:v>557</c:v>
                </c:pt>
                <c:pt idx="53">
                  <c:v>496</c:v>
                </c:pt>
                <c:pt idx="54">
                  <c:v>505</c:v>
                </c:pt>
                <c:pt idx="55">
                  <c:v>619</c:v>
                </c:pt>
                <c:pt idx="56">
                  <c:v>533</c:v>
                </c:pt>
                <c:pt idx="57">
                  <c:v>548</c:v>
                </c:pt>
                <c:pt idx="58">
                  <c:v>606</c:v>
                </c:pt>
                <c:pt idx="59">
                  <c:v>518</c:v>
                </c:pt>
                <c:pt idx="60">
                  <c:v>554</c:v>
                </c:pt>
                <c:pt idx="61">
                  <c:v>510</c:v>
                </c:pt>
                <c:pt idx="62">
                  <c:v>511</c:v>
                </c:pt>
                <c:pt idx="63">
                  <c:v>530</c:v>
                </c:pt>
                <c:pt idx="64">
                  <c:v>548</c:v>
                </c:pt>
                <c:pt idx="65">
                  <c:v>612</c:v>
                </c:pt>
                <c:pt idx="66">
                  <c:v>601</c:v>
                </c:pt>
                <c:pt idx="67">
                  <c:v>568</c:v>
                </c:pt>
                <c:pt idx="68">
                  <c:v>642</c:v>
                </c:pt>
                <c:pt idx="69">
                  <c:v>577</c:v>
                </c:pt>
                <c:pt idx="70">
                  <c:v>588</c:v>
                </c:pt>
                <c:pt idx="71">
                  <c:v>578</c:v>
                </c:pt>
                <c:pt idx="72">
                  <c:v>606</c:v>
                </c:pt>
                <c:pt idx="73">
                  <c:v>561</c:v>
                </c:pt>
                <c:pt idx="74">
                  <c:v>618</c:v>
                </c:pt>
                <c:pt idx="75">
                  <c:v>649</c:v>
                </c:pt>
                <c:pt idx="76">
                  <c:v>597</c:v>
                </c:pt>
                <c:pt idx="77">
                  <c:v>579</c:v>
                </c:pt>
                <c:pt idx="78">
                  <c:v>417</c:v>
                </c:pt>
                <c:pt idx="79">
                  <c:v>624</c:v>
                </c:pt>
                <c:pt idx="80">
                  <c:v>558</c:v>
                </c:pt>
                <c:pt idx="81">
                  <c:v>593</c:v>
                </c:pt>
                <c:pt idx="82">
                  <c:v>587</c:v>
                </c:pt>
                <c:pt idx="83">
                  <c:v>576</c:v>
                </c:pt>
                <c:pt idx="84">
                  <c:v>629</c:v>
                </c:pt>
                <c:pt idx="85">
                  <c:v>625</c:v>
                </c:pt>
                <c:pt idx="86">
                  <c:v>594</c:v>
                </c:pt>
                <c:pt idx="87">
                  <c:v>618</c:v>
                </c:pt>
                <c:pt idx="88">
                  <c:v>627</c:v>
                </c:pt>
                <c:pt idx="89">
                  <c:v>580</c:v>
                </c:pt>
                <c:pt idx="90">
                  <c:v>622</c:v>
                </c:pt>
                <c:pt idx="91">
                  <c:v>640</c:v>
                </c:pt>
                <c:pt idx="92">
                  <c:v>603</c:v>
                </c:pt>
                <c:pt idx="93">
                  <c:v>652</c:v>
                </c:pt>
                <c:pt idx="94">
                  <c:v>631</c:v>
                </c:pt>
                <c:pt idx="95">
                  <c:v>604</c:v>
                </c:pt>
                <c:pt idx="96">
                  <c:v>669</c:v>
                </c:pt>
                <c:pt idx="97">
                  <c:v>648</c:v>
                </c:pt>
                <c:pt idx="98">
                  <c:v>632</c:v>
                </c:pt>
                <c:pt idx="99">
                  <c:v>615</c:v>
                </c:pt>
                <c:pt idx="100">
                  <c:v>629</c:v>
                </c:pt>
                <c:pt idx="101">
                  <c:v>652</c:v>
                </c:pt>
                <c:pt idx="102">
                  <c:v>611</c:v>
                </c:pt>
                <c:pt idx="103">
                  <c:v>618</c:v>
                </c:pt>
                <c:pt idx="104">
                  <c:v>666</c:v>
                </c:pt>
              </c:numCache>
            </c:numRef>
          </c:yVal>
          <c:smooth val="0"/>
          <c:extLst>
            <c:ext xmlns:c16="http://schemas.microsoft.com/office/drawing/2014/chart" uri="{C3380CC4-5D6E-409C-BE32-E72D297353CC}">
              <c16:uniqueId val="{00000000-68D8-4822-9371-CBF92BF634A6}"/>
            </c:ext>
          </c:extLst>
        </c:ser>
        <c:dLbls>
          <c:showLegendKey val="0"/>
          <c:showVal val="0"/>
          <c:showCatName val="0"/>
          <c:showSerName val="0"/>
          <c:showPercent val="0"/>
          <c:showBubbleSize val="0"/>
        </c:dLbls>
        <c:axId val="1427099439"/>
        <c:axId val="1427099919"/>
      </c:scatterChart>
      <c:valAx>
        <c:axId val="14270994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427099919"/>
        <c:crosses val="autoZero"/>
        <c:crossBetween val="midCat"/>
      </c:valAx>
      <c:valAx>
        <c:axId val="142709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42709943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data.xlsx]Sheet1!PivotTable2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Sheet1!$J$3</c:f>
              <c:strCache>
                <c:ptCount val="1"/>
                <c:pt idx="0">
                  <c:v>Sum of Algebra</c:v>
                </c:pt>
              </c:strCache>
            </c:strRef>
          </c:tx>
          <c:spPr>
            <a:solidFill>
              <a:schemeClr val="accent1"/>
            </a:solidFill>
            <a:ln>
              <a:noFill/>
            </a:ln>
            <a:effectLst/>
          </c:spPr>
          <c:invertIfNegative val="0"/>
          <c:cat>
            <c:strRef>
              <c:f>Sheet1!$I$4:$I$9</c:f>
              <c:strCache>
                <c:ptCount val="5"/>
                <c:pt idx="0">
                  <c:v>1182</c:v>
                </c:pt>
                <c:pt idx="1">
                  <c:v>1199</c:v>
                </c:pt>
                <c:pt idx="2">
                  <c:v>1226</c:v>
                </c:pt>
                <c:pt idx="3">
                  <c:v>1240</c:v>
                </c:pt>
                <c:pt idx="4">
                  <c:v>1242</c:v>
                </c:pt>
              </c:strCache>
            </c:strRef>
          </c:cat>
          <c:val>
            <c:numRef>
              <c:f>Sheet1!$J$4:$J$9</c:f>
              <c:numCache>
                <c:formatCode>General</c:formatCode>
                <c:ptCount val="5"/>
                <c:pt idx="0">
                  <c:v>88</c:v>
                </c:pt>
                <c:pt idx="1">
                  <c:v>93</c:v>
                </c:pt>
                <c:pt idx="2">
                  <c:v>92</c:v>
                </c:pt>
                <c:pt idx="3">
                  <c:v>87</c:v>
                </c:pt>
                <c:pt idx="4">
                  <c:v>98</c:v>
                </c:pt>
              </c:numCache>
            </c:numRef>
          </c:val>
          <c:extLst>
            <c:ext xmlns:c16="http://schemas.microsoft.com/office/drawing/2014/chart" uri="{C3380CC4-5D6E-409C-BE32-E72D297353CC}">
              <c16:uniqueId val="{00000000-7D09-42A2-91D0-7ED856D32FEE}"/>
            </c:ext>
          </c:extLst>
        </c:ser>
        <c:ser>
          <c:idx val="1"/>
          <c:order val="1"/>
          <c:tx>
            <c:strRef>
              <c:f>Sheet1!$K$3</c:f>
              <c:strCache>
                <c:ptCount val="1"/>
                <c:pt idx="0">
                  <c:v>Sum of Calculus1</c:v>
                </c:pt>
              </c:strCache>
            </c:strRef>
          </c:tx>
          <c:spPr>
            <a:solidFill>
              <a:schemeClr val="accent2"/>
            </a:solidFill>
            <a:ln>
              <a:noFill/>
            </a:ln>
            <a:effectLst/>
          </c:spPr>
          <c:invertIfNegative val="0"/>
          <c:cat>
            <c:strRef>
              <c:f>Sheet1!$I$4:$I$9</c:f>
              <c:strCache>
                <c:ptCount val="5"/>
                <c:pt idx="0">
                  <c:v>1182</c:v>
                </c:pt>
                <c:pt idx="1">
                  <c:v>1199</c:v>
                </c:pt>
                <c:pt idx="2">
                  <c:v>1226</c:v>
                </c:pt>
                <c:pt idx="3">
                  <c:v>1240</c:v>
                </c:pt>
                <c:pt idx="4">
                  <c:v>1242</c:v>
                </c:pt>
              </c:strCache>
            </c:strRef>
          </c:cat>
          <c:val>
            <c:numRef>
              <c:f>Sheet1!$K$4:$K$9</c:f>
              <c:numCache>
                <c:formatCode>General</c:formatCode>
                <c:ptCount val="5"/>
                <c:pt idx="0">
                  <c:v>78</c:v>
                </c:pt>
                <c:pt idx="1">
                  <c:v>71</c:v>
                </c:pt>
                <c:pt idx="2">
                  <c:v>73</c:v>
                </c:pt>
                <c:pt idx="3">
                  <c:v>70</c:v>
                </c:pt>
                <c:pt idx="4">
                  <c:v>77</c:v>
                </c:pt>
              </c:numCache>
            </c:numRef>
          </c:val>
          <c:extLst>
            <c:ext xmlns:c16="http://schemas.microsoft.com/office/drawing/2014/chart" uri="{C3380CC4-5D6E-409C-BE32-E72D297353CC}">
              <c16:uniqueId val="{00000001-7D09-42A2-91D0-7ED856D32FEE}"/>
            </c:ext>
          </c:extLst>
        </c:ser>
        <c:ser>
          <c:idx val="2"/>
          <c:order val="2"/>
          <c:tx>
            <c:strRef>
              <c:f>Sheet1!$L$3</c:f>
              <c:strCache>
                <c:ptCount val="1"/>
                <c:pt idx="0">
                  <c:v>Sum of Calculus2</c:v>
                </c:pt>
              </c:strCache>
            </c:strRef>
          </c:tx>
          <c:spPr>
            <a:solidFill>
              <a:schemeClr val="accent3"/>
            </a:solidFill>
            <a:ln>
              <a:noFill/>
            </a:ln>
            <a:effectLst/>
          </c:spPr>
          <c:invertIfNegative val="0"/>
          <c:cat>
            <c:strRef>
              <c:f>Sheet1!$I$4:$I$9</c:f>
              <c:strCache>
                <c:ptCount val="5"/>
                <c:pt idx="0">
                  <c:v>1182</c:v>
                </c:pt>
                <c:pt idx="1">
                  <c:v>1199</c:v>
                </c:pt>
                <c:pt idx="2">
                  <c:v>1226</c:v>
                </c:pt>
                <c:pt idx="3">
                  <c:v>1240</c:v>
                </c:pt>
                <c:pt idx="4">
                  <c:v>1242</c:v>
                </c:pt>
              </c:strCache>
            </c:strRef>
          </c:cat>
          <c:val>
            <c:numRef>
              <c:f>Sheet1!$L$4:$L$9</c:f>
              <c:numCache>
                <c:formatCode>General</c:formatCode>
                <c:ptCount val="5"/>
                <c:pt idx="0">
                  <c:v>95</c:v>
                </c:pt>
                <c:pt idx="1">
                  <c:v>85</c:v>
                </c:pt>
                <c:pt idx="2">
                  <c:v>87</c:v>
                </c:pt>
                <c:pt idx="3">
                  <c:v>95</c:v>
                </c:pt>
                <c:pt idx="4">
                  <c:v>95</c:v>
                </c:pt>
              </c:numCache>
            </c:numRef>
          </c:val>
          <c:extLst>
            <c:ext xmlns:c16="http://schemas.microsoft.com/office/drawing/2014/chart" uri="{C3380CC4-5D6E-409C-BE32-E72D297353CC}">
              <c16:uniqueId val="{00000002-7D09-42A2-91D0-7ED856D32FEE}"/>
            </c:ext>
          </c:extLst>
        </c:ser>
        <c:ser>
          <c:idx val="3"/>
          <c:order val="3"/>
          <c:tx>
            <c:strRef>
              <c:f>Sheet1!$M$3</c:f>
              <c:strCache>
                <c:ptCount val="1"/>
                <c:pt idx="0">
                  <c:v>Sum of Statistics</c:v>
                </c:pt>
              </c:strCache>
            </c:strRef>
          </c:tx>
          <c:spPr>
            <a:solidFill>
              <a:schemeClr val="accent4"/>
            </a:solidFill>
            <a:ln>
              <a:noFill/>
            </a:ln>
            <a:effectLst/>
          </c:spPr>
          <c:invertIfNegative val="0"/>
          <c:cat>
            <c:strRef>
              <c:f>Sheet1!$I$4:$I$9</c:f>
              <c:strCache>
                <c:ptCount val="5"/>
                <c:pt idx="0">
                  <c:v>1182</c:v>
                </c:pt>
                <c:pt idx="1">
                  <c:v>1199</c:v>
                </c:pt>
                <c:pt idx="2">
                  <c:v>1226</c:v>
                </c:pt>
                <c:pt idx="3">
                  <c:v>1240</c:v>
                </c:pt>
                <c:pt idx="4">
                  <c:v>1242</c:v>
                </c:pt>
              </c:strCache>
            </c:strRef>
          </c:cat>
          <c:val>
            <c:numRef>
              <c:f>Sheet1!$M$4:$M$9</c:f>
              <c:numCache>
                <c:formatCode>General</c:formatCode>
                <c:ptCount val="5"/>
                <c:pt idx="0">
                  <c:v>85</c:v>
                </c:pt>
                <c:pt idx="1">
                  <c:v>88</c:v>
                </c:pt>
                <c:pt idx="2">
                  <c:v>94</c:v>
                </c:pt>
                <c:pt idx="3">
                  <c:v>97</c:v>
                </c:pt>
                <c:pt idx="4">
                  <c:v>98</c:v>
                </c:pt>
              </c:numCache>
            </c:numRef>
          </c:val>
          <c:extLst>
            <c:ext xmlns:c16="http://schemas.microsoft.com/office/drawing/2014/chart" uri="{C3380CC4-5D6E-409C-BE32-E72D297353CC}">
              <c16:uniqueId val="{00000003-7D09-42A2-91D0-7ED856D32FEE}"/>
            </c:ext>
          </c:extLst>
        </c:ser>
        <c:dLbls>
          <c:showLegendKey val="0"/>
          <c:showVal val="0"/>
          <c:showCatName val="0"/>
          <c:showSerName val="0"/>
          <c:showPercent val="0"/>
          <c:showBubbleSize val="0"/>
        </c:dLbls>
        <c:gapWidth val="219"/>
        <c:axId val="1419167407"/>
        <c:axId val="1419165487"/>
      </c:barChart>
      <c:catAx>
        <c:axId val="1419167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419165487"/>
        <c:crosses val="autoZero"/>
        <c:auto val="1"/>
        <c:lblAlgn val="ctr"/>
        <c:lblOffset val="100"/>
        <c:noMultiLvlLbl val="0"/>
      </c:catAx>
      <c:valAx>
        <c:axId val="14191654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41916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data.xlsx]Sheet1!PivotTable3</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Sheet1!$P$3</c:f>
              <c:strCache>
                <c:ptCount val="1"/>
                <c:pt idx="0">
                  <c:v>Sum of Probability</c:v>
                </c:pt>
              </c:strCache>
            </c:strRef>
          </c:tx>
          <c:spPr>
            <a:solidFill>
              <a:schemeClr val="accent1"/>
            </a:solidFill>
            <a:ln>
              <a:noFill/>
            </a:ln>
            <a:effectLst/>
          </c:spPr>
          <c:invertIfNegative val="0"/>
          <c:cat>
            <c:strRef>
              <c:f>Sheet1!$O$4:$O$9</c:f>
              <c:strCache>
                <c:ptCount val="5"/>
                <c:pt idx="0">
                  <c:v>1182</c:v>
                </c:pt>
                <c:pt idx="1">
                  <c:v>1207</c:v>
                </c:pt>
                <c:pt idx="2">
                  <c:v>1226</c:v>
                </c:pt>
                <c:pt idx="3">
                  <c:v>1240</c:v>
                </c:pt>
                <c:pt idx="4">
                  <c:v>1243</c:v>
                </c:pt>
              </c:strCache>
            </c:strRef>
          </c:cat>
          <c:val>
            <c:numRef>
              <c:f>Sheet1!$P$4:$P$9</c:f>
              <c:numCache>
                <c:formatCode>General</c:formatCode>
                <c:ptCount val="5"/>
                <c:pt idx="0">
                  <c:v>97</c:v>
                </c:pt>
                <c:pt idx="1">
                  <c:v>94</c:v>
                </c:pt>
                <c:pt idx="2">
                  <c:v>94</c:v>
                </c:pt>
                <c:pt idx="3">
                  <c:v>91</c:v>
                </c:pt>
                <c:pt idx="4">
                  <c:v>93</c:v>
                </c:pt>
              </c:numCache>
            </c:numRef>
          </c:val>
          <c:extLst>
            <c:ext xmlns:c16="http://schemas.microsoft.com/office/drawing/2014/chart" uri="{C3380CC4-5D6E-409C-BE32-E72D297353CC}">
              <c16:uniqueId val="{00000000-A0AD-4352-A413-5E0A4587A275}"/>
            </c:ext>
          </c:extLst>
        </c:ser>
        <c:ser>
          <c:idx val="1"/>
          <c:order val="1"/>
          <c:tx>
            <c:strRef>
              <c:f>Sheet1!$Q$3</c:f>
              <c:strCache>
                <c:ptCount val="1"/>
                <c:pt idx="0">
                  <c:v>Sum of Measure</c:v>
                </c:pt>
              </c:strCache>
            </c:strRef>
          </c:tx>
          <c:spPr>
            <a:solidFill>
              <a:schemeClr val="accent2"/>
            </a:solidFill>
            <a:ln>
              <a:noFill/>
            </a:ln>
            <a:effectLst/>
          </c:spPr>
          <c:invertIfNegative val="0"/>
          <c:cat>
            <c:strRef>
              <c:f>Sheet1!$O$4:$O$9</c:f>
              <c:strCache>
                <c:ptCount val="5"/>
                <c:pt idx="0">
                  <c:v>1182</c:v>
                </c:pt>
                <c:pt idx="1">
                  <c:v>1207</c:v>
                </c:pt>
                <c:pt idx="2">
                  <c:v>1226</c:v>
                </c:pt>
                <c:pt idx="3">
                  <c:v>1240</c:v>
                </c:pt>
                <c:pt idx="4">
                  <c:v>1243</c:v>
                </c:pt>
              </c:strCache>
            </c:strRef>
          </c:cat>
          <c:val>
            <c:numRef>
              <c:f>Sheet1!$Q$4:$Q$9</c:f>
              <c:numCache>
                <c:formatCode>General</c:formatCode>
                <c:ptCount val="5"/>
                <c:pt idx="0">
                  <c:v>97</c:v>
                </c:pt>
                <c:pt idx="1">
                  <c:v>95</c:v>
                </c:pt>
                <c:pt idx="2">
                  <c:v>96</c:v>
                </c:pt>
                <c:pt idx="3">
                  <c:v>93</c:v>
                </c:pt>
                <c:pt idx="4">
                  <c:v>95</c:v>
                </c:pt>
              </c:numCache>
            </c:numRef>
          </c:val>
          <c:extLst>
            <c:ext xmlns:c16="http://schemas.microsoft.com/office/drawing/2014/chart" uri="{C3380CC4-5D6E-409C-BE32-E72D297353CC}">
              <c16:uniqueId val="{00000001-A0AD-4352-A413-5E0A4587A275}"/>
            </c:ext>
          </c:extLst>
        </c:ser>
        <c:ser>
          <c:idx val="2"/>
          <c:order val="2"/>
          <c:tx>
            <c:strRef>
              <c:f>Sheet1!$R$3</c:f>
              <c:strCache>
                <c:ptCount val="1"/>
                <c:pt idx="0">
                  <c:v>Sum of Functional_analysis</c:v>
                </c:pt>
              </c:strCache>
            </c:strRef>
          </c:tx>
          <c:spPr>
            <a:solidFill>
              <a:schemeClr val="accent3"/>
            </a:solidFill>
            <a:ln>
              <a:noFill/>
            </a:ln>
            <a:effectLst/>
          </c:spPr>
          <c:invertIfNegative val="0"/>
          <c:cat>
            <c:strRef>
              <c:f>Sheet1!$O$4:$O$9</c:f>
              <c:strCache>
                <c:ptCount val="5"/>
                <c:pt idx="0">
                  <c:v>1182</c:v>
                </c:pt>
                <c:pt idx="1">
                  <c:v>1207</c:v>
                </c:pt>
                <c:pt idx="2">
                  <c:v>1226</c:v>
                </c:pt>
                <c:pt idx="3">
                  <c:v>1240</c:v>
                </c:pt>
                <c:pt idx="4">
                  <c:v>1243</c:v>
                </c:pt>
              </c:strCache>
            </c:strRef>
          </c:cat>
          <c:val>
            <c:numRef>
              <c:f>Sheet1!$R$4:$R$9</c:f>
              <c:numCache>
                <c:formatCode>General</c:formatCode>
                <c:ptCount val="5"/>
                <c:pt idx="0">
                  <c:v>99</c:v>
                </c:pt>
                <c:pt idx="1">
                  <c:v>78</c:v>
                </c:pt>
                <c:pt idx="2">
                  <c:v>89</c:v>
                </c:pt>
                <c:pt idx="3">
                  <c:v>82</c:v>
                </c:pt>
                <c:pt idx="4">
                  <c:v>71</c:v>
                </c:pt>
              </c:numCache>
            </c:numRef>
          </c:val>
          <c:extLst>
            <c:ext xmlns:c16="http://schemas.microsoft.com/office/drawing/2014/chart" uri="{C3380CC4-5D6E-409C-BE32-E72D297353CC}">
              <c16:uniqueId val="{00000002-A0AD-4352-A413-5E0A4587A275}"/>
            </c:ext>
          </c:extLst>
        </c:ser>
        <c:dLbls>
          <c:showLegendKey val="0"/>
          <c:showVal val="0"/>
          <c:showCatName val="0"/>
          <c:showSerName val="0"/>
          <c:showPercent val="0"/>
          <c:showBubbleSize val="0"/>
        </c:dLbls>
        <c:gapWidth val="219"/>
        <c:axId val="1220809759"/>
        <c:axId val="1220807359"/>
      </c:barChart>
      <c:catAx>
        <c:axId val="1220809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220807359"/>
        <c:crosses val="autoZero"/>
        <c:auto val="1"/>
        <c:lblAlgn val="ctr"/>
        <c:lblOffset val="100"/>
        <c:noMultiLvlLbl val="0"/>
      </c:catAx>
      <c:valAx>
        <c:axId val="12208073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22080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data.xlsx]Sheet1!PivotTable5</c:name>
    <c:fmtId val="1"/>
  </c:pivotSource>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Sheet1!$BA$3</c:f>
              <c:strCache>
                <c:ptCount val="1"/>
                <c:pt idx="0">
                  <c:v>Total</c:v>
                </c:pt>
              </c:strCache>
            </c:strRef>
          </c:tx>
          <c:spPr>
            <a:solidFill>
              <a:schemeClr val="accent1"/>
            </a:solidFill>
            <a:ln>
              <a:noFill/>
            </a:ln>
            <a:effectLst/>
          </c:spPr>
          <c:invertIfNegative val="0"/>
          <c:cat>
            <c:strRef>
              <c:f>Sheet1!$AZ$4:$AZ$14</c:f>
              <c:strCache>
                <c:ptCount val="10"/>
                <c:pt idx="0">
                  <c:v>1182</c:v>
                </c:pt>
                <c:pt idx="1">
                  <c:v>1242</c:v>
                </c:pt>
                <c:pt idx="2">
                  <c:v>1243</c:v>
                </c:pt>
                <c:pt idx="3">
                  <c:v>1199</c:v>
                </c:pt>
                <c:pt idx="4">
                  <c:v>1240</c:v>
                </c:pt>
                <c:pt idx="5">
                  <c:v>1211</c:v>
                </c:pt>
                <c:pt idx="6">
                  <c:v>1207</c:v>
                </c:pt>
                <c:pt idx="7">
                  <c:v>1226</c:v>
                </c:pt>
                <c:pt idx="8">
                  <c:v>1222</c:v>
                </c:pt>
                <c:pt idx="9">
                  <c:v>1198</c:v>
                </c:pt>
              </c:strCache>
            </c:strRef>
          </c:cat>
          <c:val>
            <c:numRef>
              <c:f>Sheet1!$BA$4:$BA$14</c:f>
              <c:numCache>
                <c:formatCode>General</c:formatCode>
                <c:ptCount val="10"/>
                <c:pt idx="0">
                  <c:v>90.66</c:v>
                </c:pt>
                <c:pt idx="1">
                  <c:v>89.84</c:v>
                </c:pt>
                <c:pt idx="2">
                  <c:v>88.82</c:v>
                </c:pt>
                <c:pt idx="3">
                  <c:v>88.35</c:v>
                </c:pt>
                <c:pt idx="4">
                  <c:v>88.1</c:v>
                </c:pt>
                <c:pt idx="5">
                  <c:v>87.42</c:v>
                </c:pt>
                <c:pt idx="6">
                  <c:v>87.3</c:v>
                </c:pt>
                <c:pt idx="7">
                  <c:v>87.12</c:v>
                </c:pt>
                <c:pt idx="8">
                  <c:v>85.84</c:v>
                </c:pt>
                <c:pt idx="9">
                  <c:v>85.72</c:v>
                </c:pt>
              </c:numCache>
            </c:numRef>
          </c:val>
          <c:extLst>
            <c:ext xmlns:c16="http://schemas.microsoft.com/office/drawing/2014/chart" uri="{C3380CC4-5D6E-409C-BE32-E72D297353CC}">
              <c16:uniqueId val="{00000000-3D44-4E2D-8DA7-3CD75F08E76C}"/>
            </c:ext>
          </c:extLst>
        </c:ser>
        <c:dLbls>
          <c:showLegendKey val="0"/>
          <c:showVal val="0"/>
          <c:showCatName val="0"/>
          <c:showSerName val="0"/>
          <c:showPercent val="0"/>
          <c:showBubbleSize val="0"/>
        </c:dLbls>
        <c:gapWidth val="219"/>
        <c:overlap val="-27"/>
        <c:axId val="1300857087"/>
        <c:axId val="1300856127"/>
      </c:barChart>
      <c:catAx>
        <c:axId val="130085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300856127"/>
        <c:crosses val="autoZero"/>
        <c:auto val="1"/>
        <c:lblAlgn val="ctr"/>
        <c:lblOffset val="100"/>
        <c:noMultiLvlLbl val="0"/>
      </c:catAx>
      <c:valAx>
        <c:axId val="130085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30085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data.xlsx]Sheet1!PivotTable4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Sheet1!$AG$3:$AG$4</c:f>
              <c:strCache>
                <c:ptCount val="1"/>
                <c:pt idx="0">
                  <c:v>female</c:v>
                </c:pt>
              </c:strCache>
            </c:strRef>
          </c:tx>
          <c:spPr>
            <a:solidFill>
              <a:schemeClr val="accent1"/>
            </a:solidFill>
            <a:ln>
              <a:noFill/>
            </a:ln>
            <a:effectLst/>
          </c:spPr>
          <c:invertIfNegative val="0"/>
          <c:cat>
            <c:strRef>
              <c:f>Sheet1!$AF$5:$AF$10</c:f>
              <c:strCache>
                <c:ptCount val="5"/>
                <c:pt idx="0">
                  <c:v>1182</c:v>
                </c:pt>
                <c:pt idx="1">
                  <c:v>1242</c:v>
                </c:pt>
                <c:pt idx="2">
                  <c:v>1243</c:v>
                </c:pt>
                <c:pt idx="3">
                  <c:v>1199</c:v>
                </c:pt>
                <c:pt idx="4">
                  <c:v>1240</c:v>
                </c:pt>
              </c:strCache>
            </c:strRef>
          </c:cat>
          <c:val>
            <c:numRef>
              <c:f>Sheet1!$AG$5:$AG$10</c:f>
              <c:numCache>
                <c:formatCode>General</c:formatCode>
                <c:ptCount val="5"/>
                <c:pt idx="0">
                  <c:v>90.66</c:v>
                </c:pt>
                <c:pt idx="3">
                  <c:v>88.35</c:v>
                </c:pt>
              </c:numCache>
            </c:numRef>
          </c:val>
          <c:extLst>
            <c:ext xmlns:c16="http://schemas.microsoft.com/office/drawing/2014/chart" uri="{C3380CC4-5D6E-409C-BE32-E72D297353CC}">
              <c16:uniqueId val="{00000000-F388-42A7-B8D4-28F20B0030E3}"/>
            </c:ext>
          </c:extLst>
        </c:ser>
        <c:ser>
          <c:idx val="1"/>
          <c:order val="1"/>
          <c:tx>
            <c:strRef>
              <c:f>Sheet1!$AH$3:$AH$4</c:f>
              <c:strCache>
                <c:ptCount val="1"/>
                <c:pt idx="0">
                  <c:v>male</c:v>
                </c:pt>
              </c:strCache>
            </c:strRef>
          </c:tx>
          <c:spPr>
            <a:solidFill>
              <a:schemeClr val="accent2"/>
            </a:solidFill>
            <a:ln>
              <a:noFill/>
            </a:ln>
            <a:effectLst/>
          </c:spPr>
          <c:invertIfNegative val="0"/>
          <c:cat>
            <c:strRef>
              <c:f>Sheet1!$AF$5:$AF$10</c:f>
              <c:strCache>
                <c:ptCount val="5"/>
                <c:pt idx="0">
                  <c:v>1182</c:v>
                </c:pt>
                <c:pt idx="1">
                  <c:v>1242</c:v>
                </c:pt>
                <c:pt idx="2">
                  <c:v>1243</c:v>
                </c:pt>
                <c:pt idx="3">
                  <c:v>1199</c:v>
                </c:pt>
                <c:pt idx="4">
                  <c:v>1240</c:v>
                </c:pt>
              </c:strCache>
            </c:strRef>
          </c:cat>
          <c:val>
            <c:numRef>
              <c:f>Sheet1!$AH$5:$AH$10</c:f>
              <c:numCache>
                <c:formatCode>General</c:formatCode>
                <c:ptCount val="5"/>
                <c:pt idx="1">
                  <c:v>89.84</c:v>
                </c:pt>
                <c:pt idx="2">
                  <c:v>88.82</c:v>
                </c:pt>
                <c:pt idx="4">
                  <c:v>88.1</c:v>
                </c:pt>
              </c:numCache>
            </c:numRef>
          </c:val>
          <c:extLst>
            <c:ext xmlns:c16="http://schemas.microsoft.com/office/drawing/2014/chart" uri="{C3380CC4-5D6E-409C-BE32-E72D297353CC}">
              <c16:uniqueId val="{00000000-FCBD-4C0C-91E0-A3A792EF9132}"/>
            </c:ext>
          </c:extLst>
        </c:ser>
        <c:dLbls>
          <c:showLegendKey val="0"/>
          <c:showVal val="0"/>
          <c:showCatName val="0"/>
          <c:showSerName val="0"/>
          <c:showPercent val="0"/>
          <c:showBubbleSize val="0"/>
        </c:dLbls>
        <c:gapWidth val="219"/>
        <c:overlap val="-27"/>
        <c:axId val="1053103519"/>
        <c:axId val="1053105439"/>
      </c:barChart>
      <c:catAx>
        <c:axId val="1053103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053105439"/>
        <c:crosses val="autoZero"/>
        <c:auto val="1"/>
        <c:lblAlgn val="ctr"/>
        <c:lblOffset val="100"/>
        <c:noMultiLvlLbl val="0"/>
      </c:catAx>
      <c:valAx>
        <c:axId val="105310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053103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data.xlsx]Sheet1!PivotTable1</c:name>
    <c:fmtId val="7"/>
  </c:pivotSource>
  <c:chart>
    <c:title>
      <c:tx>
        <c:rich>
          <a:bodyPr rot="0" spcFirstLastPara="1" vertOverflow="ellipsis" vert="horz" wrap="square" anchor="ctr" anchorCtr="1"/>
          <a:lstStyle/>
          <a:p>
            <a:pPr>
              <a:defRPr lang="en-US" sz="1800" b="1" i="0" u="none" strike="noStrike" kern="1200" baseline="0">
                <a:solidFill>
                  <a:schemeClr val="dk1">
                    <a:lumMod val="75000"/>
                    <a:lumOff val="25000"/>
                  </a:schemeClr>
                </a:solidFill>
                <a:latin typeface="+mn-lt"/>
                <a:ea typeface="+mn-ea"/>
                <a:cs typeface="+mn-cs"/>
              </a:defRPr>
            </a:pPr>
            <a:r>
              <a:rPr lang="en-US" sz="1600">
                <a:solidFill>
                  <a:schemeClr val="tx1"/>
                </a:solidFill>
              </a:rPr>
              <a:t>Top</a:t>
            </a:r>
            <a:r>
              <a:rPr lang="en-US" sz="1600" baseline="0">
                <a:solidFill>
                  <a:schemeClr val="tx1"/>
                </a:solidFill>
              </a:rPr>
              <a:t> 10 Grade for Students</a:t>
            </a:r>
          </a:p>
        </c:rich>
      </c:tx>
      <c:overlay val="0"/>
      <c:spPr>
        <a:noFill/>
        <a:ln>
          <a:noFill/>
        </a:ln>
        <a:effectLst/>
      </c:spPr>
      <c:txPr>
        <a:bodyPr rot="0" spcFirstLastPara="1" vertOverflow="ellipsis" vert="horz" wrap="square" anchor="ctr" anchorCtr="1"/>
        <a:lstStyle/>
        <a:p>
          <a:pPr>
            <a:defRPr lang="en-US"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Sheet1!$A$4:$A$15</c:f>
              <c:strCache>
                <c:ptCount val="11"/>
                <c:pt idx="0">
                  <c:v>1242</c:v>
                </c:pt>
                <c:pt idx="1">
                  <c:v>1182</c:v>
                </c:pt>
                <c:pt idx="2">
                  <c:v>1226</c:v>
                </c:pt>
                <c:pt idx="3">
                  <c:v>1240</c:v>
                </c:pt>
                <c:pt idx="4">
                  <c:v>1243</c:v>
                </c:pt>
                <c:pt idx="5">
                  <c:v>1199</c:v>
                </c:pt>
                <c:pt idx="6">
                  <c:v>1207</c:v>
                </c:pt>
                <c:pt idx="7">
                  <c:v>1222</c:v>
                </c:pt>
                <c:pt idx="8">
                  <c:v>1211</c:v>
                </c:pt>
                <c:pt idx="9">
                  <c:v>1162</c:v>
                </c:pt>
                <c:pt idx="10">
                  <c:v>1223</c:v>
                </c:pt>
              </c:strCache>
            </c:strRef>
          </c:cat>
          <c:val>
            <c:numRef>
              <c:f>Sheet1!$B$4:$B$15</c:f>
              <c:numCache>
                <c:formatCode>General</c:formatCode>
                <c:ptCount val="11"/>
                <c:pt idx="0">
                  <c:v>652</c:v>
                </c:pt>
                <c:pt idx="1">
                  <c:v>639</c:v>
                </c:pt>
                <c:pt idx="2">
                  <c:v>625</c:v>
                </c:pt>
                <c:pt idx="3">
                  <c:v>615</c:v>
                </c:pt>
                <c:pt idx="4">
                  <c:v>611</c:v>
                </c:pt>
                <c:pt idx="5">
                  <c:v>606</c:v>
                </c:pt>
                <c:pt idx="6">
                  <c:v>601</c:v>
                </c:pt>
                <c:pt idx="7">
                  <c:v>593</c:v>
                </c:pt>
                <c:pt idx="8">
                  <c:v>588</c:v>
                </c:pt>
                <c:pt idx="9">
                  <c:v>587</c:v>
                </c:pt>
                <c:pt idx="10">
                  <c:v>587</c:v>
                </c:pt>
              </c:numCache>
            </c:numRef>
          </c:val>
          <c:extLst>
            <c:ext xmlns:c16="http://schemas.microsoft.com/office/drawing/2014/chart" uri="{C3380CC4-5D6E-409C-BE32-E72D297353CC}">
              <c16:uniqueId val="{00000000-EB36-4536-8B67-9A4B1CF8E8ED}"/>
            </c:ext>
          </c:extLst>
        </c:ser>
        <c:dLbls>
          <c:showLegendKey val="0"/>
          <c:showVal val="1"/>
          <c:showCatName val="0"/>
          <c:showSerName val="0"/>
          <c:showPercent val="0"/>
          <c:showBubbleSize val="0"/>
        </c:dLbls>
        <c:gapWidth val="65"/>
        <c:axId val="1422502031"/>
        <c:axId val="1422508751"/>
      </c:barChart>
      <c:catAx>
        <c:axId val="1422502031"/>
        <c:scaling>
          <c:orientation val="minMax"/>
        </c:scaling>
        <c:delete val="0"/>
        <c:axPos val="b"/>
        <c:title>
          <c:tx>
            <c:rich>
              <a:bodyPr rot="0" spcFirstLastPara="1" vertOverflow="ellipsis" vert="horz" wrap="square" anchor="ctr" anchorCtr="1"/>
              <a:lstStyle/>
              <a:p>
                <a:pPr>
                  <a:defRPr lang="en-US" sz="900" b="1" i="0" u="none" strike="noStrike" kern="1200" baseline="0">
                    <a:solidFill>
                      <a:schemeClr val="dk1">
                        <a:lumMod val="75000"/>
                        <a:lumOff val="25000"/>
                      </a:schemeClr>
                    </a:solidFill>
                    <a:latin typeface="+mn-lt"/>
                    <a:ea typeface="+mn-ea"/>
                    <a:cs typeface="+mn-cs"/>
                  </a:defRPr>
                </a:pPr>
                <a:r>
                  <a:rPr lang="en-US" sz="1400">
                    <a:solidFill>
                      <a:schemeClr val="tx1"/>
                    </a:solidFill>
                  </a:rPr>
                  <a:t>Student</a:t>
                </a:r>
                <a:r>
                  <a:rPr lang="en-US" sz="1400" baseline="0">
                    <a:solidFill>
                      <a:schemeClr val="tx1"/>
                    </a:solidFill>
                  </a:rPr>
                  <a:t> ID</a:t>
                </a:r>
                <a:endParaRPr lang="en-US" sz="1400">
                  <a:solidFill>
                    <a:schemeClr val="tx1"/>
                  </a:solidFill>
                </a:endParaRPr>
              </a:p>
            </c:rich>
          </c:tx>
          <c:layout>
            <c:manualLayout>
              <c:xMode val="edge"/>
              <c:yMode val="edge"/>
              <c:x val="0.41796940899628898"/>
              <c:y val="0.82545248751748701"/>
            </c:manualLayout>
          </c:layout>
          <c:overlay val="0"/>
          <c:spPr>
            <a:noFill/>
            <a:ln>
              <a:noFill/>
            </a:ln>
            <a:effectLst/>
          </c:spPr>
          <c:txPr>
            <a:bodyPr rot="0" spcFirstLastPara="1" vertOverflow="ellipsis" vert="horz" wrap="square" anchor="ctr" anchorCtr="1"/>
            <a:lstStyle/>
            <a:p>
              <a:pPr>
                <a:defRPr lang="en-US"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lang="en-US" sz="900" b="0" i="0" u="none" strike="noStrike" kern="1200" cap="all" baseline="0">
                <a:solidFill>
                  <a:schemeClr val="dk1">
                    <a:lumMod val="75000"/>
                    <a:lumOff val="25000"/>
                  </a:schemeClr>
                </a:solidFill>
                <a:latin typeface="+mn-lt"/>
                <a:ea typeface="+mn-ea"/>
                <a:cs typeface="+mn-cs"/>
              </a:defRPr>
            </a:pPr>
            <a:endParaRPr lang="en-US"/>
          </a:p>
        </c:txPr>
        <c:crossAx val="1422508751"/>
        <c:crosses val="autoZero"/>
        <c:auto val="1"/>
        <c:lblAlgn val="ctr"/>
        <c:lblOffset val="100"/>
        <c:noMultiLvlLbl val="0"/>
      </c:catAx>
      <c:valAx>
        <c:axId val="142250875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lang="en-US" sz="900" b="1" i="0" u="none" strike="noStrike" kern="1200" baseline="0">
                    <a:solidFill>
                      <a:schemeClr val="dk1">
                        <a:lumMod val="75000"/>
                        <a:lumOff val="25000"/>
                      </a:schemeClr>
                    </a:solidFill>
                    <a:latin typeface="+mn-lt"/>
                    <a:ea typeface="+mn-ea"/>
                    <a:cs typeface="+mn-cs"/>
                  </a:defRPr>
                </a:pPr>
                <a:r>
                  <a:rPr lang="en-US" sz="1200">
                    <a:solidFill>
                      <a:schemeClr val="tx1"/>
                    </a:solidFill>
                  </a:rPr>
                  <a:t>Total  Grade</a:t>
                </a:r>
              </a:p>
            </c:rich>
          </c:tx>
          <c:layout>
            <c:manualLayout>
              <c:xMode val="edge"/>
              <c:yMode val="edge"/>
              <c:x val="1.5325670498084301E-2"/>
              <c:y val="0.3222306560796"/>
            </c:manualLayout>
          </c:layout>
          <c:overlay val="0"/>
          <c:spPr>
            <a:noFill/>
            <a:ln>
              <a:noFill/>
            </a:ln>
            <a:effectLst/>
          </c:spPr>
          <c:txPr>
            <a:bodyPr rot="-5400000" spcFirstLastPara="1" vertOverflow="ellipsis" vert="horz" wrap="square" anchor="ctr" anchorCtr="1"/>
            <a:lstStyle/>
            <a:p>
              <a:pPr>
                <a:defRPr lang="en-US"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422502031"/>
        <c:crosses val="autoZero"/>
        <c:crossBetween val="between"/>
      </c:valAx>
      <c:spPr>
        <a:noFill/>
        <a:ln>
          <a:noFill/>
        </a:ln>
        <a:effectLst/>
      </c:spPr>
    </c:plotArea>
    <c:plotVisOnly val="1"/>
    <c:dispBlanksAs val="gap"/>
    <c:showDLblsOverMax val="0"/>
  </c:chart>
  <c:spPr>
    <a:solidFill>
      <a:schemeClr val="accent2"/>
    </a:solidFill>
    <a:ln w="9525" cap="flat" cmpd="sng" algn="ctr">
      <a:solidFill>
        <a:schemeClr val="accent1"/>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data.xlsx]Sheet1!PivotTable2</c:name>
    <c:fmtId val="4"/>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Top 5 Subject Grades</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452963346304"/>
          <c:y val="0.106714935252412"/>
          <c:w val="0.73926583382024202"/>
          <c:h val="0.78622680386997601"/>
        </c:manualLayout>
      </c:layout>
      <c:barChart>
        <c:barDir val="bar"/>
        <c:grouping val="clustered"/>
        <c:varyColors val="0"/>
        <c:ser>
          <c:idx val="0"/>
          <c:order val="0"/>
          <c:tx>
            <c:strRef>
              <c:f>Sheet1!$J$3</c:f>
              <c:strCache>
                <c:ptCount val="1"/>
                <c:pt idx="0">
                  <c:v>Sum of Algebra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Sheet1!$I$4:$I$9</c:f>
              <c:strCache>
                <c:ptCount val="5"/>
                <c:pt idx="0">
                  <c:v>1182</c:v>
                </c:pt>
                <c:pt idx="1">
                  <c:v>1199</c:v>
                </c:pt>
                <c:pt idx="2">
                  <c:v>1226</c:v>
                </c:pt>
                <c:pt idx="3">
                  <c:v>1240</c:v>
                </c:pt>
                <c:pt idx="4">
                  <c:v>1242</c:v>
                </c:pt>
              </c:strCache>
            </c:strRef>
          </c:cat>
          <c:val>
            <c:numRef>
              <c:f>Sheet1!$J$4:$J$9</c:f>
              <c:numCache>
                <c:formatCode>General</c:formatCode>
                <c:ptCount val="5"/>
                <c:pt idx="0">
                  <c:v>88</c:v>
                </c:pt>
                <c:pt idx="1">
                  <c:v>93</c:v>
                </c:pt>
                <c:pt idx="2">
                  <c:v>92</c:v>
                </c:pt>
                <c:pt idx="3">
                  <c:v>87</c:v>
                </c:pt>
                <c:pt idx="4">
                  <c:v>98</c:v>
                </c:pt>
              </c:numCache>
            </c:numRef>
          </c:val>
          <c:extLst>
            <c:ext xmlns:c16="http://schemas.microsoft.com/office/drawing/2014/chart" uri="{C3380CC4-5D6E-409C-BE32-E72D297353CC}">
              <c16:uniqueId val="{00000000-BA4F-4055-BE7B-DCD220487D2F}"/>
            </c:ext>
          </c:extLst>
        </c:ser>
        <c:ser>
          <c:idx val="1"/>
          <c:order val="1"/>
          <c:tx>
            <c:strRef>
              <c:f>Sheet1!$K$3</c:f>
              <c:strCache>
                <c:ptCount val="1"/>
                <c:pt idx="0">
                  <c:v>Sum of Calculus1</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Sheet1!$I$4:$I$9</c:f>
              <c:strCache>
                <c:ptCount val="5"/>
                <c:pt idx="0">
                  <c:v>1182</c:v>
                </c:pt>
                <c:pt idx="1">
                  <c:v>1199</c:v>
                </c:pt>
                <c:pt idx="2">
                  <c:v>1226</c:v>
                </c:pt>
                <c:pt idx="3">
                  <c:v>1240</c:v>
                </c:pt>
                <c:pt idx="4">
                  <c:v>1242</c:v>
                </c:pt>
              </c:strCache>
            </c:strRef>
          </c:cat>
          <c:val>
            <c:numRef>
              <c:f>Sheet1!$K$4:$K$9</c:f>
              <c:numCache>
                <c:formatCode>General</c:formatCode>
                <c:ptCount val="5"/>
                <c:pt idx="0">
                  <c:v>78</c:v>
                </c:pt>
                <c:pt idx="1">
                  <c:v>71</c:v>
                </c:pt>
                <c:pt idx="2">
                  <c:v>73</c:v>
                </c:pt>
                <c:pt idx="3">
                  <c:v>70</c:v>
                </c:pt>
                <c:pt idx="4">
                  <c:v>77</c:v>
                </c:pt>
              </c:numCache>
            </c:numRef>
          </c:val>
          <c:extLst>
            <c:ext xmlns:c16="http://schemas.microsoft.com/office/drawing/2014/chart" uri="{C3380CC4-5D6E-409C-BE32-E72D297353CC}">
              <c16:uniqueId val="{00000001-BA4F-4055-BE7B-DCD220487D2F}"/>
            </c:ext>
          </c:extLst>
        </c:ser>
        <c:ser>
          <c:idx val="2"/>
          <c:order val="2"/>
          <c:tx>
            <c:strRef>
              <c:f>Sheet1!$L$3</c:f>
              <c:strCache>
                <c:ptCount val="1"/>
                <c:pt idx="0">
                  <c:v>Sum of Calculus2</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Sheet1!$I$4:$I$9</c:f>
              <c:strCache>
                <c:ptCount val="5"/>
                <c:pt idx="0">
                  <c:v>1182</c:v>
                </c:pt>
                <c:pt idx="1">
                  <c:v>1199</c:v>
                </c:pt>
                <c:pt idx="2">
                  <c:v>1226</c:v>
                </c:pt>
                <c:pt idx="3">
                  <c:v>1240</c:v>
                </c:pt>
                <c:pt idx="4">
                  <c:v>1242</c:v>
                </c:pt>
              </c:strCache>
            </c:strRef>
          </c:cat>
          <c:val>
            <c:numRef>
              <c:f>Sheet1!$L$4:$L$9</c:f>
              <c:numCache>
                <c:formatCode>General</c:formatCode>
                <c:ptCount val="5"/>
                <c:pt idx="0">
                  <c:v>95</c:v>
                </c:pt>
                <c:pt idx="1">
                  <c:v>85</c:v>
                </c:pt>
                <c:pt idx="2">
                  <c:v>87</c:v>
                </c:pt>
                <c:pt idx="3">
                  <c:v>95</c:v>
                </c:pt>
                <c:pt idx="4">
                  <c:v>95</c:v>
                </c:pt>
              </c:numCache>
            </c:numRef>
          </c:val>
          <c:extLst>
            <c:ext xmlns:c16="http://schemas.microsoft.com/office/drawing/2014/chart" uri="{C3380CC4-5D6E-409C-BE32-E72D297353CC}">
              <c16:uniqueId val="{00000002-BA4F-4055-BE7B-DCD220487D2F}"/>
            </c:ext>
          </c:extLst>
        </c:ser>
        <c:ser>
          <c:idx val="3"/>
          <c:order val="3"/>
          <c:tx>
            <c:strRef>
              <c:f>Sheet1!$M$3</c:f>
              <c:strCache>
                <c:ptCount val="1"/>
                <c:pt idx="0">
                  <c:v>Sum of Statistics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Sheet1!$I$4:$I$9</c:f>
              <c:strCache>
                <c:ptCount val="5"/>
                <c:pt idx="0">
                  <c:v>1182</c:v>
                </c:pt>
                <c:pt idx="1">
                  <c:v>1199</c:v>
                </c:pt>
                <c:pt idx="2">
                  <c:v>1226</c:v>
                </c:pt>
                <c:pt idx="3">
                  <c:v>1240</c:v>
                </c:pt>
                <c:pt idx="4">
                  <c:v>1242</c:v>
                </c:pt>
              </c:strCache>
            </c:strRef>
          </c:cat>
          <c:val>
            <c:numRef>
              <c:f>Sheet1!$M$4:$M$9</c:f>
              <c:numCache>
                <c:formatCode>General</c:formatCode>
                <c:ptCount val="5"/>
                <c:pt idx="0">
                  <c:v>85</c:v>
                </c:pt>
                <c:pt idx="1">
                  <c:v>88</c:v>
                </c:pt>
                <c:pt idx="2">
                  <c:v>94</c:v>
                </c:pt>
                <c:pt idx="3">
                  <c:v>97</c:v>
                </c:pt>
                <c:pt idx="4">
                  <c:v>98</c:v>
                </c:pt>
              </c:numCache>
            </c:numRef>
          </c:val>
          <c:extLst>
            <c:ext xmlns:c16="http://schemas.microsoft.com/office/drawing/2014/chart" uri="{C3380CC4-5D6E-409C-BE32-E72D297353CC}">
              <c16:uniqueId val="{00000003-BA4F-4055-BE7B-DCD220487D2F}"/>
            </c:ext>
          </c:extLst>
        </c:ser>
        <c:dLbls>
          <c:showLegendKey val="0"/>
          <c:showVal val="1"/>
          <c:showCatName val="0"/>
          <c:showSerName val="0"/>
          <c:showPercent val="0"/>
          <c:showBubbleSize val="0"/>
        </c:dLbls>
        <c:gapWidth val="219"/>
        <c:axId val="1419167407"/>
        <c:axId val="1419165487"/>
      </c:barChart>
      <c:catAx>
        <c:axId val="1419167407"/>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sz="1600" b="1">
                    <a:solidFill>
                      <a:schemeClr val="tx1"/>
                    </a:solidFill>
                  </a:rPr>
                  <a:t>Student ID</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419165487"/>
        <c:crosses val="autoZero"/>
        <c:auto val="1"/>
        <c:lblAlgn val="ctr"/>
        <c:lblOffset val="100"/>
        <c:noMultiLvlLbl val="0"/>
      </c:catAx>
      <c:valAx>
        <c:axId val="1419165487"/>
        <c:scaling>
          <c:orientation val="minMax"/>
        </c:scaling>
        <c:delete val="1"/>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sz="1600" b="1">
                    <a:solidFill>
                      <a:schemeClr val="tx1"/>
                    </a:solidFill>
                  </a:rPr>
                  <a:t>Grade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419167407"/>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Entry>
      <c:legendEntry>
        <c:idx val="1"/>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Entry>
      <c:legendEntry>
        <c:idx val="2"/>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Entry>
      <c:legendEntry>
        <c:idx val="3"/>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Entry>
      <c:layout>
        <c:manualLayout>
          <c:xMode val="edge"/>
          <c:yMode val="edge"/>
          <c:x val="0.84556115114585895"/>
          <c:y val="0.12947722708614201"/>
          <c:w val="0.14496906967901099"/>
          <c:h val="0.75646361263933803"/>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2"/>
    </a:solidFill>
    <a:ln w="9525" cap="flat" cmpd="sng" algn="ctr">
      <a:solidFill>
        <a:schemeClr val="accent1"/>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data.xlsx]Sheet1!PivotTable3</c:name>
    <c:fmtId val="11"/>
  </c:pivotSource>
  <c:chart>
    <c:title>
      <c:tx>
        <c:rich>
          <a:bodyPr rot="0" spcFirstLastPara="1"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Top 5 Subject Grades</a:t>
            </a:r>
          </a:p>
        </c:rich>
      </c:tx>
      <c:overlay val="0"/>
      <c:spPr>
        <a:noFill/>
        <a:ln>
          <a:noFill/>
        </a:ln>
        <a:effectLst/>
      </c:spPr>
      <c:txPr>
        <a:bodyPr rot="0" spcFirstLastPara="1"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Sheet1!$P$3</c:f>
              <c:strCache>
                <c:ptCount val="1"/>
                <c:pt idx="0">
                  <c:v>Sum of Probability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Sheet1!$O$4:$O$9</c:f>
              <c:strCache>
                <c:ptCount val="5"/>
                <c:pt idx="0">
                  <c:v>1182</c:v>
                </c:pt>
                <c:pt idx="1">
                  <c:v>1207</c:v>
                </c:pt>
                <c:pt idx="2">
                  <c:v>1226</c:v>
                </c:pt>
                <c:pt idx="3">
                  <c:v>1240</c:v>
                </c:pt>
                <c:pt idx="4">
                  <c:v>1243</c:v>
                </c:pt>
              </c:strCache>
            </c:strRef>
          </c:cat>
          <c:val>
            <c:numRef>
              <c:f>Sheet1!$P$4:$P$9</c:f>
              <c:numCache>
                <c:formatCode>General</c:formatCode>
                <c:ptCount val="5"/>
                <c:pt idx="0">
                  <c:v>97</c:v>
                </c:pt>
                <c:pt idx="1">
                  <c:v>94</c:v>
                </c:pt>
                <c:pt idx="2">
                  <c:v>94</c:v>
                </c:pt>
                <c:pt idx="3">
                  <c:v>91</c:v>
                </c:pt>
                <c:pt idx="4">
                  <c:v>93</c:v>
                </c:pt>
              </c:numCache>
            </c:numRef>
          </c:val>
          <c:extLst>
            <c:ext xmlns:c16="http://schemas.microsoft.com/office/drawing/2014/chart" uri="{C3380CC4-5D6E-409C-BE32-E72D297353CC}">
              <c16:uniqueId val="{00000000-6392-4C36-9DB9-21283AFE6460}"/>
            </c:ext>
          </c:extLst>
        </c:ser>
        <c:ser>
          <c:idx val="1"/>
          <c:order val="1"/>
          <c:tx>
            <c:strRef>
              <c:f>Sheet1!$Q$3</c:f>
              <c:strCache>
                <c:ptCount val="1"/>
                <c:pt idx="0">
                  <c:v>Sum of Measure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Sheet1!$O$4:$O$9</c:f>
              <c:strCache>
                <c:ptCount val="5"/>
                <c:pt idx="0">
                  <c:v>1182</c:v>
                </c:pt>
                <c:pt idx="1">
                  <c:v>1207</c:v>
                </c:pt>
                <c:pt idx="2">
                  <c:v>1226</c:v>
                </c:pt>
                <c:pt idx="3">
                  <c:v>1240</c:v>
                </c:pt>
                <c:pt idx="4">
                  <c:v>1243</c:v>
                </c:pt>
              </c:strCache>
            </c:strRef>
          </c:cat>
          <c:val>
            <c:numRef>
              <c:f>Sheet1!$Q$4:$Q$9</c:f>
              <c:numCache>
                <c:formatCode>General</c:formatCode>
                <c:ptCount val="5"/>
                <c:pt idx="0">
                  <c:v>97</c:v>
                </c:pt>
                <c:pt idx="1">
                  <c:v>95</c:v>
                </c:pt>
                <c:pt idx="2">
                  <c:v>96</c:v>
                </c:pt>
                <c:pt idx="3">
                  <c:v>93</c:v>
                </c:pt>
                <c:pt idx="4">
                  <c:v>95</c:v>
                </c:pt>
              </c:numCache>
            </c:numRef>
          </c:val>
          <c:extLst>
            <c:ext xmlns:c16="http://schemas.microsoft.com/office/drawing/2014/chart" uri="{C3380CC4-5D6E-409C-BE32-E72D297353CC}">
              <c16:uniqueId val="{00000001-6392-4C36-9DB9-21283AFE6460}"/>
            </c:ext>
          </c:extLst>
        </c:ser>
        <c:ser>
          <c:idx val="2"/>
          <c:order val="2"/>
          <c:tx>
            <c:strRef>
              <c:f>Sheet1!$R$3</c:f>
              <c:strCache>
                <c:ptCount val="1"/>
                <c:pt idx="0">
                  <c:v>Sum of Functional_analysis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Sheet1!$O$4:$O$9</c:f>
              <c:strCache>
                <c:ptCount val="5"/>
                <c:pt idx="0">
                  <c:v>1182</c:v>
                </c:pt>
                <c:pt idx="1">
                  <c:v>1207</c:v>
                </c:pt>
                <c:pt idx="2">
                  <c:v>1226</c:v>
                </c:pt>
                <c:pt idx="3">
                  <c:v>1240</c:v>
                </c:pt>
                <c:pt idx="4">
                  <c:v>1243</c:v>
                </c:pt>
              </c:strCache>
            </c:strRef>
          </c:cat>
          <c:val>
            <c:numRef>
              <c:f>Sheet1!$R$4:$R$9</c:f>
              <c:numCache>
                <c:formatCode>General</c:formatCode>
                <c:ptCount val="5"/>
                <c:pt idx="0">
                  <c:v>99</c:v>
                </c:pt>
                <c:pt idx="1">
                  <c:v>78</c:v>
                </c:pt>
                <c:pt idx="2">
                  <c:v>89</c:v>
                </c:pt>
                <c:pt idx="3">
                  <c:v>82</c:v>
                </c:pt>
                <c:pt idx="4">
                  <c:v>71</c:v>
                </c:pt>
              </c:numCache>
            </c:numRef>
          </c:val>
          <c:extLst>
            <c:ext xmlns:c16="http://schemas.microsoft.com/office/drawing/2014/chart" uri="{C3380CC4-5D6E-409C-BE32-E72D297353CC}">
              <c16:uniqueId val="{00000002-6392-4C36-9DB9-21283AFE6460}"/>
            </c:ext>
          </c:extLst>
        </c:ser>
        <c:dLbls>
          <c:showLegendKey val="0"/>
          <c:showVal val="1"/>
          <c:showCatName val="0"/>
          <c:showSerName val="0"/>
          <c:showPercent val="0"/>
          <c:showBubbleSize val="0"/>
        </c:dLbls>
        <c:gapWidth val="219"/>
        <c:axId val="1220809759"/>
        <c:axId val="1220807359"/>
      </c:barChart>
      <c:catAx>
        <c:axId val="1220809759"/>
        <c:scaling>
          <c:orientation val="minMax"/>
        </c:scaling>
        <c:delete val="0"/>
        <c:axPos val="l"/>
        <c:title>
          <c:tx>
            <c:rich>
              <a:bodyPr rot="-5400000" spcFirstLastPara="1"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lang="en-US" sz="1600" b="1">
                    <a:solidFill>
                      <a:sysClr val="windowText" lastClr="000000"/>
                    </a:solidFill>
                  </a:rPr>
                  <a:t>Student ID</a:t>
                </a:r>
              </a:p>
            </c:rich>
          </c:tx>
          <c:overlay val="0"/>
          <c:spPr>
            <a:noFill/>
            <a:ln>
              <a:noFill/>
            </a:ln>
            <a:effectLst/>
          </c:spPr>
          <c:txPr>
            <a:bodyPr rot="-5400000" spcFirstLastPara="1"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220807359"/>
        <c:crosses val="autoZero"/>
        <c:auto val="1"/>
        <c:lblAlgn val="ctr"/>
        <c:lblOffset val="100"/>
        <c:noMultiLvlLbl val="0"/>
      </c:catAx>
      <c:valAx>
        <c:axId val="1220807359"/>
        <c:scaling>
          <c:orientation val="minMax"/>
        </c:scaling>
        <c:delete val="1"/>
        <c:axPos val="b"/>
        <c:title>
          <c:tx>
            <c:rich>
              <a:bodyPr rot="0" spcFirstLastPara="1"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lang="en-US" sz="1600" b="1">
                    <a:solidFill>
                      <a:sysClr val="windowText" lastClr="000000"/>
                    </a:solidFill>
                  </a:rPr>
                  <a:t>Grade</a:t>
                </a:r>
              </a:p>
            </c:rich>
          </c:tx>
          <c:overlay val="0"/>
          <c:spPr>
            <a:noFill/>
            <a:ln>
              <a:noFill/>
            </a:ln>
            <a:effectLst/>
          </c:spPr>
          <c:txPr>
            <a:bodyPr rot="0" spcFirstLastPara="1"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220809759"/>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Entry>
      <c:legendEntry>
        <c:idx val="1"/>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Entry>
      <c:legendEntry>
        <c:idx val="2"/>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solidFill>
    <a:ln w="9525" cap="flat" cmpd="sng" algn="ctr">
      <a:solidFill>
        <a:schemeClr val="accent1"/>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data.xlsx]Sheet1!PivotTable5</c:name>
    <c:fmtId val="4"/>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Top 10 GPA for Students</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Sheet1!$BA$3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Sheet1!$AZ$4:$AZ$14</c:f>
              <c:strCache>
                <c:ptCount val="10"/>
                <c:pt idx="0">
                  <c:v>1182</c:v>
                </c:pt>
                <c:pt idx="1">
                  <c:v>1242</c:v>
                </c:pt>
                <c:pt idx="2">
                  <c:v>1243</c:v>
                </c:pt>
                <c:pt idx="3">
                  <c:v>1199</c:v>
                </c:pt>
                <c:pt idx="4">
                  <c:v>1240</c:v>
                </c:pt>
                <c:pt idx="5">
                  <c:v>1211</c:v>
                </c:pt>
                <c:pt idx="6">
                  <c:v>1207</c:v>
                </c:pt>
                <c:pt idx="7">
                  <c:v>1226</c:v>
                </c:pt>
                <c:pt idx="8">
                  <c:v>1222</c:v>
                </c:pt>
                <c:pt idx="9">
                  <c:v>1198</c:v>
                </c:pt>
              </c:strCache>
            </c:strRef>
          </c:cat>
          <c:val>
            <c:numRef>
              <c:f>Sheet1!$BA$4:$BA$14</c:f>
              <c:numCache>
                <c:formatCode>General</c:formatCode>
                <c:ptCount val="10"/>
                <c:pt idx="0">
                  <c:v>90.66</c:v>
                </c:pt>
                <c:pt idx="1">
                  <c:v>89.84</c:v>
                </c:pt>
                <c:pt idx="2">
                  <c:v>88.82</c:v>
                </c:pt>
                <c:pt idx="3">
                  <c:v>88.35</c:v>
                </c:pt>
                <c:pt idx="4">
                  <c:v>88.1</c:v>
                </c:pt>
                <c:pt idx="5">
                  <c:v>87.42</c:v>
                </c:pt>
                <c:pt idx="6">
                  <c:v>87.3</c:v>
                </c:pt>
                <c:pt idx="7">
                  <c:v>87.12</c:v>
                </c:pt>
                <c:pt idx="8">
                  <c:v>85.84</c:v>
                </c:pt>
                <c:pt idx="9">
                  <c:v>85.72</c:v>
                </c:pt>
              </c:numCache>
            </c:numRef>
          </c:val>
          <c:extLst>
            <c:ext xmlns:c16="http://schemas.microsoft.com/office/drawing/2014/chart" uri="{C3380CC4-5D6E-409C-BE32-E72D297353CC}">
              <c16:uniqueId val="{00000000-E607-40E3-B087-0B0B4817D93D}"/>
            </c:ext>
          </c:extLst>
        </c:ser>
        <c:dLbls>
          <c:showLegendKey val="0"/>
          <c:showVal val="1"/>
          <c:showCatName val="0"/>
          <c:showSerName val="0"/>
          <c:showPercent val="0"/>
          <c:showBubbleSize val="0"/>
        </c:dLbls>
        <c:gapWidth val="219"/>
        <c:overlap val="-27"/>
        <c:axId val="1300857087"/>
        <c:axId val="1300856127"/>
      </c:barChart>
      <c:catAx>
        <c:axId val="1300857087"/>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sz="1600" b="1">
                    <a:solidFill>
                      <a:schemeClr val="tx1"/>
                    </a:solidFill>
                  </a:rPr>
                  <a:t>Student ID</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300856127"/>
        <c:crosses val="autoZero"/>
        <c:auto val="1"/>
        <c:lblAlgn val="ctr"/>
        <c:lblOffset val="100"/>
        <c:noMultiLvlLbl val="0"/>
      </c:catAx>
      <c:valAx>
        <c:axId val="1300856127"/>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sz="1600" b="1">
                    <a:solidFill>
                      <a:schemeClr val="tx1"/>
                    </a:solidFill>
                  </a:rPr>
                  <a:t>GPA</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300857087"/>
        <c:crosses val="autoZero"/>
        <c:crossBetween val="between"/>
      </c:valAx>
      <c:spPr>
        <a:noFill/>
        <a:ln>
          <a:noFill/>
        </a:ln>
        <a:effectLst/>
      </c:spPr>
    </c:plotArea>
    <c:plotVisOnly val="1"/>
    <c:dispBlanksAs val="gap"/>
    <c:showDLblsOverMax val="0"/>
  </c:chart>
  <c:spPr>
    <a:solidFill>
      <a:schemeClr val="accent2"/>
    </a:solidFill>
    <a:ln w="9525" cap="flat" cmpd="sng" algn="ctr">
      <a:solidFill>
        <a:schemeClr val="accent1"/>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8.xml"/><Relationship Id="rId7" Type="http://schemas.openxmlformats.org/officeDocument/2006/relationships/image" Target="../media/image1.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10" Type="http://schemas.openxmlformats.org/officeDocument/2006/relationships/image" Target="../media/image4.svg"/><Relationship Id="rId4" Type="http://schemas.openxmlformats.org/officeDocument/2006/relationships/chart" Target="../charts/chart9.xml"/><Relationship Id="rId9"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123824</xdr:rowOff>
    </xdr:from>
    <xdr:to>
      <xdr:col>7</xdr:col>
      <xdr:colOff>314325</xdr:colOff>
      <xdr:row>32</xdr:row>
      <xdr:rowOff>190499</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428626</xdr:colOff>
      <xdr:row>14</xdr:row>
      <xdr:rowOff>28575</xdr:rowOff>
    </xdr:from>
    <xdr:to>
      <xdr:col>14</xdr:col>
      <xdr:colOff>228601</xdr:colOff>
      <xdr:row>28</xdr:row>
      <xdr:rowOff>104775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219075</xdr:colOff>
      <xdr:row>15</xdr:row>
      <xdr:rowOff>66675</xdr:rowOff>
    </xdr:from>
    <xdr:to>
      <xdr:col>22</xdr:col>
      <xdr:colOff>190500</xdr:colOff>
      <xdr:row>29</xdr:row>
      <xdr:rowOff>142875</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50</xdr:col>
      <xdr:colOff>66675</xdr:colOff>
      <xdr:row>14</xdr:row>
      <xdr:rowOff>47625</xdr:rowOff>
    </xdr:from>
    <xdr:to>
      <xdr:col>60</xdr:col>
      <xdr:colOff>85725</xdr:colOff>
      <xdr:row>28</xdr:row>
      <xdr:rowOff>123825</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190500</xdr:colOff>
      <xdr:row>15</xdr:row>
      <xdr:rowOff>180975</xdr:rowOff>
    </xdr:from>
    <xdr:to>
      <xdr:col>41</xdr:col>
      <xdr:colOff>47625</xdr:colOff>
      <xdr:row>30</xdr:row>
      <xdr:rowOff>66675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189865</xdr:colOff>
      <xdr:row>30</xdr:row>
      <xdr:rowOff>131445</xdr:rowOff>
    </xdr:from>
    <xdr:to>
      <xdr:col>14</xdr:col>
      <xdr:colOff>847090</xdr:colOff>
      <xdr:row>43</xdr:row>
      <xdr:rowOff>29845</xdr:rowOff>
    </xdr:to>
    <mc:AlternateContent xmlns:mc="http://schemas.openxmlformats.org/markup-compatibility/2006" xmlns:a14="http://schemas.microsoft.com/office/drawing/2010/main">
      <mc:Choice Requires="a14">
        <xdr:graphicFrame macro="">
          <xdr:nvGraphicFramePr>
            <xdr:cNvPr id="6" name="class">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mlns="" xmlns:r="http://schemas.openxmlformats.org/officeDocument/2006/relationships">
        <xdr:sp macro="" textlink="">
          <xdr:nvSpPr>
            <xdr:cNvPr id="0" name=""/>
            <xdr:cNvSpPr>
              <a:spLocks noTextEdit="1"/>
            </xdr:cNvSpPr>
          </xdr:nvSpPr>
          <xdr:spPr>
            <a:xfrm>
              <a:off x="11105515" y="5846445"/>
              <a:ext cx="1828800" cy="237490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11</xdr:col>
      <xdr:colOff>158750</xdr:colOff>
      <xdr:row>30</xdr:row>
      <xdr:rowOff>81915</xdr:rowOff>
    </xdr:from>
    <xdr:to>
      <xdr:col>12</xdr:col>
      <xdr:colOff>921616</xdr:colOff>
      <xdr:row>42</xdr:row>
      <xdr:rowOff>170815</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mlns:r="http://schemas.openxmlformats.org/officeDocument/2006/relationships">
        <xdr:sp macro="" textlink="">
          <xdr:nvSpPr>
            <xdr:cNvPr id="0" name=""/>
            <xdr:cNvSpPr>
              <a:spLocks noTextEdit="1"/>
            </xdr:cNvSpPr>
          </xdr:nvSpPr>
          <xdr:spPr>
            <a:xfrm>
              <a:off x="8807450" y="5796915"/>
              <a:ext cx="1828800" cy="237490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247650</xdr:colOff>
      <xdr:row>4</xdr:row>
      <xdr:rowOff>66675</xdr:rowOff>
    </xdr:from>
    <xdr:to>
      <xdr:col>25</xdr:col>
      <xdr:colOff>390525</xdr:colOff>
      <xdr:row>34</xdr:row>
      <xdr:rowOff>147442</xdr:rowOff>
    </xdr:to>
    <xdr:sp macro="" textlink="">
      <xdr:nvSpPr>
        <xdr:cNvPr id="2" name="Rectangle: Rounded Corners 1">
          <a:extLst>
            <a:ext uri="{FF2B5EF4-FFF2-40B4-BE49-F238E27FC236}">
              <a16:creationId xmlns:a16="http://schemas.microsoft.com/office/drawing/2014/main" id="{00000000-0008-0000-0100-000002000000}"/>
            </a:ext>
          </a:extLst>
        </xdr:cNvPr>
        <xdr:cNvSpPr/>
      </xdr:nvSpPr>
      <xdr:spPr>
        <a:xfrm>
          <a:off x="1466850" y="828675"/>
          <a:ext cx="14163675" cy="5795645"/>
        </a:xfrm>
        <a:custGeom>
          <a:avLst/>
          <a:gdLst>
            <a:gd name="connsiteX0" fmla="*/ 0 w 13973175"/>
            <a:gd name="connsiteY0" fmla="*/ 946169 h 5676900"/>
            <a:gd name="connsiteX1" fmla="*/ 946169 w 13973175"/>
            <a:gd name="connsiteY1" fmla="*/ 0 h 5676900"/>
            <a:gd name="connsiteX2" fmla="*/ 13027006 w 13973175"/>
            <a:gd name="connsiteY2" fmla="*/ 0 h 5676900"/>
            <a:gd name="connsiteX3" fmla="*/ 13973175 w 13973175"/>
            <a:gd name="connsiteY3" fmla="*/ 946169 h 5676900"/>
            <a:gd name="connsiteX4" fmla="*/ 13973175 w 13973175"/>
            <a:gd name="connsiteY4" fmla="*/ 4730731 h 5676900"/>
            <a:gd name="connsiteX5" fmla="*/ 13027006 w 13973175"/>
            <a:gd name="connsiteY5" fmla="*/ 5676900 h 5676900"/>
            <a:gd name="connsiteX6" fmla="*/ 946169 w 13973175"/>
            <a:gd name="connsiteY6" fmla="*/ 5676900 h 5676900"/>
            <a:gd name="connsiteX7" fmla="*/ 0 w 13973175"/>
            <a:gd name="connsiteY7" fmla="*/ 4730731 h 5676900"/>
            <a:gd name="connsiteX8" fmla="*/ 0 w 13973175"/>
            <a:gd name="connsiteY8" fmla="*/ 946169 h 5676900"/>
            <a:gd name="connsiteX0-1" fmla="*/ 0 w 13982700"/>
            <a:gd name="connsiteY0-2" fmla="*/ 430004 h 5684610"/>
            <a:gd name="connsiteX1-3" fmla="*/ 955694 w 13982700"/>
            <a:gd name="connsiteY1-4" fmla="*/ 7710 h 5684610"/>
            <a:gd name="connsiteX2-5" fmla="*/ 13036531 w 13982700"/>
            <a:gd name="connsiteY2-6" fmla="*/ 7710 h 5684610"/>
            <a:gd name="connsiteX3-7" fmla="*/ 13982700 w 13982700"/>
            <a:gd name="connsiteY3-8" fmla="*/ 953879 h 5684610"/>
            <a:gd name="connsiteX4-9" fmla="*/ 13982700 w 13982700"/>
            <a:gd name="connsiteY4-10" fmla="*/ 4738441 h 5684610"/>
            <a:gd name="connsiteX5-11" fmla="*/ 13036531 w 13982700"/>
            <a:gd name="connsiteY5-12" fmla="*/ 5684610 h 5684610"/>
            <a:gd name="connsiteX6-13" fmla="*/ 955694 w 13982700"/>
            <a:gd name="connsiteY6-14" fmla="*/ 5684610 h 5684610"/>
            <a:gd name="connsiteX7-15" fmla="*/ 9525 w 13982700"/>
            <a:gd name="connsiteY7-16" fmla="*/ 4738441 h 5684610"/>
            <a:gd name="connsiteX8-17" fmla="*/ 0 w 13982700"/>
            <a:gd name="connsiteY8-18" fmla="*/ 430004 h 5684610"/>
            <a:gd name="connsiteX0-19" fmla="*/ 0 w 13982700"/>
            <a:gd name="connsiteY0-20" fmla="*/ 430004 h 5689176"/>
            <a:gd name="connsiteX1-21" fmla="*/ 955694 w 13982700"/>
            <a:gd name="connsiteY1-22" fmla="*/ 7710 h 5689176"/>
            <a:gd name="connsiteX2-23" fmla="*/ 13036531 w 13982700"/>
            <a:gd name="connsiteY2-24" fmla="*/ 7710 h 5689176"/>
            <a:gd name="connsiteX3-25" fmla="*/ 13982700 w 13982700"/>
            <a:gd name="connsiteY3-26" fmla="*/ 953879 h 5689176"/>
            <a:gd name="connsiteX4-27" fmla="*/ 13982700 w 13982700"/>
            <a:gd name="connsiteY4-28" fmla="*/ 4738441 h 5689176"/>
            <a:gd name="connsiteX5-29" fmla="*/ 13036531 w 13982700"/>
            <a:gd name="connsiteY5-30" fmla="*/ 5684610 h 5689176"/>
            <a:gd name="connsiteX6-31" fmla="*/ 955694 w 13982700"/>
            <a:gd name="connsiteY6-32" fmla="*/ 5684610 h 5689176"/>
            <a:gd name="connsiteX7-33" fmla="*/ 9525 w 13982700"/>
            <a:gd name="connsiteY7-34" fmla="*/ 5243266 h 5689176"/>
            <a:gd name="connsiteX8-35" fmla="*/ 0 w 13982700"/>
            <a:gd name="connsiteY8-36" fmla="*/ 430004 h 5689176"/>
            <a:gd name="connsiteX0-37" fmla="*/ 0 w 13983564"/>
            <a:gd name="connsiteY0-38" fmla="*/ 430004 h 5689176"/>
            <a:gd name="connsiteX1-39" fmla="*/ 955694 w 13983564"/>
            <a:gd name="connsiteY1-40" fmla="*/ 7710 h 5689176"/>
            <a:gd name="connsiteX2-41" fmla="*/ 13503256 w 13983564"/>
            <a:gd name="connsiteY2-42" fmla="*/ 26760 h 5689176"/>
            <a:gd name="connsiteX3-43" fmla="*/ 13982700 w 13983564"/>
            <a:gd name="connsiteY3-44" fmla="*/ 953879 h 5689176"/>
            <a:gd name="connsiteX4-45" fmla="*/ 13982700 w 13983564"/>
            <a:gd name="connsiteY4-46" fmla="*/ 4738441 h 5689176"/>
            <a:gd name="connsiteX5-47" fmla="*/ 13036531 w 13983564"/>
            <a:gd name="connsiteY5-48" fmla="*/ 5684610 h 5689176"/>
            <a:gd name="connsiteX6-49" fmla="*/ 955694 w 13983564"/>
            <a:gd name="connsiteY6-50" fmla="*/ 5684610 h 5689176"/>
            <a:gd name="connsiteX7-51" fmla="*/ 9525 w 13983564"/>
            <a:gd name="connsiteY7-52" fmla="*/ 5243266 h 5689176"/>
            <a:gd name="connsiteX8-53" fmla="*/ 0 w 13983564"/>
            <a:gd name="connsiteY8-54" fmla="*/ 430004 h 5689176"/>
            <a:gd name="connsiteX0-55" fmla="*/ 0 w 13996751"/>
            <a:gd name="connsiteY0-56" fmla="*/ 430004 h 5689176"/>
            <a:gd name="connsiteX1-57" fmla="*/ 955694 w 13996751"/>
            <a:gd name="connsiteY1-58" fmla="*/ 7710 h 5689176"/>
            <a:gd name="connsiteX2-59" fmla="*/ 13588981 w 13996751"/>
            <a:gd name="connsiteY2-60" fmla="*/ 26760 h 5689176"/>
            <a:gd name="connsiteX3-61" fmla="*/ 13982700 w 13996751"/>
            <a:gd name="connsiteY3-62" fmla="*/ 953879 h 5689176"/>
            <a:gd name="connsiteX4-63" fmla="*/ 13982700 w 13996751"/>
            <a:gd name="connsiteY4-64" fmla="*/ 4738441 h 5689176"/>
            <a:gd name="connsiteX5-65" fmla="*/ 13036531 w 13996751"/>
            <a:gd name="connsiteY5-66" fmla="*/ 5684610 h 5689176"/>
            <a:gd name="connsiteX6-67" fmla="*/ 955694 w 13996751"/>
            <a:gd name="connsiteY6-68" fmla="*/ 5684610 h 5689176"/>
            <a:gd name="connsiteX7-69" fmla="*/ 9525 w 13996751"/>
            <a:gd name="connsiteY7-70" fmla="*/ 5243266 h 5689176"/>
            <a:gd name="connsiteX8-71" fmla="*/ 0 w 13996751"/>
            <a:gd name="connsiteY8-72" fmla="*/ 430004 h 5689176"/>
            <a:gd name="connsiteX0-73" fmla="*/ 0 w 14011375"/>
            <a:gd name="connsiteY0-74" fmla="*/ 430004 h 5689176"/>
            <a:gd name="connsiteX1-75" fmla="*/ 955694 w 14011375"/>
            <a:gd name="connsiteY1-76" fmla="*/ 7710 h 5689176"/>
            <a:gd name="connsiteX2-77" fmla="*/ 13588981 w 14011375"/>
            <a:gd name="connsiteY2-78" fmla="*/ 26760 h 5689176"/>
            <a:gd name="connsiteX3-79" fmla="*/ 13982700 w 14011375"/>
            <a:gd name="connsiteY3-80" fmla="*/ 953879 h 5689176"/>
            <a:gd name="connsiteX4-81" fmla="*/ 13982700 w 14011375"/>
            <a:gd name="connsiteY4-82" fmla="*/ 4738441 h 5689176"/>
            <a:gd name="connsiteX5-83" fmla="*/ 13636606 w 14011375"/>
            <a:gd name="connsiteY5-84" fmla="*/ 5684610 h 5689176"/>
            <a:gd name="connsiteX6-85" fmla="*/ 955694 w 14011375"/>
            <a:gd name="connsiteY6-86" fmla="*/ 5684610 h 5689176"/>
            <a:gd name="connsiteX7-87" fmla="*/ 9525 w 14011375"/>
            <a:gd name="connsiteY7-88" fmla="*/ 5243266 h 5689176"/>
            <a:gd name="connsiteX8-89" fmla="*/ 0 w 14011375"/>
            <a:gd name="connsiteY8-90" fmla="*/ 430004 h 5689176"/>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Lst>
          <a:rect l="l" t="t" r="r" b="b"/>
          <a:pathLst>
            <a:path w="14011375" h="5689176">
              <a:moveTo>
                <a:pt x="0" y="430004"/>
              </a:moveTo>
              <a:cubicBezTo>
                <a:pt x="0" y="-92551"/>
                <a:pt x="433139" y="7710"/>
                <a:pt x="955694" y="7710"/>
              </a:cubicBezTo>
              <a:lnTo>
                <a:pt x="13588981" y="26760"/>
              </a:lnTo>
              <a:cubicBezTo>
                <a:pt x="14111536" y="26760"/>
                <a:pt x="13982700" y="431324"/>
                <a:pt x="13982700" y="953879"/>
              </a:cubicBezTo>
              <a:lnTo>
                <a:pt x="13982700" y="4738441"/>
              </a:lnTo>
              <a:cubicBezTo>
                <a:pt x="13982700" y="5260996"/>
                <a:pt x="14159161" y="5684610"/>
                <a:pt x="13636606" y="5684610"/>
              </a:cubicBezTo>
              <a:lnTo>
                <a:pt x="955694" y="5684610"/>
              </a:lnTo>
              <a:cubicBezTo>
                <a:pt x="433139" y="5684610"/>
                <a:pt x="9525" y="5765821"/>
                <a:pt x="9525" y="5243266"/>
              </a:cubicBezTo>
              <a:cubicBezTo>
                <a:pt x="9525" y="3981745"/>
                <a:pt x="0" y="1691525"/>
                <a:pt x="0" y="430004"/>
              </a:cubicBezTo>
              <a:close/>
            </a:path>
          </a:pathLst>
        </a:cu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47625</xdr:colOff>
      <xdr:row>0</xdr:row>
      <xdr:rowOff>0</xdr:rowOff>
    </xdr:from>
    <xdr:to>
      <xdr:col>10</xdr:col>
      <xdr:colOff>485775</xdr:colOff>
      <xdr:row>4</xdr:row>
      <xdr:rowOff>76201</xdr:rowOff>
    </xdr:to>
    <xdr:sp macro="" textlink="'Students data'!U2">
      <xdr:nvSpPr>
        <xdr:cNvPr id="3" name="Rectangle: Rounded Corners 2">
          <a:extLst>
            <a:ext uri="{FF2B5EF4-FFF2-40B4-BE49-F238E27FC236}">
              <a16:creationId xmlns:a16="http://schemas.microsoft.com/office/drawing/2014/main" id="{00000000-0008-0000-0100-000003000000}"/>
            </a:ext>
          </a:extLst>
        </xdr:cNvPr>
        <xdr:cNvSpPr/>
      </xdr:nvSpPr>
      <xdr:spPr>
        <a:xfrm>
          <a:off x="4314825" y="0"/>
          <a:ext cx="2266950" cy="838201"/>
        </a:xfrm>
        <a:prstGeom prst="round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ctr"/>
        <a:lstStyle/>
        <a:p>
          <a:pPr algn="r"/>
          <a:r>
            <a:rPr lang="en-US" sz="1400" b="1" i="0" u="none" strike="noStrike">
              <a:solidFill>
                <a:srgbClr val="000000"/>
              </a:solidFill>
              <a:latin typeface="Calibri" panose="020F0502020204030204"/>
              <a:ea typeface="Calibri" panose="020F0502020204030204"/>
              <a:cs typeface="Calibri" panose="020F0502020204030204"/>
            </a:rPr>
            <a:t>Number of Male : </a:t>
          </a:r>
          <a:fld id="{BB962C8B-B14F-4D97-AF65-F5344CB8AC3E}" type="TxLink">
            <a:rPr lang="en-US" sz="1400" b="1" i="0" u="none" strike="noStrike">
              <a:solidFill>
                <a:srgbClr val="000000"/>
              </a:solidFill>
              <a:latin typeface="Calibri" panose="020F0502020204030204"/>
              <a:ea typeface="Calibri" panose="020F0502020204030204"/>
              <a:cs typeface="Calibri" panose="020F0502020204030204"/>
            </a:rPr>
            <a:pPr algn="r"/>
            <a:t>37</a:t>
          </a:fld>
          <a:endParaRPr lang="en-US" sz="1400" b="1" i="0" u="none" strike="noStrike">
            <a:solidFill>
              <a:srgbClr val="000000"/>
            </a:solidFill>
            <a:latin typeface="Calibri" panose="020F0502020204030204"/>
            <a:ea typeface="Calibri" panose="020F0502020204030204"/>
            <a:cs typeface="Calibri" panose="020F0502020204030204"/>
          </a:endParaRPr>
        </a:p>
      </xdr:txBody>
    </xdr:sp>
    <xdr:clientData/>
  </xdr:twoCellAnchor>
  <xdr:twoCellAnchor>
    <xdr:from>
      <xdr:col>10</xdr:col>
      <xdr:colOff>552450</xdr:colOff>
      <xdr:row>0</xdr:row>
      <xdr:rowOff>9525</xdr:rowOff>
    </xdr:from>
    <xdr:to>
      <xdr:col>15</xdr:col>
      <xdr:colOff>9525</xdr:colOff>
      <xdr:row>4</xdr:row>
      <xdr:rowOff>66675</xdr:rowOff>
    </xdr:to>
    <xdr:sp macro="" textlink="'Students data'!U3">
      <xdr:nvSpPr>
        <xdr:cNvPr id="4" name="Rectangle: Rounded Corners 3">
          <a:extLst>
            <a:ext uri="{FF2B5EF4-FFF2-40B4-BE49-F238E27FC236}">
              <a16:creationId xmlns:a16="http://schemas.microsoft.com/office/drawing/2014/main" id="{00000000-0008-0000-0100-000004000000}"/>
            </a:ext>
          </a:extLst>
        </xdr:cNvPr>
        <xdr:cNvSpPr/>
      </xdr:nvSpPr>
      <xdr:spPr>
        <a:xfrm>
          <a:off x="6648450" y="9525"/>
          <a:ext cx="2505075" cy="819150"/>
        </a:xfrm>
        <a:prstGeom prst="round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ctr"/>
        <a:lstStyle/>
        <a:p>
          <a:pPr algn="r"/>
          <a:r>
            <a:rPr lang="en-US" sz="1400" b="1" i="0" u="none" strike="noStrike">
              <a:solidFill>
                <a:srgbClr val="000000"/>
              </a:solidFill>
              <a:latin typeface="Calibri" panose="020F0502020204030204"/>
              <a:ea typeface="Calibri" panose="020F0502020204030204"/>
              <a:cs typeface="Calibri" panose="020F0502020204030204"/>
            </a:rPr>
            <a:t>Number</a:t>
          </a:r>
          <a:r>
            <a:rPr lang="en-US" sz="1400" b="1" i="0" u="none" strike="noStrike" baseline="0">
              <a:solidFill>
                <a:srgbClr val="000000"/>
              </a:solidFill>
              <a:latin typeface="Calibri" panose="020F0502020204030204"/>
              <a:ea typeface="Calibri" panose="020F0502020204030204"/>
              <a:cs typeface="Calibri" panose="020F0502020204030204"/>
            </a:rPr>
            <a:t> of Female : </a:t>
          </a:r>
          <a:fld id="{BB962C8B-B14F-4D97-AF65-F5344CB8AC3E}" type="TxLink">
            <a:rPr lang="en-US" sz="1400" b="1" i="0" u="none" strike="noStrike">
              <a:solidFill>
                <a:srgbClr val="000000"/>
              </a:solidFill>
              <a:latin typeface="Calibri" panose="020F0502020204030204"/>
              <a:ea typeface="Calibri" panose="020F0502020204030204"/>
              <a:cs typeface="Calibri" panose="020F0502020204030204"/>
            </a:rPr>
            <a:pPr algn="r"/>
            <a:t>68</a:t>
          </a:fld>
          <a:endParaRPr lang="en-US" sz="1400" b="1" i="0" u="none" strike="noStrike">
            <a:solidFill>
              <a:srgbClr val="000000"/>
            </a:solidFill>
            <a:latin typeface="Calibri" panose="020F0502020204030204"/>
            <a:ea typeface="Calibri" panose="020F0502020204030204"/>
            <a:cs typeface="Calibri" panose="020F0502020204030204"/>
          </a:endParaRPr>
        </a:p>
      </xdr:txBody>
    </xdr:sp>
    <xdr:clientData/>
  </xdr:twoCellAnchor>
  <xdr:twoCellAnchor>
    <xdr:from>
      <xdr:col>2</xdr:col>
      <xdr:colOff>323850</xdr:colOff>
      <xdr:row>0</xdr:row>
      <xdr:rowOff>0</xdr:rowOff>
    </xdr:from>
    <xdr:to>
      <xdr:col>7</xdr:col>
      <xdr:colOff>9525</xdr:colOff>
      <xdr:row>4</xdr:row>
      <xdr:rowOff>66675</xdr:rowOff>
    </xdr:to>
    <xdr:sp macro="" textlink="'Students data'!U4">
      <xdr:nvSpPr>
        <xdr:cNvPr id="5" name="Rectangle: Rounded Corners 4">
          <a:extLst>
            <a:ext uri="{FF2B5EF4-FFF2-40B4-BE49-F238E27FC236}">
              <a16:creationId xmlns:a16="http://schemas.microsoft.com/office/drawing/2014/main" id="{00000000-0008-0000-0100-000005000000}"/>
            </a:ext>
          </a:extLst>
        </xdr:cNvPr>
        <xdr:cNvSpPr/>
      </xdr:nvSpPr>
      <xdr:spPr>
        <a:xfrm>
          <a:off x="1543050" y="0"/>
          <a:ext cx="2733675" cy="828675"/>
        </a:xfrm>
        <a:prstGeom prst="round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ctr" anchorCtr="0"/>
        <a:lstStyle/>
        <a:p>
          <a:pPr algn="r"/>
          <a:r>
            <a:rPr lang="en-US" sz="1800" b="1" i="0" u="none" strike="noStrike">
              <a:solidFill>
                <a:srgbClr val="000000"/>
              </a:solidFill>
              <a:latin typeface="Calibri" panose="020F0502020204030204"/>
              <a:ea typeface="Calibri" panose="020F0502020204030204"/>
              <a:cs typeface="Calibri" panose="020F0502020204030204"/>
            </a:rPr>
            <a:t>Number of Students : </a:t>
          </a:r>
          <a:fld id="{BB962C8B-B14F-4D97-AF65-F5344CB8AC3E}" type="TxLink">
            <a:rPr lang="en-US" sz="1800" b="1" i="0" u="none" strike="noStrike">
              <a:solidFill>
                <a:srgbClr val="000000"/>
              </a:solidFill>
              <a:latin typeface="Calibri" panose="020F0502020204030204"/>
              <a:ea typeface="Calibri" panose="020F0502020204030204"/>
              <a:cs typeface="Calibri" panose="020F0502020204030204"/>
            </a:rPr>
            <a:pPr algn="r"/>
            <a:t>105</a:t>
          </a:fld>
          <a:endParaRPr lang="en-US" sz="1800" b="1" i="0" u="none" strike="noStrike">
            <a:solidFill>
              <a:srgbClr val="000000"/>
            </a:solidFill>
            <a:latin typeface="Calibri" panose="020F0502020204030204"/>
            <a:ea typeface="Calibri" panose="020F0502020204030204"/>
            <a:cs typeface="Calibri" panose="020F0502020204030204"/>
          </a:endParaRPr>
        </a:p>
      </xdr:txBody>
    </xdr:sp>
    <xdr:clientData/>
  </xdr:twoCellAnchor>
  <xdr:twoCellAnchor>
    <xdr:from>
      <xdr:col>15</xdr:col>
      <xdr:colOff>95250</xdr:colOff>
      <xdr:row>0</xdr:row>
      <xdr:rowOff>0</xdr:rowOff>
    </xdr:from>
    <xdr:to>
      <xdr:col>18</xdr:col>
      <xdr:colOff>457201</xdr:colOff>
      <xdr:row>4</xdr:row>
      <xdr:rowOff>38101</xdr:rowOff>
    </xdr:to>
    <xdr:sp macro="" textlink="'Students data'!U5">
      <xdr:nvSpPr>
        <xdr:cNvPr id="6" name="Rectangle: Rounded Corners 5">
          <a:extLst>
            <a:ext uri="{FF2B5EF4-FFF2-40B4-BE49-F238E27FC236}">
              <a16:creationId xmlns:a16="http://schemas.microsoft.com/office/drawing/2014/main" id="{00000000-0008-0000-0100-000006000000}"/>
            </a:ext>
          </a:extLst>
        </xdr:cNvPr>
        <xdr:cNvSpPr/>
      </xdr:nvSpPr>
      <xdr:spPr>
        <a:xfrm>
          <a:off x="9239250" y="0"/>
          <a:ext cx="2190751" cy="800101"/>
        </a:xfrm>
        <a:prstGeom prst="round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800" b="1" i="0" u="none" strike="noStrike">
              <a:solidFill>
                <a:srgbClr val="000000"/>
              </a:solidFill>
              <a:latin typeface="Calibri" panose="020F0502020204030204"/>
              <a:ea typeface="Calibri" panose="020F0502020204030204"/>
              <a:cs typeface="Calibri" panose="020F0502020204030204"/>
            </a:rPr>
            <a:t>Top GPA  : </a:t>
          </a:r>
          <a:fld id="{BB962C8B-B14F-4D97-AF65-F5344CB8AC3E}" type="TxLink">
            <a:rPr lang="en-US" sz="1800" b="1" i="0" u="none" strike="noStrike">
              <a:solidFill>
                <a:srgbClr val="000000"/>
              </a:solidFill>
              <a:latin typeface="Calibri" panose="020F0502020204030204"/>
              <a:ea typeface="Calibri" panose="020F0502020204030204"/>
              <a:cs typeface="Calibri" panose="020F0502020204030204"/>
            </a:rPr>
            <a:pPr algn="ctr"/>
            <a:t>93.71</a:t>
          </a:fld>
          <a:endParaRPr lang="en-US" sz="1800" b="1" i="0" u="none" strike="noStrike">
            <a:solidFill>
              <a:srgbClr val="000000"/>
            </a:solidFill>
            <a:latin typeface="Calibri" panose="020F0502020204030204"/>
            <a:ea typeface="Calibri" panose="020F0502020204030204"/>
            <a:cs typeface="Calibri" panose="020F0502020204030204"/>
          </a:endParaRPr>
        </a:p>
      </xdr:txBody>
    </xdr:sp>
    <xdr:clientData/>
  </xdr:twoCellAnchor>
  <xdr:twoCellAnchor>
    <xdr:from>
      <xdr:col>2</xdr:col>
      <xdr:colOff>400050</xdr:colOff>
      <xdr:row>5</xdr:row>
      <xdr:rowOff>9524</xdr:rowOff>
    </xdr:from>
    <xdr:to>
      <xdr:col>9</xdr:col>
      <xdr:colOff>276225</xdr:colOff>
      <xdr:row>18</xdr:row>
      <xdr:rowOff>142875</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314326</xdr:colOff>
      <xdr:row>5</xdr:row>
      <xdr:rowOff>19050</xdr:rowOff>
    </xdr:from>
    <xdr:to>
      <xdr:col>18</xdr:col>
      <xdr:colOff>219076</xdr:colOff>
      <xdr:row>18</xdr:row>
      <xdr:rowOff>142876</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304800</xdr:colOff>
      <xdr:row>18</xdr:row>
      <xdr:rowOff>180975</xdr:rowOff>
    </xdr:from>
    <xdr:to>
      <xdr:col>18</xdr:col>
      <xdr:colOff>266700</xdr:colOff>
      <xdr:row>34</xdr:row>
      <xdr:rowOff>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406977</xdr:colOff>
      <xdr:row>18</xdr:row>
      <xdr:rowOff>180975</xdr:rowOff>
    </xdr:from>
    <xdr:to>
      <xdr:col>9</xdr:col>
      <xdr:colOff>285750</xdr:colOff>
      <xdr:row>34</xdr:row>
      <xdr:rowOff>0</xdr:rowOff>
    </xdr:to>
    <xdr:graphicFrame macro="">
      <xdr:nvGraphicFramePr>
        <xdr:cNvPr id="10" name="Chart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342901</xdr:colOff>
      <xdr:row>5</xdr:row>
      <xdr:rowOff>18184</xdr:rowOff>
    </xdr:from>
    <xdr:to>
      <xdr:col>25</xdr:col>
      <xdr:colOff>173183</xdr:colOff>
      <xdr:row>18</xdr:row>
      <xdr:rowOff>152400</xdr:rowOff>
    </xdr:to>
    <xdr:graphicFrame macro="">
      <xdr:nvGraphicFramePr>
        <xdr:cNvPr id="11" name="Chart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323850</xdr:colOff>
      <xdr:row>19</xdr:row>
      <xdr:rowOff>1</xdr:rowOff>
    </xdr:from>
    <xdr:to>
      <xdr:col>25</xdr:col>
      <xdr:colOff>180975</xdr:colOff>
      <xdr:row>34</xdr:row>
      <xdr:rowOff>19051</xdr:rowOff>
    </xdr:to>
    <xdr:graphicFrame macro="">
      <xdr:nvGraphicFramePr>
        <xdr:cNvPr id="12" name="Chart 11">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504824</xdr:colOff>
      <xdr:row>0</xdr:row>
      <xdr:rowOff>28575</xdr:rowOff>
    </xdr:from>
    <xdr:to>
      <xdr:col>22</xdr:col>
      <xdr:colOff>95249</xdr:colOff>
      <xdr:row>4</xdr:row>
      <xdr:rowOff>57150</xdr:rowOff>
    </xdr:to>
    <mc:AlternateContent xmlns:mc="http://schemas.openxmlformats.org/markup-compatibility/2006" xmlns:a14="http://schemas.microsoft.com/office/drawing/2010/main">
      <mc:Choice Requires="a14">
        <xdr:graphicFrame macro="">
          <xdr:nvGraphicFramePr>
            <xdr:cNvPr id="19" name="class 1">
              <a:extLst>
                <a:ext uri="{FF2B5EF4-FFF2-40B4-BE49-F238E27FC236}">
                  <a16:creationId xmlns:a16="http://schemas.microsoft.com/office/drawing/2014/main" id="{00000000-0008-0000-0100-000013000000}"/>
                </a:ext>
              </a:extLst>
            </xdr:cNvPr>
            <xdr:cNvGraphicFramePr/>
          </xdr:nvGraphicFramePr>
          <xdr:xfrm>
            <a:off x="0" y="0"/>
            <a:ext cx="0" cy="0"/>
          </xdr:xfrm>
          <a:graphic>
            <a:graphicData uri="http://schemas.microsoft.com/office/drawing/2010/slicer">
              <sle:slicer xmlns:sle="http://schemas.microsoft.com/office/drawing/2010/slicer" name="class 1"/>
            </a:graphicData>
          </a:graphic>
        </xdr:graphicFrame>
      </mc:Choice>
      <mc:Fallback xmlns="">
        <xdr:sp macro="" textlink="">
          <xdr:nvSpPr>
            <xdr:cNvPr id="0" name=""/>
            <xdr:cNvSpPr>
              <a:spLocks noTextEdit="1"/>
            </xdr:cNvSpPr>
          </xdr:nvSpPr>
          <xdr:spPr>
            <a:xfrm>
              <a:off x="11477624" y="28575"/>
              <a:ext cx="2028825" cy="790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161925</xdr:colOff>
      <xdr:row>0</xdr:row>
      <xdr:rowOff>28575</xdr:rowOff>
    </xdr:from>
    <xdr:to>
      <xdr:col>25</xdr:col>
      <xdr:colOff>315596</xdr:colOff>
      <xdr:row>4</xdr:row>
      <xdr:rowOff>57150</xdr:rowOff>
    </xdr:to>
    <mc:AlternateContent xmlns:mc="http://schemas.openxmlformats.org/markup-compatibility/2006" xmlns:a14="http://schemas.microsoft.com/office/drawing/2010/main">
      <mc:Choice Requires="a14">
        <xdr:graphicFrame macro="">
          <xdr:nvGraphicFramePr>
            <xdr:cNvPr id="20" name="gender 2">
              <a:extLst>
                <a:ext uri="{FF2B5EF4-FFF2-40B4-BE49-F238E27FC236}">
                  <a16:creationId xmlns:a16="http://schemas.microsoft.com/office/drawing/2014/main" id="{00000000-0008-0000-0100-000014000000}"/>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3573125" y="28575"/>
              <a:ext cx="1982471" cy="790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xdr:colOff>
      <xdr:row>4</xdr:row>
      <xdr:rowOff>123824</xdr:rowOff>
    </xdr:from>
    <xdr:to>
      <xdr:col>2</xdr:col>
      <xdr:colOff>228602</xdr:colOff>
      <xdr:row>33</xdr:row>
      <xdr:rowOff>180973</xdr:rowOff>
    </xdr:to>
    <xdr:sp macro="" textlink="'Students data'!U4">
      <xdr:nvSpPr>
        <xdr:cNvPr id="14" name="Rectangle: Rounded Corners 13">
          <a:extLst>
            <a:ext uri="{FF2B5EF4-FFF2-40B4-BE49-F238E27FC236}">
              <a16:creationId xmlns:a16="http://schemas.microsoft.com/office/drawing/2014/main" id="{653C8FF3-0651-4EE5-AF97-5BAD70785D4B}"/>
            </a:ext>
          </a:extLst>
        </xdr:cNvPr>
        <xdr:cNvSpPr/>
      </xdr:nvSpPr>
      <xdr:spPr>
        <a:xfrm rot="16200000">
          <a:off x="-2066922" y="2952749"/>
          <a:ext cx="5581649" cy="1447799"/>
        </a:xfrm>
        <a:prstGeom prst="round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n-US" sz="4000" b="1">
              <a:solidFill>
                <a:schemeClr val="accent1">
                  <a:lumMod val="75000"/>
                </a:schemeClr>
              </a:solidFill>
            </a:rPr>
            <a:t>Student Performance</a:t>
          </a:r>
          <a:endParaRPr lang="en-US" sz="4000" b="1" i="0" u="none" strike="noStrike">
            <a:solidFill>
              <a:schemeClr val="accent1">
                <a:lumMod val="75000"/>
              </a:schemeClr>
            </a:solidFill>
            <a:latin typeface="Calibri" panose="020F0502020204030204"/>
            <a:ea typeface="Calibri" panose="020F0502020204030204"/>
            <a:cs typeface="Calibri" panose="020F0502020204030204"/>
          </a:endParaRPr>
        </a:p>
      </xdr:txBody>
    </xdr:sp>
    <xdr:clientData/>
  </xdr:twoCellAnchor>
  <xdr:twoCellAnchor editAs="oneCell">
    <xdr:from>
      <xdr:col>7</xdr:col>
      <xdr:colOff>28575</xdr:colOff>
      <xdr:row>0</xdr:row>
      <xdr:rowOff>57150</xdr:rowOff>
    </xdr:from>
    <xdr:to>
      <xdr:col>8</xdr:col>
      <xdr:colOff>114300</xdr:colOff>
      <xdr:row>3</xdr:row>
      <xdr:rowOff>180975</xdr:rowOff>
    </xdr:to>
    <xdr:pic>
      <xdr:nvPicPr>
        <xdr:cNvPr id="15" name="Graphic 14" descr="Male profile with solid fill">
          <a:extLst>
            <a:ext uri="{FF2B5EF4-FFF2-40B4-BE49-F238E27FC236}">
              <a16:creationId xmlns:a16="http://schemas.microsoft.com/office/drawing/2014/main" id="{A2DF7E1D-4C2E-1B3A-E60C-C2E7F21EF41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295775" y="57150"/>
          <a:ext cx="695325" cy="695325"/>
        </a:xfrm>
        <a:prstGeom prst="rect">
          <a:avLst/>
        </a:prstGeom>
      </xdr:spPr>
    </xdr:pic>
    <xdr:clientData/>
  </xdr:twoCellAnchor>
  <xdr:twoCellAnchor editAs="oneCell">
    <xdr:from>
      <xdr:col>10</xdr:col>
      <xdr:colOff>533401</xdr:colOff>
      <xdr:row>0</xdr:row>
      <xdr:rowOff>57151</xdr:rowOff>
    </xdr:from>
    <xdr:to>
      <xdr:col>12</xdr:col>
      <xdr:colOff>47625</xdr:colOff>
      <xdr:row>4</xdr:row>
      <xdr:rowOff>28575</xdr:rowOff>
    </xdr:to>
    <xdr:pic>
      <xdr:nvPicPr>
        <xdr:cNvPr id="17" name="Graphic 16" descr="Female Profile with solid fill">
          <a:extLst>
            <a:ext uri="{FF2B5EF4-FFF2-40B4-BE49-F238E27FC236}">
              <a16:creationId xmlns:a16="http://schemas.microsoft.com/office/drawing/2014/main" id="{CA83E485-0B42-6AE3-0EA3-BE26A30157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629401" y="57151"/>
          <a:ext cx="733424" cy="7334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381000</xdr:colOff>
      <xdr:row>17</xdr:row>
      <xdr:rowOff>47625</xdr:rowOff>
    </xdr:from>
    <xdr:to>
      <xdr:col>20</xdr:col>
      <xdr:colOff>590550</xdr:colOff>
      <xdr:row>31</xdr:row>
      <xdr:rowOff>123825</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lam" refreshedDate="45527.805185879603" createdVersion="8" refreshedVersion="8" minRefreshableVersion="3" recordCount="105" xr:uid="{00000000-000A-0000-FFFF-FFFF00000000}">
  <cacheSource type="worksheet">
    <worksheetSource name="Table1"/>
  </cacheSource>
  <cacheFields count="18">
    <cacheField name="ID" numFmtId="0">
      <sharedItems containsSemiMixedTypes="0" containsString="0" containsNumber="1" containsInteger="1" minValue="1141" maxValue="1245" count="105">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sharedItems>
    </cacheField>
    <cacheField name="class" numFmtId="0">
      <sharedItems count="2">
        <s v="A"/>
        <s v="B"/>
      </sharedItems>
    </cacheField>
    <cacheField name="gender" numFmtId="0">
      <sharedItems count="2">
        <s v="male"/>
        <s v="female"/>
      </sharedItems>
    </cacheField>
    <cacheField name="race" numFmtId="0">
      <sharedItems containsSemiMixedTypes="0" containsNonDate="0" containsString="0" containsNumber="1" containsInteger="1" minValue="1" maxValue="7"/>
    </cacheField>
    <cacheField name="GPA" numFmtId="0">
      <sharedItems containsSemiMixedTypes="0" containsNonDate="0" containsString="0" containsNumber="1" minValue="63.49" maxValue="93.71"/>
    </cacheField>
    <cacheField name="Algebra" numFmtId="0">
      <sharedItems containsSemiMixedTypes="0" containsNonDate="0" containsString="0" containsNumber="1" containsInteger="1" minValue="46" maxValue="98"/>
    </cacheField>
    <cacheField name="Calculus1" numFmtId="0">
      <sharedItems containsSemiMixedTypes="0" containsNonDate="0" containsString="0" containsNumber="1" containsInteger="1" minValue="38" maxValue="100"/>
    </cacheField>
    <cacheField name="Calculus2" numFmtId="0">
      <sharedItems containsSemiMixedTypes="0" containsNonDate="0" containsString="0" containsNumber="1" containsInteger="1" minValue="17" maxValue="99"/>
    </cacheField>
    <cacheField name="Statistics" numFmtId="0">
      <sharedItems containsSemiMixedTypes="0" containsNonDate="0" containsString="0" containsNumber="1" containsInteger="1" minValue="51" maxValue="100"/>
    </cacheField>
    <cacheField name="Probability" numFmtId="0">
      <sharedItems containsSemiMixedTypes="0" containsNonDate="0" containsString="0" containsNumber="1" containsInteger="1" minValue="29" maxValue="97"/>
    </cacheField>
    <cacheField name="Measure" numFmtId="0">
      <sharedItems containsSemiMixedTypes="0" containsNonDate="0" containsString="0" containsNumber="1" containsInteger="1" minValue="54" maxValue="100"/>
    </cacheField>
    <cacheField name="Functional_analysis" numFmtId="0">
      <sharedItems containsSemiMixedTypes="0" containsNonDate="0" containsString="0" containsNumber="1" containsInteger="1" minValue="9" maxValue="100"/>
    </cacheField>
    <cacheField name="from1" numFmtId="0">
      <sharedItems containsNonDate="0"/>
    </cacheField>
    <cacheField name="from2" numFmtId="0">
      <sharedItems containsNonDate="0"/>
    </cacheField>
    <cacheField name="from3" numFmtId="0">
      <sharedItems containsNonDate="0"/>
    </cacheField>
    <cacheField name="from4" numFmtId="0">
      <sharedItems containsSemiMixedTypes="0" containsNonDate="0" containsString="0" containsNumber="1" containsInteger="1" minValue="0" maxValue="3"/>
    </cacheField>
    <cacheField name="y" numFmtId="0">
      <sharedItems containsSemiMixedTypes="0" containsNonDate="0" containsString="0" containsNumber="1" containsInteger="1" minValue="0" maxValue="2"/>
    </cacheField>
    <cacheField name="total Grage" numFmtId="0">
      <sharedItems containsSemiMixedTypes="0" containsNonDate="0" containsString="0" containsNumber="1" containsInteger="1" minValue="350" maxValue="66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5">
  <r>
    <x v="0"/>
    <x v="0"/>
    <x v="0"/>
    <n v="1"/>
    <n v="73.47"/>
    <n v="64"/>
    <n v="81"/>
    <n v="87"/>
    <n v="60"/>
    <n v="74"/>
    <n v="71"/>
    <n v="60"/>
    <s v="A"/>
    <s v="A"/>
    <s v="A"/>
    <n v="3"/>
    <n v="0"/>
    <n v="497"/>
  </r>
  <r>
    <x v="1"/>
    <x v="0"/>
    <x v="1"/>
    <n v="1"/>
    <n v="71.22"/>
    <n v="57"/>
    <n v="50"/>
    <n v="51"/>
    <n v="51"/>
    <n v="55"/>
    <n v="62"/>
    <n v="61"/>
    <s v="B"/>
    <s v="A"/>
    <s v="A"/>
    <n v="2"/>
    <n v="0"/>
    <n v="387"/>
  </r>
  <r>
    <x v="2"/>
    <x v="0"/>
    <x v="1"/>
    <n v="2"/>
    <n v="74.56"/>
    <n v="47"/>
    <n v="48"/>
    <n v="71"/>
    <n v="60"/>
    <n v="61"/>
    <n v="68"/>
    <n v="64"/>
    <s v="C"/>
    <s v="A"/>
    <s v="A"/>
    <n v="0"/>
    <n v="1"/>
    <n v="419"/>
  </r>
  <r>
    <x v="3"/>
    <x v="0"/>
    <x v="1"/>
    <n v="1"/>
    <n v="72.89"/>
    <n v="46"/>
    <n v="72"/>
    <n v="38"/>
    <n v="60"/>
    <n v="29"/>
    <n v="54"/>
    <n v="51"/>
    <s v="D"/>
    <s v="A"/>
    <s v="A"/>
    <n v="0"/>
    <n v="0"/>
    <n v="350"/>
  </r>
  <r>
    <x v="4"/>
    <x v="0"/>
    <x v="1"/>
    <n v="1"/>
    <n v="70.11"/>
    <n v="49"/>
    <n v="45"/>
    <n v="63"/>
    <n v="60"/>
    <n v="66"/>
    <n v="66"/>
    <n v="61"/>
    <s v="E"/>
    <s v="A"/>
    <s v="A"/>
    <n v="0"/>
    <n v="0"/>
    <n v="410"/>
  </r>
  <r>
    <x v="5"/>
    <x v="0"/>
    <x v="0"/>
    <n v="3"/>
    <n v="65.04"/>
    <n v="60"/>
    <n v="60"/>
    <n v="39"/>
    <n v="61"/>
    <n v="65"/>
    <n v="74"/>
    <n v="60"/>
    <s v="F"/>
    <s v="B"/>
    <s v="C"/>
    <n v="0"/>
    <n v="0"/>
    <n v="419"/>
  </r>
  <r>
    <x v="6"/>
    <x v="0"/>
    <x v="0"/>
    <n v="4"/>
    <n v="77.11"/>
    <n v="60"/>
    <n v="43"/>
    <n v="52"/>
    <n v="63"/>
    <n v="71"/>
    <n v="72"/>
    <n v="75"/>
    <s v="G"/>
    <s v="A"/>
    <s v="A"/>
    <n v="0"/>
    <n v="1"/>
    <n v="436"/>
  </r>
  <r>
    <x v="7"/>
    <x v="0"/>
    <x v="1"/>
    <n v="5"/>
    <n v="64.75"/>
    <n v="60"/>
    <n v="38"/>
    <n v="60"/>
    <n v="63"/>
    <n v="70"/>
    <n v="68"/>
    <n v="51"/>
    <s v="H"/>
    <s v="B"/>
    <s v="C"/>
    <n v="0"/>
    <n v="0"/>
    <n v="410"/>
  </r>
  <r>
    <x v="8"/>
    <x v="1"/>
    <x v="1"/>
    <n v="5"/>
    <n v="77.92"/>
    <n v="61"/>
    <n v="60"/>
    <n v="66"/>
    <n v="68"/>
    <n v="80"/>
    <n v="78"/>
    <n v="71"/>
    <s v="I"/>
    <s v="B"/>
    <s v="A"/>
    <n v="0"/>
    <n v="0"/>
    <n v="484"/>
  </r>
  <r>
    <x v="9"/>
    <x v="0"/>
    <x v="1"/>
    <n v="5"/>
    <n v="76.5"/>
    <n v="60"/>
    <n v="61"/>
    <n v="60"/>
    <n v="69"/>
    <n v="73"/>
    <n v="60"/>
    <n v="62"/>
    <s v="H"/>
    <s v="B"/>
    <s v="A"/>
    <n v="0"/>
    <n v="0"/>
    <n v="445"/>
  </r>
  <r>
    <x v="10"/>
    <x v="0"/>
    <x v="0"/>
    <n v="1"/>
    <n v="76.83"/>
    <n v="61"/>
    <n v="66"/>
    <n v="61"/>
    <n v="69"/>
    <n v="65"/>
    <n v="69"/>
    <n v="67"/>
    <s v="H"/>
    <s v="B"/>
    <s v="A"/>
    <n v="0"/>
    <n v="0"/>
    <n v="458"/>
  </r>
  <r>
    <x v="11"/>
    <x v="1"/>
    <x v="1"/>
    <n v="1"/>
    <n v="83.65"/>
    <n v="73"/>
    <n v="75"/>
    <n v="76"/>
    <n v="71"/>
    <n v="85"/>
    <n v="74"/>
    <n v="89"/>
    <s v="J"/>
    <s v="B"/>
    <s v="A"/>
    <n v="2"/>
    <n v="0"/>
    <n v="543"/>
  </r>
  <r>
    <x v="12"/>
    <x v="1"/>
    <x v="1"/>
    <n v="1"/>
    <n v="77"/>
    <n v="70"/>
    <n v="60"/>
    <n v="71"/>
    <n v="71"/>
    <n v="87"/>
    <n v="68"/>
    <n v="61"/>
    <s v="K"/>
    <s v="B"/>
    <s v="D"/>
    <n v="0"/>
    <n v="0"/>
    <n v="488"/>
  </r>
  <r>
    <x v="13"/>
    <x v="0"/>
    <x v="0"/>
    <n v="1"/>
    <n v="80.08"/>
    <n v="67"/>
    <n v="65"/>
    <n v="74"/>
    <n v="73"/>
    <n v="87"/>
    <n v="68"/>
    <n v="76"/>
    <s v="E"/>
    <s v="B"/>
    <s v="A"/>
    <n v="0"/>
    <n v="2"/>
    <n v="510"/>
  </r>
  <r>
    <x v="14"/>
    <x v="0"/>
    <x v="0"/>
    <n v="1"/>
    <n v="81.67"/>
    <n v="73"/>
    <n v="60"/>
    <n v="55"/>
    <n v="76"/>
    <n v="77"/>
    <n v="74"/>
    <n v="64"/>
    <s v="L"/>
    <s v="A"/>
    <s v="A"/>
    <n v="0"/>
    <n v="2"/>
    <n v="479"/>
  </r>
  <r>
    <x v="15"/>
    <x v="1"/>
    <x v="1"/>
    <n v="6"/>
    <n v="82.07"/>
    <n v="72"/>
    <n v="63"/>
    <n v="70"/>
    <n v="76"/>
    <n v="81"/>
    <n v="86"/>
    <n v="73"/>
    <s v="E"/>
    <s v="B"/>
    <s v="A"/>
    <n v="0"/>
    <n v="2"/>
    <n v="521"/>
  </r>
  <r>
    <x v="16"/>
    <x v="0"/>
    <x v="0"/>
    <n v="1"/>
    <n v="74.11"/>
    <n v="74"/>
    <n v="70"/>
    <n v="61"/>
    <n v="76"/>
    <n v="68"/>
    <n v="57"/>
    <n v="61"/>
    <s v="M"/>
    <s v="B"/>
    <s v="A"/>
    <n v="0"/>
    <n v="2"/>
    <n v="467"/>
  </r>
  <r>
    <x v="17"/>
    <x v="0"/>
    <x v="0"/>
    <n v="1"/>
    <n v="81.5"/>
    <n v="68"/>
    <n v="67"/>
    <n v="55"/>
    <n v="76"/>
    <n v="85"/>
    <n v="75"/>
    <n v="87"/>
    <s v="B"/>
    <s v="A"/>
    <s v="A"/>
    <n v="0"/>
    <n v="0"/>
    <n v="513"/>
  </r>
  <r>
    <x v="18"/>
    <x v="1"/>
    <x v="0"/>
    <n v="1"/>
    <n v="75.64"/>
    <n v="60"/>
    <n v="68"/>
    <n v="54"/>
    <n v="76"/>
    <n v="76"/>
    <n v="76"/>
    <n v="64"/>
    <s v="N"/>
    <s v="B"/>
    <s v="A"/>
    <n v="0"/>
    <n v="0"/>
    <n v="474"/>
  </r>
  <r>
    <x v="19"/>
    <x v="0"/>
    <x v="0"/>
    <n v="7"/>
    <n v="76.46"/>
    <n v="67"/>
    <n v="73"/>
    <n v="64"/>
    <n v="78"/>
    <n v="83"/>
    <n v="76"/>
    <n v="64"/>
    <s v="O"/>
    <s v="B"/>
    <s v="B"/>
    <n v="0"/>
    <n v="2"/>
    <n v="505"/>
  </r>
  <r>
    <x v="20"/>
    <x v="1"/>
    <x v="0"/>
    <n v="1"/>
    <n v="75.57"/>
    <n v="63"/>
    <n v="64"/>
    <n v="71"/>
    <n v="78"/>
    <n v="69"/>
    <n v="76"/>
    <n v="62"/>
    <s v="I"/>
    <s v="B"/>
    <s v="A"/>
    <n v="0"/>
    <n v="2"/>
    <n v="483"/>
  </r>
  <r>
    <x v="21"/>
    <x v="1"/>
    <x v="0"/>
    <n v="1"/>
    <n v="83.13"/>
    <n v="82"/>
    <n v="82"/>
    <n v="92"/>
    <n v="78"/>
    <n v="92"/>
    <n v="83"/>
    <n v="78"/>
    <s v="N"/>
    <s v="B"/>
    <s v="A"/>
    <n v="2"/>
    <n v="0"/>
    <n v="587"/>
  </r>
  <r>
    <x v="22"/>
    <x v="1"/>
    <x v="1"/>
    <n v="1"/>
    <n v="79.7"/>
    <n v="72"/>
    <n v="68"/>
    <n v="55"/>
    <n v="78"/>
    <n v="77"/>
    <n v="68"/>
    <n v="71"/>
    <s v="B"/>
    <s v="B"/>
    <s v="D"/>
    <n v="2"/>
    <n v="0"/>
    <n v="489"/>
  </r>
  <r>
    <x v="23"/>
    <x v="0"/>
    <x v="1"/>
    <n v="1"/>
    <n v="83.98"/>
    <n v="71"/>
    <n v="73"/>
    <n v="83"/>
    <n v="79"/>
    <n v="88"/>
    <n v="87"/>
    <n v="81"/>
    <s v="F"/>
    <s v="B"/>
    <s v="A"/>
    <n v="2"/>
    <n v="0"/>
    <n v="562"/>
  </r>
  <r>
    <x v="24"/>
    <x v="0"/>
    <x v="0"/>
    <n v="3"/>
    <n v="79.56"/>
    <n v="64"/>
    <n v="62"/>
    <n v="76"/>
    <n v="80"/>
    <n v="81"/>
    <n v="80"/>
    <n v="74"/>
    <s v="F"/>
    <s v="B"/>
    <s v="C"/>
    <n v="0"/>
    <n v="0"/>
    <n v="517"/>
  </r>
  <r>
    <x v="25"/>
    <x v="0"/>
    <x v="1"/>
    <n v="4"/>
    <n v="78.54"/>
    <n v="76"/>
    <n v="67"/>
    <n v="71"/>
    <n v="80"/>
    <n v="71"/>
    <n v="83"/>
    <n v="67"/>
    <s v="P"/>
    <s v="A"/>
    <s v="D"/>
    <n v="0"/>
    <n v="0"/>
    <n v="515"/>
  </r>
  <r>
    <x v="26"/>
    <x v="1"/>
    <x v="1"/>
    <n v="1"/>
    <n v="77.76"/>
    <n v="67"/>
    <n v="46"/>
    <n v="71"/>
    <n v="80"/>
    <n v="82"/>
    <n v="69"/>
    <n v="64"/>
    <s v="P"/>
    <s v="B"/>
    <s v="A"/>
    <n v="2"/>
    <n v="0"/>
    <n v="479"/>
  </r>
  <r>
    <x v="27"/>
    <x v="0"/>
    <x v="1"/>
    <n v="1"/>
    <n v="83.06"/>
    <n v="68"/>
    <n v="72"/>
    <n v="71"/>
    <n v="81"/>
    <n v="86"/>
    <n v="81"/>
    <n v="70"/>
    <s v="F"/>
    <s v="B"/>
    <s v="A"/>
    <n v="2"/>
    <n v="0"/>
    <n v="529"/>
  </r>
  <r>
    <x v="28"/>
    <x v="0"/>
    <x v="0"/>
    <n v="1"/>
    <n v="84.04"/>
    <n v="73"/>
    <n v="80"/>
    <n v="85"/>
    <n v="83"/>
    <n v="79"/>
    <n v="73"/>
    <n v="62"/>
    <s v="Q"/>
    <s v="B"/>
    <s v="S"/>
    <n v="0"/>
    <n v="0"/>
    <n v="535"/>
  </r>
  <r>
    <x v="29"/>
    <x v="0"/>
    <x v="1"/>
    <n v="1"/>
    <n v="85.29"/>
    <n v="77"/>
    <n v="64"/>
    <n v="64"/>
    <n v="83"/>
    <n v="95"/>
    <n v="80"/>
    <n v="88"/>
    <s v="R"/>
    <s v="A"/>
    <s v="A"/>
    <n v="0"/>
    <n v="2"/>
    <n v="551"/>
  </r>
  <r>
    <x v="30"/>
    <x v="1"/>
    <x v="1"/>
    <n v="1"/>
    <n v="85.04"/>
    <n v="76"/>
    <n v="75"/>
    <n v="85"/>
    <n v="83"/>
    <n v="88"/>
    <n v="82"/>
    <n v="69"/>
    <s v="J"/>
    <s v="B"/>
    <s v="A"/>
    <n v="2"/>
    <n v="0"/>
    <n v="558"/>
  </r>
  <r>
    <x v="31"/>
    <x v="0"/>
    <x v="0"/>
    <n v="3"/>
    <n v="87.04"/>
    <n v="87"/>
    <n v="98"/>
    <n v="93"/>
    <n v="83"/>
    <n v="95"/>
    <n v="87"/>
    <n v="79"/>
    <s v="B"/>
    <s v="B"/>
    <s v="B"/>
    <n v="0"/>
    <n v="0"/>
    <n v="622"/>
  </r>
  <r>
    <x v="32"/>
    <x v="0"/>
    <x v="0"/>
    <n v="2"/>
    <n v="74.17"/>
    <n v="63"/>
    <n v="73"/>
    <n v="61"/>
    <n v="83"/>
    <n v="72"/>
    <n v="55"/>
    <n v="62"/>
    <s v="C"/>
    <s v="A"/>
    <s v="A"/>
    <n v="0"/>
    <n v="0"/>
    <n v="469"/>
  </r>
  <r>
    <x v="33"/>
    <x v="0"/>
    <x v="0"/>
    <n v="7"/>
    <n v="82.71"/>
    <n v="82"/>
    <n v="90"/>
    <n v="90"/>
    <n v="83"/>
    <n v="77"/>
    <n v="79"/>
    <n v="70"/>
    <s v="Q"/>
    <s v="B"/>
    <s v="B"/>
    <n v="0"/>
    <n v="0"/>
    <n v="571"/>
  </r>
  <r>
    <x v="34"/>
    <x v="0"/>
    <x v="1"/>
    <n v="1"/>
    <n v="81.29"/>
    <n v="67"/>
    <n v="62"/>
    <n v="85"/>
    <n v="83"/>
    <n v="82"/>
    <n v="83"/>
    <n v="64"/>
    <s v="D"/>
    <s v="A"/>
    <s v="A"/>
    <n v="0"/>
    <n v="0"/>
    <n v="526"/>
  </r>
  <r>
    <x v="35"/>
    <x v="0"/>
    <x v="1"/>
    <n v="1"/>
    <n v="85.55"/>
    <n v="69"/>
    <n v="83"/>
    <n v="73"/>
    <n v="83"/>
    <n v="85"/>
    <n v="67"/>
    <n v="81"/>
    <s v="N"/>
    <s v="A"/>
    <s v="A"/>
    <n v="2"/>
    <n v="1"/>
    <n v="541"/>
  </r>
  <r>
    <x v="36"/>
    <x v="0"/>
    <x v="1"/>
    <n v="1"/>
    <n v="86.43"/>
    <n v="85"/>
    <n v="83"/>
    <n v="88"/>
    <n v="85"/>
    <n v="85"/>
    <n v="92"/>
    <n v="85"/>
    <s v="P"/>
    <s v="B"/>
    <s v="A"/>
    <n v="0"/>
    <n v="0"/>
    <n v="603"/>
  </r>
  <r>
    <x v="37"/>
    <x v="0"/>
    <x v="1"/>
    <n v="1"/>
    <n v="85.11"/>
    <n v="73"/>
    <n v="61"/>
    <n v="80"/>
    <n v="85"/>
    <n v="90"/>
    <n v="79"/>
    <n v="82"/>
    <s v="S"/>
    <s v="A"/>
    <s v="A"/>
    <n v="0"/>
    <n v="0"/>
    <n v="550"/>
  </r>
  <r>
    <x v="38"/>
    <x v="1"/>
    <x v="1"/>
    <n v="1"/>
    <n v="81.3"/>
    <n v="72"/>
    <n v="76"/>
    <n v="85"/>
    <n v="85"/>
    <n v="91"/>
    <n v="71"/>
    <n v="79"/>
    <s v="P"/>
    <s v="B"/>
    <s v="A"/>
    <n v="0"/>
    <n v="0"/>
    <n v="559"/>
  </r>
  <r>
    <x v="39"/>
    <x v="0"/>
    <x v="1"/>
    <n v="1"/>
    <n v="84.01"/>
    <n v="80"/>
    <n v="75"/>
    <n v="83"/>
    <n v="85"/>
    <n v="86"/>
    <n v="87"/>
    <n v="81"/>
    <s v="K"/>
    <s v="B"/>
    <s v="A"/>
    <n v="0"/>
    <n v="1"/>
    <n v="577"/>
  </r>
  <r>
    <x v="40"/>
    <x v="1"/>
    <x v="0"/>
    <n v="1"/>
    <n v="83.19"/>
    <n v="62"/>
    <n v="73"/>
    <n v="76"/>
    <n v="85"/>
    <n v="79"/>
    <n v="74"/>
    <n v="67"/>
    <s v="B"/>
    <s v="B"/>
    <s v="A"/>
    <n v="2"/>
    <n v="0"/>
    <n v="516"/>
  </r>
  <r>
    <x v="41"/>
    <x v="1"/>
    <x v="1"/>
    <n v="1"/>
    <n v="90.66"/>
    <n v="88"/>
    <n v="78"/>
    <n v="95"/>
    <n v="85"/>
    <n v="97"/>
    <n v="97"/>
    <n v="99"/>
    <s v="B"/>
    <s v="B"/>
    <s v="A"/>
    <n v="0"/>
    <n v="1"/>
    <n v="639"/>
  </r>
  <r>
    <x v="42"/>
    <x v="0"/>
    <x v="1"/>
    <n v="1"/>
    <n v="83.94"/>
    <n v="74"/>
    <n v="81"/>
    <n v="87"/>
    <n v="86"/>
    <n v="82"/>
    <n v="80"/>
    <n v="73"/>
    <s v="U"/>
    <s v="A"/>
    <s v="A"/>
    <n v="0"/>
    <n v="1"/>
    <n v="563"/>
  </r>
  <r>
    <x v="43"/>
    <x v="0"/>
    <x v="1"/>
    <n v="7"/>
    <n v="81.07"/>
    <n v="64"/>
    <n v="55"/>
    <n v="71"/>
    <n v="86"/>
    <n v="67"/>
    <n v="72"/>
    <n v="73"/>
    <s v="G"/>
    <s v="A"/>
    <s v="A"/>
    <n v="0"/>
    <n v="0"/>
    <n v="488"/>
  </r>
  <r>
    <x v="44"/>
    <x v="1"/>
    <x v="1"/>
    <n v="1"/>
    <n v="81.61"/>
    <n v="84"/>
    <n v="62"/>
    <n v="80"/>
    <n v="86"/>
    <n v="78"/>
    <n v="84"/>
    <n v="73"/>
    <s v="B"/>
    <s v="B"/>
    <s v="A"/>
    <n v="0"/>
    <n v="0"/>
    <n v="547"/>
  </r>
  <r>
    <x v="45"/>
    <x v="0"/>
    <x v="1"/>
    <n v="1"/>
    <n v="87.85"/>
    <n v="80"/>
    <n v="78"/>
    <n v="90"/>
    <n v="87"/>
    <n v="90"/>
    <n v="87"/>
    <n v="91"/>
    <s v="V"/>
    <s v="A"/>
    <s v="A"/>
    <n v="2"/>
    <n v="1"/>
    <n v="603"/>
  </r>
  <r>
    <x v="46"/>
    <x v="0"/>
    <x v="1"/>
    <n v="4"/>
    <n v="80.6"/>
    <n v="60"/>
    <n v="60"/>
    <n v="73"/>
    <n v="87"/>
    <n v="82"/>
    <n v="74"/>
    <n v="64"/>
    <s v="T"/>
    <s v="A"/>
    <s v="D"/>
    <n v="2"/>
    <n v="1"/>
    <n v="500"/>
  </r>
  <r>
    <x v="47"/>
    <x v="0"/>
    <x v="0"/>
    <n v="5"/>
    <n v="74.43"/>
    <n v="66"/>
    <n v="80"/>
    <n v="83"/>
    <n v="87"/>
    <n v="79"/>
    <n v="69"/>
    <n v="60"/>
    <s v="H"/>
    <s v="B"/>
    <s v="C"/>
    <n v="2"/>
    <n v="0"/>
    <n v="524"/>
  </r>
  <r>
    <x v="48"/>
    <x v="0"/>
    <x v="1"/>
    <n v="1"/>
    <n v="83.15"/>
    <n v="68"/>
    <n v="80"/>
    <n v="92"/>
    <n v="87"/>
    <n v="80"/>
    <n v="83"/>
    <n v="64"/>
    <s v="B"/>
    <s v="A"/>
    <s v="A"/>
    <n v="2"/>
    <n v="0"/>
    <n v="554"/>
  </r>
  <r>
    <x v="49"/>
    <x v="0"/>
    <x v="1"/>
    <n v="1"/>
    <n v="82.55"/>
    <n v="67"/>
    <n v="71"/>
    <n v="80"/>
    <n v="87"/>
    <n v="87"/>
    <n v="83"/>
    <n v="67"/>
    <s v="Z"/>
    <s v="B"/>
    <s v="A"/>
    <n v="0"/>
    <n v="2"/>
    <n v="542"/>
  </r>
  <r>
    <x v="50"/>
    <x v="0"/>
    <x v="0"/>
    <n v="1"/>
    <n v="79"/>
    <n v="82"/>
    <n v="72"/>
    <n v="77"/>
    <n v="87"/>
    <n v="82"/>
    <n v="92"/>
    <n v="71"/>
    <s v="S"/>
    <s v="B"/>
    <s v="A"/>
    <n v="0"/>
    <n v="1"/>
    <n v="563"/>
  </r>
  <r>
    <x v="51"/>
    <x v="1"/>
    <x v="1"/>
    <n v="1"/>
    <n v="84.45"/>
    <n v="76"/>
    <n v="61"/>
    <n v="77"/>
    <n v="87"/>
    <n v="90"/>
    <n v="91"/>
    <n v="76"/>
    <s v="A"/>
    <s v="B"/>
    <s v="A"/>
    <n v="2"/>
    <n v="0"/>
    <n v="558"/>
  </r>
  <r>
    <x v="52"/>
    <x v="1"/>
    <x v="1"/>
    <n v="1"/>
    <n v="85.02"/>
    <n v="70"/>
    <n v="71"/>
    <n v="83"/>
    <n v="87"/>
    <n v="90"/>
    <n v="80"/>
    <n v="76"/>
    <s v="B"/>
    <s v="B"/>
    <s v="D"/>
    <n v="2"/>
    <n v="0"/>
    <n v="557"/>
  </r>
  <r>
    <x v="53"/>
    <x v="0"/>
    <x v="1"/>
    <n v="1"/>
    <n v="77.53"/>
    <n v="76"/>
    <n v="53"/>
    <n v="55"/>
    <n v="87"/>
    <n v="82"/>
    <n v="80"/>
    <n v="63"/>
    <s v="E"/>
    <s v="B"/>
    <s v="A"/>
    <n v="0"/>
    <n v="0"/>
    <n v="496"/>
  </r>
  <r>
    <x v="54"/>
    <x v="0"/>
    <x v="1"/>
    <n v="1"/>
    <n v="78.08"/>
    <n v="65"/>
    <n v="60"/>
    <n v="75"/>
    <n v="88"/>
    <n v="78"/>
    <n v="78"/>
    <n v="61"/>
    <s v="J"/>
    <s v="B"/>
    <s v="A"/>
    <n v="0"/>
    <n v="2"/>
    <n v="505"/>
  </r>
  <r>
    <x v="55"/>
    <x v="0"/>
    <x v="1"/>
    <n v="1"/>
    <n v="87.44"/>
    <n v="87"/>
    <n v="75"/>
    <n v="91"/>
    <n v="88"/>
    <n v="95"/>
    <n v="89"/>
    <n v="94"/>
    <s v="A"/>
    <s v="A"/>
    <s v="A"/>
    <n v="2"/>
    <n v="0"/>
    <n v="619"/>
  </r>
  <r>
    <x v="56"/>
    <x v="0"/>
    <x v="1"/>
    <n v="7"/>
    <n v="81.71"/>
    <n v="69"/>
    <n v="68"/>
    <n v="78"/>
    <n v="88"/>
    <n v="78"/>
    <n v="74"/>
    <n v="78"/>
    <s v="O"/>
    <s v="A"/>
    <s v="A"/>
    <n v="0"/>
    <n v="0"/>
    <n v="533"/>
  </r>
  <r>
    <x v="57"/>
    <x v="1"/>
    <x v="1"/>
    <n v="1"/>
    <n v="85.72"/>
    <n v="75"/>
    <n v="80"/>
    <n v="64"/>
    <n v="88"/>
    <n v="86"/>
    <n v="86"/>
    <n v="69"/>
    <s v="E"/>
    <s v="B"/>
    <s v="A"/>
    <n v="0"/>
    <n v="1"/>
    <n v="548"/>
  </r>
  <r>
    <x v="58"/>
    <x v="1"/>
    <x v="1"/>
    <n v="3"/>
    <n v="88.35"/>
    <n v="93"/>
    <n v="71"/>
    <n v="85"/>
    <n v="88"/>
    <n v="91"/>
    <n v="92"/>
    <n v="86"/>
    <s v="U"/>
    <s v="B"/>
    <s v="A"/>
    <n v="0"/>
    <n v="1"/>
    <n v="606"/>
  </r>
  <r>
    <x v="59"/>
    <x v="1"/>
    <x v="0"/>
    <n v="4"/>
    <n v="79.34"/>
    <n v="62"/>
    <n v="75"/>
    <n v="80"/>
    <n v="89"/>
    <n v="75"/>
    <n v="63"/>
    <n v="74"/>
    <s v="I"/>
    <s v="B"/>
    <s v="A"/>
    <n v="0"/>
    <n v="0"/>
    <n v="518"/>
  </r>
  <r>
    <x v="60"/>
    <x v="0"/>
    <x v="1"/>
    <n v="1"/>
    <n v="84.7"/>
    <n v="62"/>
    <n v="66"/>
    <n v="93"/>
    <n v="89"/>
    <n v="84"/>
    <n v="79"/>
    <n v="81"/>
    <s v="W"/>
    <s v="A"/>
    <s v="A"/>
    <n v="0"/>
    <n v="0"/>
    <n v="554"/>
  </r>
  <r>
    <x v="61"/>
    <x v="0"/>
    <x v="0"/>
    <n v="3"/>
    <n v="78.39"/>
    <n v="66"/>
    <n v="60"/>
    <n v="66"/>
    <n v="89"/>
    <n v="76"/>
    <n v="75"/>
    <n v="78"/>
    <s v="P"/>
    <s v="B"/>
    <s v="B"/>
    <n v="0"/>
    <n v="2"/>
    <n v="510"/>
  </r>
  <r>
    <x v="62"/>
    <x v="1"/>
    <x v="1"/>
    <n v="1"/>
    <n v="77.53"/>
    <n v="72"/>
    <n v="71"/>
    <n v="71"/>
    <n v="89"/>
    <n v="82"/>
    <n v="66"/>
    <n v="60"/>
    <s v="X"/>
    <s v="B"/>
    <s v="D"/>
    <n v="0"/>
    <n v="0"/>
    <n v="511"/>
  </r>
  <r>
    <x v="63"/>
    <x v="1"/>
    <x v="1"/>
    <n v="1"/>
    <n v="81.03"/>
    <n v="73"/>
    <n v="53"/>
    <n v="88"/>
    <n v="89"/>
    <n v="81"/>
    <n v="78"/>
    <n v="68"/>
    <s v="K"/>
    <s v="B"/>
    <s v="D"/>
    <n v="0"/>
    <n v="0"/>
    <n v="530"/>
  </r>
  <r>
    <x v="64"/>
    <x v="0"/>
    <x v="1"/>
    <n v="1"/>
    <n v="83.79"/>
    <n v="81"/>
    <n v="71"/>
    <n v="68"/>
    <n v="90"/>
    <n v="79"/>
    <n v="86"/>
    <n v="73"/>
    <s v="N"/>
    <s v="A"/>
    <s v="A"/>
    <n v="0"/>
    <n v="2"/>
    <n v="548"/>
  </r>
  <r>
    <x v="65"/>
    <x v="0"/>
    <x v="0"/>
    <n v="1"/>
    <n v="86.37"/>
    <n v="95"/>
    <n v="76"/>
    <n v="87"/>
    <n v="90"/>
    <n v="86"/>
    <n v="94"/>
    <n v="84"/>
    <s v="E"/>
    <s v="B"/>
    <s v="A"/>
    <n v="0"/>
    <n v="0"/>
    <n v="612"/>
  </r>
  <r>
    <x v="66"/>
    <x v="1"/>
    <x v="1"/>
    <n v="1"/>
    <n v="87.3"/>
    <n v="81"/>
    <n v="80"/>
    <n v="83"/>
    <n v="90"/>
    <n v="94"/>
    <n v="95"/>
    <n v="78"/>
    <s v="K"/>
    <s v="B"/>
    <s v="A"/>
    <n v="0"/>
    <n v="2"/>
    <n v="601"/>
  </r>
  <r>
    <x v="67"/>
    <x v="0"/>
    <x v="1"/>
    <n v="1"/>
    <n v="84.41"/>
    <n v="82"/>
    <n v="77"/>
    <n v="86"/>
    <n v="91"/>
    <n v="75"/>
    <n v="72"/>
    <n v="85"/>
    <s v="P"/>
    <s v="B"/>
    <s v="A"/>
    <n v="0"/>
    <n v="0"/>
    <n v="568"/>
  </r>
  <r>
    <x v="68"/>
    <x v="0"/>
    <x v="1"/>
    <n v="1"/>
    <n v="93.06"/>
    <n v="82"/>
    <n v="90"/>
    <n v="93"/>
    <n v="91"/>
    <n v="93"/>
    <n v="99"/>
    <n v="94"/>
    <s v="M"/>
    <s v="B"/>
    <s v="S"/>
    <n v="0"/>
    <n v="0"/>
    <n v="642"/>
  </r>
  <r>
    <x v="69"/>
    <x v="0"/>
    <x v="1"/>
    <n v="1"/>
    <n v="87.3"/>
    <n v="76"/>
    <n v="88"/>
    <n v="80"/>
    <n v="91"/>
    <n v="89"/>
    <n v="75"/>
    <n v="78"/>
    <s v="R"/>
    <s v="A"/>
    <s v="A"/>
    <n v="0"/>
    <n v="2"/>
    <n v="577"/>
  </r>
  <r>
    <x v="70"/>
    <x v="1"/>
    <x v="1"/>
    <n v="1"/>
    <n v="87.42"/>
    <n v="85"/>
    <n v="75"/>
    <n v="92"/>
    <n v="91"/>
    <n v="92"/>
    <n v="75"/>
    <n v="78"/>
    <s v="K"/>
    <s v="B"/>
    <s v="A"/>
    <n v="0"/>
    <n v="2"/>
    <n v="588"/>
  </r>
  <r>
    <x v="71"/>
    <x v="0"/>
    <x v="1"/>
    <n v="1"/>
    <n v="84.33"/>
    <n v="88"/>
    <n v="72"/>
    <n v="85"/>
    <n v="92"/>
    <n v="94"/>
    <n v="87"/>
    <n v="60"/>
    <s v="M"/>
    <s v="B"/>
    <s v="A"/>
    <n v="2"/>
    <n v="1"/>
    <n v="578"/>
  </r>
  <r>
    <x v="72"/>
    <x v="0"/>
    <x v="0"/>
    <n v="1"/>
    <n v="89.41"/>
    <n v="90"/>
    <n v="87"/>
    <n v="83"/>
    <n v="92"/>
    <n v="97"/>
    <n v="87"/>
    <n v="70"/>
    <s v="Y"/>
    <s v="B"/>
    <s v="D"/>
    <n v="0"/>
    <n v="0"/>
    <n v="606"/>
  </r>
  <r>
    <x v="73"/>
    <x v="0"/>
    <x v="1"/>
    <n v="1"/>
    <n v="84.11"/>
    <n v="79"/>
    <n v="48"/>
    <n v="85"/>
    <n v="92"/>
    <n v="85"/>
    <n v="88"/>
    <n v="84"/>
    <s v="X"/>
    <s v="A"/>
    <s v="A"/>
    <n v="0"/>
    <n v="2"/>
    <n v="561"/>
  </r>
  <r>
    <x v="74"/>
    <x v="0"/>
    <x v="1"/>
    <n v="1"/>
    <n v="87.26"/>
    <n v="80"/>
    <n v="78"/>
    <n v="87"/>
    <n v="92"/>
    <n v="95"/>
    <n v="92"/>
    <n v="94"/>
    <s v="E"/>
    <s v="A"/>
    <s v="A"/>
    <n v="0"/>
    <n v="1"/>
    <n v="618"/>
  </r>
  <r>
    <x v="75"/>
    <x v="0"/>
    <x v="1"/>
    <n v="1"/>
    <n v="91.9"/>
    <n v="95"/>
    <n v="86"/>
    <n v="96"/>
    <n v="92"/>
    <n v="95"/>
    <n v="90"/>
    <n v="95"/>
    <s v="Z"/>
    <s v="B"/>
    <s v="A"/>
    <n v="2"/>
    <n v="1"/>
    <n v="649"/>
  </r>
  <r>
    <x v="76"/>
    <x v="0"/>
    <x v="1"/>
    <n v="1"/>
    <n v="87.77"/>
    <n v="91"/>
    <n v="68"/>
    <n v="87"/>
    <n v="92"/>
    <n v="92"/>
    <n v="90"/>
    <n v="77"/>
    <s v="V"/>
    <s v="A"/>
    <s v="A"/>
    <n v="0"/>
    <n v="1"/>
    <n v="597"/>
  </r>
  <r>
    <x v="77"/>
    <x v="0"/>
    <x v="1"/>
    <n v="1"/>
    <n v="84.68"/>
    <n v="73"/>
    <n v="73"/>
    <n v="94"/>
    <n v="92"/>
    <n v="92"/>
    <n v="81"/>
    <n v="74"/>
    <s v="X"/>
    <s v="A"/>
    <s v="A"/>
    <n v="2"/>
    <n v="1"/>
    <n v="579"/>
  </r>
  <r>
    <x v="78"/>
    <x v="0"/>
    <x v="0"/>
    <n v="1"/>
    <n v="63.49"/>
    <n v="81"/>
    <n v="61"/>
    <n v="17"/>
    <n v="92"/>
    <n v="88"/>
    <n v="69"/>
    <n v="9"/>
    <s v="T"/>
    <s v="B"/>
    <s v="D"/>
    <n v="2"/>
    <n v="0"/>
    <n v="417"/>
  </r>
  <r>
    <x v="79"/>
    <x v="0"/>
    <x v="1"/>
    <n v="3"/>
    <n v="89.95"/>
    <n v="87"/>
    <n v="87"/>
    <n v="92"/>
    <n v="92"/>
    <n v="90"/>
    <n v="92"/>
    <n v="84"/>
    <s v="P"/>
    <s v="B"/>
    <s v="A"/>
    <n v="2"/>
    <n v="1"/>
    <n v="624"/>
  </r>
  <r>
    <x v="80"/>
    <x v="0"/>
    <x v="1"/>
    <n v="1"/>
    <n v="85.18"/>
    <n v="75"/>
    <n v="70"/>
    <n v="73"/>
    <n v="92"/>
    <n v="84"/>
    <n v="76"/>
    <n v="88"/>
    <s v="X"/>
    <s v="A"/>
    <s v="A"/>
    <n v="2"/>
    <n v="0"/>
    <n v="558"/>
  </r>
  <r>
    <x v="81"/>
    <x v="1"/>
    <x v="1"/>
    <n v="6"/>
    <n v="85.84"/>
    <n v="82"/>
    <n v="77"/>
    <n v="86"/>
    <n v="92"/>
    <n v="90"/>
    <n v="80"/>
    <n v="86"/>
    <s v="X"/>
    <s v="B"/>
    <s v="D"/>
    <n v="0"/>
    <n v="2"/>
    <n v="593"/>
  </r>
  <r>
    <x v="82"/>
    <x v="1"/>
    <x v="0"/>
    <n v="1"/>
    <n v="84.18"/>
    <n v="84"/>
    <n v="67"/>
    <n v="94"/>
    <n v="92"/>
    <n v="82"/>
    <n v="83"/>
    <n v="85"/>
    <s v="U"/>
    <s v="B"/>
    <s v="A"/>
    <n v="0"/>
    <n v="1"/>
    <n v="587"/>
  </r>
  <r>
    <x v="83"/>
    <x v="0"/>
    <x v="1"/>
    <n v="1"/>
    <n v="85"/>
    <n v="76"/>
    <n v="75"/>
    <n v="83"/>
    <n v="93"/>
    <n v="85"/>
    <n v="75"/>
    <n v="89"/>
    <s v="W"/>
    <s v="A"/>
    <s v="A"/>
    <n v="0"/>
    <n v="2"/>
    <n v="576"/>
  </r>
  <r>
    <x v="84"/>
    <x v="0"/>
    <x v="1"/>
    <n v="1"/>
    <n v="90.62"/>
    <n v="94"/>
    <n v="81"/>
    <n v="90"/>
    <n v="93"/>
    <n v="91"/>
    <n v="86"/>
    <n v="94"/>
    <s v="S"/>
    <s v="A"/>
    <s v="A"/>
    <n v="0"/>
    <n v="1"/>
    <n v="629"/>
  </r>
  <r>
    <x v="85"/>
    <x v="1"/>
    <x v="1"/>
    <n v="1"/>
    <n v="87.12"/>
    <n v="92"/>
    <n v="73"/>
    <n v="87"/>
    <n v="94"/>
    <n v="94"/>
    <n v="96"/>
    <n v="89"/>
    <s v="U"/>
    <s v="B"/>
    <s v="A"/>
    <n v="2"/>
    <n v="0"/>
    <n v="625"/>
  </r>
  <r>
    <x v="86"/>
    <x v="0"/>
    <x v="1"/>
    <n v="1"/>
    <n v="84.63"/>
    <n v="83"/>
    <n v="87"/>
    <n v="88"/>
    <n v="94"/>
    <n v="79"/>
    <n v="87"/>
    <n v="76"/>
    <s v="X"/>
    <s v="B"/>
    <s v="A"/>
    <n v="0"/>
    <n v="0"/>
    <n v="594"/>
  </r>
  <r>
    <x v="87"/>
    <x v="0"/>
    <x v="1"/>
    <n v="1"/>
    <n v="88.62"/>
    <n v="95"/>
    <n v="65"/>
    <n v="97"/>
    <n v="94"/>
    <n v="97"/>
    <n v="85"/>
    <n v="85"/>
    <s v="X"/>
    <s v="B"/>
    <s v="S"/>
    <n v="0"/>
    <n v="2"/>
    <n v="618"/>
  </r>
  <r>
    <x v="88"/>
    <x v="0"/>
    <x v="1"/>
    <n v="1"/>
    <n v="87.87"/>
    <n v="84"/>
    <n v="86"/>
    <n v="94"/>
    <n v="94"/>
    <n v="94"/>
    <n v="95"/>
    <n v="80"/>
    <s v="E"/>
    <s v="B"/>
    <s v="S"/>
    <n v="0"/>
    <n v="1"/>
    <n v="627"/>
  </r>
  <r>
    <x v="89"/>
    <x v="0"/>
    <x v="0"/>
    <n v="7"/>
    <n v="86.01"/>
    <n v="77"/>
    <n v="60"/>
    <n v="78"/>
    <n v="94"/>
    <n v="88"/>
    <n v="90"/>
    <n v="93"/>
    <s v="O"/>
    <s v="A"/>
    <s v="A"/>
    <n v="0"/>
    <n v="2"/>
    <n v="580"/>
  </r>
  <r>
    <x v="90"/>
    <x v="0"/>
    <x v="0"/>
    <n v="1"/>
    <n v="89.46"/>
    <n v="87"/>
    <n v="92"/>
    <n v="81"/>
    <n v="95"/>
    <n v="89"/>
    <n v="92"/>
    <n v="86"/>
    <s v="E"/>
    <s v="B"/>
    <s v="A"/>
    <n v="0"/>
    <n v="2"/>
    <n v="622"/>
  </r>
  <r>
    <x v="91"/>
    <x v="0"/>
    <x v="1"/>
    <n v="1"/>
    <n v="86.96"/>
    <n v="92"/>
    <n v="86"/>
    <n v="94"/>
    <n v="95"/>
    <n v="95"/>
    <n v="94"/>
    <n v="84"/>
    <s v="M"/>
    <s v="B"/>
    <s v="A"/>
    <n v="0"/>
    <n v="1"/>
    <n v="640"/>
  </r>
  <r>
    <x v="92"/>
    <x v="0"/>
    <x v="0"/>
    <n v="1"/>
    <n v="86.87"/>
    <n v="82"/>
    <n v="77"/>
    <n v="85"/>
    <n v="95"/>
    <n v="94"/>
    <n v="90"/>
    <n v="80"/>
    <s v="N"/>
    <s v="B"/>
    <s v="A"/>
    <n v="0"/>
    <n v="0"/>
    <n v="603"/>
  </r>
  <r>
    <x v="93"/>
    <x v="0"/>
    <x v="1"/>
    <n v="1"/>
    <n v="91.61"/>
    <n v="93"/>
    <n v="82"/>
    <n v="95"/>
    <n v="95"/>
    <n v="94"/>
    <n v="100"/>
    <n v="93"/>
    <s v="Y"/>
    <s v="B"/>
    <s v="S"/>
    <n v="0"/>
    <n v="1"/>
    <n v="652"/>
  </r>
  <r>
    <x v="94"/>
    <x v="0"/>
    <x v="1"/>
    <n v="1"/>
    <n v="88.54"/>
    <n v="89"/>
    <n v="86"/>
    <n v="96"/>
    <n v="96"/>
    <n v="96"/>
    <n v="87"/>
    <n v="81"/>
    <s v="AA"/>
    <s v="B"/>
    <s v="A"/>
    <n v="0"/>
    <n v="0"/>
    <n v="631"/>
  </r>
  <r>
    <x v="95"/>
    <x v="0"/>
    <x v="1"/>
    <n v="1"/>
    <n v="87.63"/>
    <n v="82"/>
    <n v="81"/>
    <n v="97"/>
    <n v="97"/>
    <n v="88"/>
    <n v="91"/>
    <n v="68"/>
    <s v="J"/>
    <s v="B"/>
    <s v="A"/>
    <n v="2"/>
    <n v="0"/>
    <n v="604"/>
  </r>
  <r>
    <x v="96"/>
    <x v="0"/>
    <x v="0"/>
    <n v="2"/>
    <n v="91.74"/>
    <n v="94"/>
    <n v="100"/>
    <n v="96"/>
    <n v="97"/>
    <n v="95"/>
    <n v="94"/>
    <n v="93"/>
    <s v="C"/>
    <s v="B"/>
    <s v="S"/>
    <n v="0"/>
    <n v="2"/>
    <n v="669"/>
  </r>
  <r>
    <x v="97"/>
    <x v="0"/>
    <x v="0"/>
    <n v="1"/>
    <n v="91.14"/>
    <n v="98"/>
    <n v="90"/>
    <n v="98"/>
    <n v="97"/>
    <n v="83"/>
    <n v="93"/>
    <n v="89"/>
    <s v="AA"/>
    <s v="B"/>
    <s v="A"/>
    <n v="0"/>
    <n v="1"/>
    <n v="648"/>
  </r>
  <r>
    <x v="98"/>
    <x v="0"/>
    <x v="0"/>
    <n v="1"/>
    <n v="90.31"/>
    <n v="84"/>
    <n v="82"/>
    <n v="99"/>
    <n v="97"/>
    <n v="89"/>
    <n v="96"/>
    <n v="85"/>
    <s v="P"/>
    <s v="B"/>
    <s v="A"/>
    <n v="0"/>
    <n v="2"/>
    <n v="632"/>
  </r>
  <r>
    <x v="99"/>
    <x v="1"/>
    <x v="0"/>
    <n v="1"/>
    <n v="88.1"/>
    <n v="87"/>
    <n v="70"/>
    <n v="95"/>
    <n v="97"/>
    <n v="91"/>
    <n v="93"/>
    <n v="82"/>
    <s v="AB"/>
    <s v="B"/>
    <s v="A"/>
    <n v="0"/>
    <n v="0"/>
    <n v="615"/>
  </r>
  <r>
    <x v="100"/>
    <x v="0"/>
    <x v="1"/>
    <n v="1"/>
    <n v="88.34"/>
    <n v="87"/>
    <n v="83"/>
    <n v="92"/>
    <n v="98"/>
    <n v="93"/>
    <n v="86"/>
    <n v="90"/>
    <s v="M"/>
    <s v="B"/>
    <s v="A"/>
    <n v="0"/>
    <n v="1"/>
    <n v="629"/>
  </r>
  <r>
    <x v="101"/>
    <x v="1"/>
    <x v="0"/>
    <n v="1"/>
    <n v="89.84"/>
    <n v="98"/>
    <n v="77"/>
    <n v="95"/>
    <n v="98"/>
    <n v="96"/>
    <n v="88"/>
    <n v="100"/>
    <s v="A"/>
    <s v="B"/>
    <s v="A"/>
    <n v="0"/>
    <n v="1"/>
    <n v="652"/>
  </r>
  <r>
    <x v="102"/>
    <x v="1"/>
    <x v="0"/>
    <n v="1"/>
    <n v="88.82"/>
    <n v="83"/>
    <n v="80"/>
    <n v="91"/>
    <n v="98"/>
    <n v="93"/>
    <n v="95"/>
    <n v="71"/>
    <s v="T"/>
    <s v="B"/>
    <s v="A"/>
    <n v="0"/>
    <n v="2"/>
    <n v="611"/>
  </r>
  <r>
    <x v="103"/>
    <x v="0"/>
    <x v="0"/>
    <n v="1"/>
    <n v="86.6"/>
    <n v="92"/>
    <n v="82"/>
    <n v="91"/>
    <n v="99"/>
    <n v="94"/>
    <n v="82"/>
    <n v="78"/>
    <s v="S"/>
    <s v="B"/>
    <s v="A"/>
    <n v="0"/>
    <n v="2"/>
    <n v="618"/>
  </r>
  <r>
    <x v="104"/>
    <x v="0"/>
    <x v="0"/>
    <n v="1"/>
    <n v="93.71"/>
    <n v="93"/>
    <n v="97"/>
    <n v="99"/>
    <n v="100"/>
    <n v="97"/>
    <n v="90"/>
    <n v="90"/>
    <s v="K"/>
    <s v="B"/>
    <s v="A"/>
    <n v="0"/>
    <n v="2"/>
    <n v="6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3" cacheId="0" applyNumberFormats="0" applyBorderFormats="0" applyFontFormats="0" applyPatternFormats="0" applyAlignmentFormats="0" applyWidthHeightFormats="1" dataCaption="Values" updatedVersion="8" minRefreshableVersion="3" useAutoFormatting="1" createdVersion="8" indent="0" outline="1" outlineData="1" multipleFieldFilters="0" chartFormat="21">
  <location ref="O3:R9" firstHeaderRow="0" firstDataRow="1" firstDataCol="1"/>
  <pivotFields count="18">
    <pivotField axis="axisRow" showAll="0" measureFilter="1">
      <items count="1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showAll="0">
      <items count="3">
        <item h="1" x="0"/>
        <item x="1"/>
        <item t="default"/>
      </items>
    </pivotField>
    <pivotField showAll="0">
      <items count="3">
        <item x="1"/>
        <item x="0"/>
        <item t="default"/>
      </items>
    </pivotField>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s>
  <rowFields count="1">
    <field x="0"/>
  </rowFields>
  <rowItems count="6">
    <i>
      <x v="41"/>
    </i>
    <i>
      <x v="66"/>
    </i>
    <i>
      <x v="85"/>
    </i>
    <i>
      <x v="99"/>
    </i>
    <i>
      <x v="102"/>
    </i>
    <i t="grand">
      <x/>
    </i>
  </rowItems>
  <colFields count="1">
    <field x="-2"/>
  </colFields>
  <colItems count="3">
    <i>
      <x/>
    </i>
    <i i="1">
      <x v="1"/>
    </i>
    <i i="2">
      <x v="2"/>
    </i>
  </colItems>
  <dataFields count="3">
    <dataField name="Sum of Probability" fld="9" baseField="0" baseItem="0"/>
    <dataField name="Sum of Measure" fld="10" baseField="0" baseItem="0"/>
    <dataField name="Sum of Functional_analysis" fld="11" baseField="0" baseItem="0"/>
  </dataFields>
  <chartFormats count="6">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0" type="count" evalOrder="-1" id="8"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0" applyNumberFormats="0" applyBorderFormats="0" applyFontFormats="0" applyPatternFormats="0" applyAlignmentFormats="0" applyWidthHeightFormats="1" dataCaption="Values" updatedVersion="8" minRefreshableVersion="3" useAutoFormatting="1" createdVersion="8" indent="0" outline="1" outlineData="1" multipleFieldFilters="0" chartFormat="18">
  <location ref="I3:M9" firstHeaderRow="0" firstDataRow="1" firstDataCol="1"/>
  <pivotFields count="18">
    <pivotField axis="axisRow" showAll="0" measureFilter="1" sortType="ascending">
      <items count="1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showAll="0">
      <items count="3">
        <item h="1" x="0"/>
        <item x="1"/>
        <item t="default"/>
      </items>
    </pivotField>
    <pivotField showAll="0">
      <items count="3">
        <item x="1"/>
        <item x="0"/>
        <item t="default"/>
      </items>
    </pivotField>
    <pivotField showAll="0"/>
    <pivotField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s>
  <rowFields count="1">
    <field x="0"/>
  </rowFields>
  <rowItems count="6">
    <i>
      <x v="41"/>
    </i>
    <i>
      <x v="58"/>
    </i>
    <i>
      <x v="85"/>
    </i>
    <i>
      <x v="99"/>
    </i>
    <i>
      <x v="101"/>
    </i>
    <i t="grand">
      <x/>
    </i>
  </rowItems>
  <colFields count="1">
    <field x="-2"/>
  </colFields>
  <colItems count="4">
    <i>
      <x/>
    </i>
    <i i="1">
      <x v="1"/>
    </i>
    <i i="2">
      <x v="2"/>
    </i>
    <i i="3">
      <x v="3"/>
    </i>
  </colItems>
  <dataFields count="4">
    <dataField name="Sum of Algebra" fld="5" baseField="0" baseItem="0"/>
    <dataField name="Sum of Calculus1" fld="6" baseField="0" baseItem="0"/>
    <dataField name="Sum of Calculus2" fld="7" baseField="0" baseItem="0"/>
    <dataField name="Sum of Statistics" fld="8" baseField="0" baseItem="0"/>
  </dataFields>
  <chartFormats count="8">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1" cacheId="0" applyNumberFormats="0" applyBorderFormats="0" applyFontFormats="0" applyPatternFormats="0" applyAlignmentFormats="0" applyWidthHeightFormats="1" dataCaption="Values" updatedVersion="8" minRefreshableVersion="3" useAutoFormatting="1" createdVersion="8" indent="0" outline="1" outlineData="1" multipleFieldFilters="0" chartFormat="16">
  <location ref="A3:B15" firstHeaderRow="1" firstDataRow="1" firstDataCol="1" rowPageCount="1" colPageCount="1"/>
  <pivotFields count="18">
    <pivotField axis="axisRow" showAll="0" measureFilter="1" sortType="descending">
      <items count="1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autoSortScope>
        <pivotArea dataOnly="0" outline="0" fieldPosition="0">
          <references count="1">
            <reference field="4294967294" count="1" selected="0">
              <x v="0"/>
            </reference>
          </references>
        </pivotArea>
      </autoSortScope>
    </pivotField>
    <pivotField axis="axisPage"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12">
    <i>
      <x v="101"/>
    </i>
    <i>
      <x v="41"/>
    </i>
    <i>
      <x v="85"/>
    </i>
    <i>
      <x v="99"/>
    </i>
    <i>
      <x v="102"/>
    </i>
    <i>
      <x v="58"/>
    </i>
    <i>
      <x v="66"/>
    </i>
    <i>
      <x v="81"/>
    </i>
    <i>
      <x v="70"/>
    </i>
    <i>
      <x v="21"/>
    </i>
    <i>
      <x v="82"/>
    </i>
    <i t="grand">
      <x/>
    </i>
  </rowItems>
  <colItems count="1">
    <i/>
  </colItems>
  <pageFields count="1">
    <pageField fld="1" item="1" hier="0"/>
  </pageFields>
  <dataFields count="1">
    <dataField name="Sum of total Grage" fld="17" baseField="0" baseItem="0"/>
  </dataFields>
  <chartFormats count="2">
    <chartFormat chart="7"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5" cacheId="0" applyNumberFormats="0" applyBorderFormats="0" applyFontFormats="0" applyPatternFormats="0" applyAlignmentFormats="0" applyWidthHeightFormats="1" dataCaption="Values" updatedVersion="8" minRefreshableVersion="3" useAutoFormatting="1" createdVersion="8" indent="0" outline="1" outlineData="1" multipleFieldFilters="0" chartFormat="8">
  <location ref="AZ3:BA14" firstHeaderRow="1" firstDataRow="1" firstDataCol="1"/>
  <pivotFields count="18">
    <pivotField axis="axisRow" showAll="0" measureFilter="1" sortType="descending">
      <items count="1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autoSortScope>
        <pivotArea dataOnly="0" outline="0" fieldPosition="0">
          <references count="1">
            <reference field="4294967294" count="1" selected="0">
              <x v="0"/>
            </reference>
          </references>
        </pivotArea>
      </autoSortScope>
    </pivotField>
    <pivotField showAll="0">
      <items count="3">
        <item h="1" x="0"/>
        <item x="1"/>
        <item t="default"/>
      </items>
    </pivotField>
    <pivotField showAll="0">
      <items count="3">
        <item x="1"/>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41"/>
    </i>
    <i>
      <x v="101"/>
    </i>
    <i>
      <x v="102"/>
    </i>
    <i>
      <x v="58"/>
    </i>
    <i>
      <x v="99"/>
    </i>
    <i>
      <x v="70"/>
    </i>
    <i>
      <x v="66"/>
    </i>
    <i>
      <x v="85"/>
    </i>
    <i>
      <x v="81"/>
    </i>
    <i>
      <x v="57"/>
    </i>
    <i t="grand">
      <x/>
    </i>
  </rowItems>
  <colItems count="1">
    <i/>
  </colItems>
  <dataFields count="1">
    <dataField name="Sum of GPA" fld="4" baseField="0" baseItem="0"/>
  </dataFields>
  <chartFormats count="2">
    <chartFormat chart="4"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4" cacheId="0" applyNumberFormats="0" applyBorderFormats="0" applyFontFormats="0" applyPatternFormats="0" applyAlignmentFormats="0" applyWidthHeightFormats="1" dataCaption="Values" updatedVersion="8" minRefreshableVersion="3" useAutoFormatting="1" createdVersion="8" indent="0" outline="1" outlineData="1" multipleFieldFilters="0" chartFormat="13">
  <location ref="AF3:AI10" firstHeaderRow="1" firstDataRow="2" firstDataCol="1"/>
  <pivotFields count="18">
    <pivotField axis="axisRow" showAll="0" measureFilter="1" sortType="descending">
      <items count="1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autoSortScope>
        <pivotArea dataOnly="0" outline="0" fieldPosition="0">
          <references count="1">
            <reference field="4294967294" count="1" selected="0">
              <x v="0"/>
            </reference>
          </references>
        </pivotArea>
      </autoSortScope>
    </pivotField>
    <pivotField showAll="0">
      <items count="3">
        <item h="1" x="0"/>
        <item x="1"/>
        <item t="default"/>
      </items>
    </pivotField>
    <pivotField axis="axisCol" showAll="0">
      <items count="3">
        <item x="1"/>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v="41"/>
    </i>
    <i>
      <x v="101"/>
    </i>
    <i>
      <x v="102"/>
    </i>
    <i>
      <x v="58"/>
    </i>
    <i>
      <x v="99"/>
    </i>
    <i t="grand">
      <x/>
    </i>
  </rowItems>
  <colFields count="1">
    <field x="2"/>
  </colFields>
  <colItems count="3">
    <i>
      <x/>
    </i>
    <i>
      <x v="1"/>
    </i>
    <i t="grand">
      <x/>
    </i>
  </colItems>
  <dataFields count="1">
    <dataField name="Sum of GPA" fld="4" baseField="0" baseItem="0"/>
  </dataFields>
  <chartFormats count="4">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0"/>
          </reference>
        </references>
      </pivotArea>
    </chartFormat>
    <chartFormat chart="2" format="3"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2" name="PivotTable2"/>
    <pivotTable tabId="2" name="PivotTable4"/>
    <pivotTable tabId="2" name="PivotTable3"/>
    <pivotTable tabId="2" name="PivotTable1"/>
    <pivotTable tabId="2" name="PivotTable5"/>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00000000-0013-0000-FFFF-FFFF02000000}" sourceName="class">
  <pivotTables>
    <pivotTable tabId="2" name="PivotTable2"/>
    <pivotTable tabId="2" name="PivotTable4"/>
    <pivotTable tabId="2" name="PivotTable3"/>
    <pivotTable tabId="2" name="PivotTable1"/>
    <pivotTable tabId="2" name="PivotTable5"/>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2000000}" cache="Slicer_gender" caption="gender" rowHeight="225425"/>
  <slicer name="class" xr10:uid="{00000000-0014-0000-FFFF-FFFF01000000}" cache="Slicer_class" caption="class"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00000000-0014-0000-FFFF-FFFF04000000}" cache="Slicer_gender" caption="gender" columnCount="2" style="SlicerStyleDark2" rowHeight="225425"/>
  <slicer name="class 1" xr10:uid="{00000000-0014-0000-FFFF-FFFF03000000}" cache="Slicer_class" caption="class" columnCount="2" style="SlicerStyleDark2"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106" totalsRowShown="0">
  <autoFilter ref="A1:R106" xr:uid="{00000000-0009-0000-0100-000001000000}"/>
  <tableColumns count="18">
    <tableColumn id="1" xr3:uid="{00000000-0010-0000-0000-000001000000}" name="ID"/>
    <tableColumn id="2" xr3:uid="{00000000-0010-0000-0000-000002000000}" name="class"/>
    <tableColumn id="3" xr3:uid="{00000000-0010-0000-0000-000003000000}" name="gender"/>
    <tableColumn id="4" xr3:uid="{00000000-0010-0000-0000-000004000000}" name="race"/>
    <tableColumn id="5" xr3:uid="{00000000-0010-0000-0000-000005000000}" name="GPA"/>
    <tableColumn id="6" xr3:uid="{00000000-0010-0000-0000-000006000000}" name="Algebra"/>
    <tableColumn id="7" xr3:uid="{00000000-0010-0000-0000-000007000000}" name="Calculus1"/>
    <tableColumn id="8" xr3:uid="{00000000-0010-0000-0000-000008000000}" name="Calculus2"/>
    <tableColumn id="9" xr3:uid="{00000000-0010-0000-0000-000009000000}" name="Statistics"/>
    <tableColumn id="10" xr3:uid="{00000000-0010-0000-0000-00000A000000}" name="Probability"/>
    <tableColumn id="11" xr3:uid="{00000000-0010-0000-0000-00000B000000}" name="Measure"/>
    <tableColumn id="12" xr3:uid="{00000000-0010-0000-0000-00000C000000}" name="Functional_analysis"/>
    <tableColumn id="13" xr3:uid="{00000000-0010-0000-0000-00000D000000}" name="from1"/>
    <tableColumn id="14" xr3:uid="{00000000-0010-0000-0000-00000E000000}" name="from2"/>
    <tableColumn id="15" xr3:uid="{00000000-0010-0000-0000-00000F000000}" name="from3"/>
    <tableColumn id="16" xr3:uid="{00000000-0010-0000-0000-000010000000}" name="from4"/>
    <tableColumn id="17" xr3:uid="{00000000-0010-0000-0000-000011000000}" name="y"/>
    <tableColumn id="18" xr3:uid="{00000000-0010-0000-0000-000012000000}" name="total Grage" dataDxfId="0">
      <calculatedColumnFormula>Table1[[#This Row],[Algebra]]+Table1[[#This Row],[Calculus1]]+Table1[[#This Row],[Calculus2]]+Table1[[#This Row],[Statistics]]+Table1[[#This Row],[Probability]]+Table1[[#This Row],[Measure]]+Table1[[#This Row],[Functional_analysis]]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15"/>
  <sheetViews>
    <sheetView tabSelected="1" zoomScale="55" zoomScaleNormal="55" workbookViewId="0">
      <selection activeCell="I42" sqref="I42"/>
    </sheetView>
  </sheetViews>
  <sheetFormatPr defaultColWidth="9" defaultRowHeight="15"/>
  <cols>
    <col min="1" max="1" width="15" bestFit="1" customWidth="1"/>
    <col min="2" max="2" width="18.28515625" bestFit="1" customWidth="1"/>
    <col min="3" max="3" width="17.7109375" customWidth="1"/>
    <col min="4" max="5" width="6" customWidth="1"/>
    <col min="6" max="8" width="7" customWidth="1"/>
    <col min="9" max="10" width="15" bestFit="1" customWidth="1"/>
    <col min="11" max="13" width="16" bestFit="1" customWidth="1"/>
    <col min="14" max="14" width="17.5703125" customWidth="1"/>
    <col min="15" max="15" width="15" bestFit="1" customWidth="1"/>
    <col min="16" max="16" width="17.5703125" bestFit="1" customWidth="1"/>
    <col min="17" max="17" width="15.7109375" bestFit="1" customWidth="1"/>
    <col min="18" max="18" width="25.28515625" bestFit="1" customWidth="1"/>
    <col min="19" max="31" width="3" customWidth="1"/>
    <col min="32" max="32" width="15" bestFit="1" customWidth="1"/>
    <col min="33" max="33" width="17.5703125" bestFit="1" customWidth="1"/>
    <col min="34" max="34" width="7.42578125" bestFit="1" customWidth="1"/>
    <col min="35" max="35" width="11.28515625" bestFit="1" customWidth="1"/>
    <col min="36" max="51" width="3" customWidth="1"/>
    <col min="52" max="52" width="15" bestFit="1" customWidth="1"/>
    <col min="53" max="53" width="11.5703125" bestFit="1" customWidth="1"/>
    <col min="54" max="54" width="11.42578125" customWidth="1"/>
    <col min="55" max="55" width="7.85546875" customWidth="1"/>
    <col min="56" max="56" width="4.85546875" customWidth="1"/>
    <col min="57" max="57" width="3" customWidth="1"/>
    <col min="58" max="58" width="7.85546875" customWidth="1"/>
    <col min="59" max="59" width="4.85546875" customWidth="1"/>
    <col min="60" max="60" width="3" customWidth="1"/>
    <col min="61" max="61" width="7.85546875" customWidth="1"/>
    <col min="62" max="62" width="4.85546875" customWidth="1"/>
    <col min="63" max="64" width="3" customWidth="1"/>
    <col min="65" max="65" width="7.85546875" customWidth="1"/>
    <col min="66" max="66" width="4.85546875" customWidth="1"/>
    <col min="67" max="69" width="3" customWidth="1"/>
    <col min="70" max="70" width="7.85546875" customWidth="1"/>
    <col min="71" max="71" width="4.85546875" customWidth="1"/>
    <col min="72" max="73" width="3" customWidth="1"/>
    <col min="74" max="74" width="7.85546875" customWidth="1"/>
    <col min="75" max="75" width="4.85546875" customWidth="1"/>
    <col min="76" max="79" width="3" customWidth="1"/>
    <col min="80" max="80" width="7.85546875" customWidth="1"/>
    <col min="81" max="81" width="4.85546875" customWidth="1"/>
    <col min="82" max="84" width="3" customWidth="1"/>
    <col min="85" max="85" width="7.85546875" customWidth="1"/>
    <col min="86" max="86" width="4.85546875" customWidth="1"/>
    <col min="87" max="91" width="3" customWidth="1"/>
    <col min="92" max="92" width="7.85546875" customWidth="1"/>
    <col min="93" max="93" width="4.85546875" customWidth="1"/>
    <col min="94" max="98" width="3" customWidth="1"/>
    <col min="99" max="99" width="7.85546875" customWidth="1"/>
    <col min="100" max="100" width="4.85546875" customWidth="1"/>
    <col min="101" max="101" width="3" customWidth="1"/>
    <col min="102" max="102" width="7.85546875" customWidth="1"/>
    <col min="103" max="103" width="4.85546875" customWidth="1"/>
    <col min="104" max="105" width="3" customWidth="1"/>
    <col min="106" max="106" width="7.85546875" customWidth="1"/>
    <col min="107" max="107" width="4.85546875" customWidth="1"/>
    <col min="108" max="109" width="3" customWidth="1"/>
    <col min="110" max="110" width="7.85546875" customWidth="1"/>
    <col min="111" max="111" width="4.85546875" customWidth="1"/>
    <col min="112" max="115" width="3" customWidth="1"/>
    <col min="116" max="116" width="7.85546875" customWidth="1"/>
    <col min="117" max="117" width="4.85546875" customWidth="1"/>
    <col min="118" max="119" width="3" customWidth="1"/>
    <col min="120" max="120" width="7.85546875" customWidth="1"/>
    <col min="121" max="121" width="4.85546875" customWidth="1"/>
    <col min="122" max="124" width="3" customWidth="1"/>
    <col min="125" max="125" width="7.85546875" customWidth="1"/>
    <col min="126" max="126" width="4.85546875" customWidth="1"/>
    <col min="127" max="128" width="3" customWidth="1"/>
    <col min="129" max="129" width="7.85546875" customWidth="1"/>
    <col min="130" max="130" width="4.85546875" customWidth="1"/>
    <col min="131" max="131" width="3" customWidth="1"/>
    <col min="132" max="132" width="7.85546875" customWidth="1"/>
    <col min="133" max="133" width="4.85546875" customWidth="1"/>
    <col min="134" max="135" width="3" customWidth="1"/>
    <col min="136" max="136" width="7.85546875" customWidth="1"/>
    <col min="137" max="137" width="4.85546875" customWidth="1"/>
    <col min="138" max="138" width="7.85546875" customWidth="1"/>
    <col min="139" max="139" width="4.85546875" customWidth="1"/>
    <col min="140" max="141" width="3" customWidth="1"/>
    <col min="142" max="142" width="7.85546875" customWidth="1"/>
    <col min="143" max="143" width="4.85546875" customWidth="1"/>
    <col min="144" max="144" width="7.85546875" customWidth="1"/>
    <col min="145" max="145" width="4.85546875" customWidth="1"/>
    <col min="146" max="146" width="7.85546875" customWidth="1"/>
    <col min="147" max="147" width="4.85546875" customWidth="1"/>
    <col min="148" max="148" width="7.85546875" customWidth="1"/>
    <col min="149" max="149" width="5.85546875" customWidth="1"/>
    <col min="150" max="150" width="8.85546875" customWidth="1"/>
    <col min="151" max="151" width="11.28515625" customWidth="1"/>
    <col min="152" max="152" width="4.85546875" customWidth="1"/>
    <col min="153" max="153" width="7.85546875" customWidth="1"/>
    <col min="154" max="154" width="4.85546875" customWidth="1"/>
    <col min="155" max="155" width="3" customWidth="1"/>
    <col min="156" max="156" width="7.85546875" customWidth="1"/>
    <col min="157" max="157" width="4.85546875" customWidth="1"/>
    <col min="158" max="158" width="7.85546875" customWidth="1"/>
    <col min="159" max="159" width="4.85546875" customWidth="1"/>
    <col min="160" max="160" width="7.85546875" customWidth="1"/>
    <col min="161" max="161" width="4.85546875" customWidth="1"/>
    <col min="162" max="163" width="7.85546875" customWidth="1"/>
    <col min="164" max="164" width="4.85546875" customWidth="1"/>
    <col min="165" max="165" width="7.85546875" customWidth="1"/>
    <col min="166" max="166" width="4.85546875" customWidth="1"/>
    <col min="167" max="168" width="7.85546875" customWidth="1"/>
    <col min="169" max="169" width="4.85546875" customWidth="1"/>
    <col min="170" max="170" width="7.85546875" customWidth="1"/>
    <col min="171" max="171" width="4.85546875" customWidth="1"/>
    <col min="172" max="172" width="3" customWidth="1"/>
    <col min="173" max="173" width="7.85546875" customWidth="1"/>
    <col min="174" max="174" width="4.85546875" customWidth="1"/>
    <col min="175" max="176" width="7.85546875" customWidth="1"/>
    <col min="177" max="177" width="4.85546875" customWidth="1"/>
    <col min="178" max="178" width="7.85546875" customWidth="1"/>
    <col min="179" max="179" width="4.85546875" customWidth="1"/>
    <col min="180" max="180" width="7.85546875" customWidth="1"/>
    <col min="181" max="181" width="4.85546875" customWidth="1"/>
    <col min="182" max="183" width="7.85546875" customWidth="1"/>
    <col min="184" max="184" width="4.85546875" customWidth="1"/>
    <col min="185" max="185" width="7.85546875" customWidth="1"/>
    <col min="186" max="186" width="4.85546875" customWidth="1"/>
    <col min="187" max="187" width="3" customWidth="1"/>
    <col min="188" max="188" width="7.85546875" customWidth="1"/>
    <col min="189" max="189" width="4.85546875" customWidth="1"/>
    <col min="190" max="190" width="7.85546875" customWidth="1"/>
    <col min="191" max="191" width="4.85546875" customWidth="1"/>
    <col min="192" max="192" width="7.85546875" customWidth="1"/>
    <col min="193" max="193" width="4.85546875" customWidth="1"/>
    <col min="194" max="195" width="7.85546875" customWidth="1"/>
    <col min="196" max="196" width="4.85546875" customWidth="1"/>
    <col min="197" max="197" width="3" customWidth="1"/>
    <col min="198" max="198" width="7.85546875" customWidth="1"/>
    <col min="199" max="199" width="4.85546875" customWidth="1"/>
    <col min="200" max="200" width="7.85546875" customWidth="1"/>
    <col min="201" max="201" width="4.85546875" customWidth="1"/>
    <col min="202" max="203" width="7.85546875" customWidth="1"/>
    <col min="204" max="204" width="4.85546875" customWidth="1"/>
    <col min="205" max="205" width="7.85546875" customWidth="1"/>
    <col min="206" max="206" width="4.85546875" customWidth="1"/>
    <col min="207" max="207" width="7.85546875" customWidth="1"/>
    <col min="208" max="208" width="4.85546875" customWidth="1"/>
    <col min="209" max="209" width="7.85546875" customWidth="1"/>
    <col min="210" max="210" width="4.85546875" customWidth="1"/>
    <col min="211" max="212" width="7.85546875" customWidth="1"/>
    <col min="213" max="213" width="4.85546875" customWidth="1"/>
    <col min="214" max="214" width="7.85546875" customWidth="1"/>
    <col min="215" max="215" width="4.85546875" customWidth="1"/>
    <col min="216" max="216" width="7.85546875" customWidth="1"/>
    <col min="217" max="217" width="4.85546875" customWidth="1"/>
    <col min="218" max="219" width="7.85546875" customWidth="1"/>
    <col min="220" max="220" width="4.85546875" customWidth="1"/>
    <col min="221" max="221" width="3" customWidth="1"/>
    <col min="222" max="222" width="7.85546875" customWidth="1"/>
    <col min="223" max="223" width="4.85546875" customWidth="1"/>
    <col min="224" max="224" width="3" customWidth="1"/>
    <col min="225" max="226" width="7.85546875" customWidth="1"/>
    <col min="227" max="227" width="4.85546875" customWidth="1"/>
    <col min="228" max="228" width="7.85546875" customWidth="1"/>
    <col min="229" max="229" width="4.85546875" customWidth="1"/>
    <col min="230" max="230" width="7.85546875" customWidth="1"/>
    <col min="231" max="231" width="4.85546875" customWidth="1"/>
    <col min="232" max="233" width="7.85546875" customWidth="1"/>
    <col min="234" max="234" width="4.85546875" customWidth="1"/>
    <col min="235" max="236" width="7.85546875" customWidth="1"/>
    <col min="237" max="237" width="4.85546875" customWidth="1"/>
    <col min="238" max="238" width="7.85546875" customWidth="1"/>
    <col min="239" max="239" width="4.85546875" customWidth="1"/>
    <col min="240" max="240" width="7.85546875" customWidth="1"/>
    <col min="241" max="241" width="4.85546875" customWidth="1"/>
    <col min="242" max="243" width="7.85546875" customWidth="1"/>
    <col min="244" max="244" width="4.85546875" customWidth="1"/>
    <col min="245" max="246" width="7.85546875" customWidth="1"/>
    <col min="247" max="247" width="4.85546875" customWidth="1"/>
    <col min="248" max="249" width="7.85546875" customWidth="1"/>
    <col min="250" max="250" width="4.85546875" customWidth="1"/>
    <col min="251" max="252" width="7.85546875" customWidth="1"/>
    <col min="253" max="253" width="5.85546875" customWidth="1"/>
    <col min="254" max="254" width="7.85546875" customWidth="1"/>
    <col min="255" max="255" width="8.85546875" customWidth="1"/>
    <col min="256" max="256" width="11.28515625" customWidth="1"/>
    <col min="257" max="257" width="4.85546875" customWidth="1"/>
    <col min="258" max="259" width="7.85546875" customWidth="1"/>
    <col min="260" max="260" width="4.85546875" customWidth="1"/>
    <col min="261" max="261" width="7.85546875" customWidth="1"/>
    <col min="262" max="262" width="4.85546875" customWidth="1"/>
    <col min="263" max="264" width="7.85546875" customWidth="1"/>
    <col min="265" max="265" width="4.85546875" customWidth="1"/>
    <col min="266" max="267" width="7.85546875" customWidth="1"/>
    <col min="268" max="268" width="5" customWidth="1"/>
    <col min="269" max="270" width="7.85546875" customWidth="1"/>
    <col min="271" max="271" width="4.85546875" customWidth="1"/>
    <col min="272" max="274" width="7.85546875" customWidth="1"/>
    <col min="275" max="275" width="4.85546875" customWidth="1"/>
    <col min="276" max="276" width="7.85546875" customWidth="1"/>
    <col min="277" max="277" width="4.85546875" customWidth="1"/>
    <col min="278" max="279" width="7.85546875" customWidth="1"/>
    <col min="280" max="280" width="4.85546875" customWidth="1"/>
    <col min="281" max="282" width="7.85546875" customWidth="1"/>
    <col min="283" max="283" width="5" customWidth="1"/>
    <col min="284" max="286" width="7.85546875" customWidth="1"/>
    <col min="287" max="287" width="5" customWidth="1"/>
    <col min="288" max="289" width="7.85546875" customWidth="1"/>
    <col min="290" max="290" width="4.85546875" customWidth="1"/>
    <col min="291" max="292" width="7.85546875" customWidth="1"/>
    <col min="293" max="293" width="4.85546875" customWidth="1"/>
    <col min="294" max="295" width="7.85546875" customWidth="1"/>
    <col min="296" max="296" width="5" customWidth="1"/>
    <col min="297" max="299" width="7.85546875" customWidth="1"/>
    <col min="300" max="300" width="4.85546875" customWidth="1"/>
    <col min="301" max="302" width="7.85546875" customWidth="1"/>
    <col min="303" max="303" width="4.85546875" customWidth="1"/>
    <col min="304" max="305" width="7.85546875" customWidth="1"/>
    <col min="306" max="306" width="5" customWidth="1"/>
    <col min="307" max="309" width="7.85546875" customWidth="1"/>
    <col min="310" max="310" width="4.85546875" customWidth="1"/>
    <col min="311" max="311" width="7.85546875" customWidth="1"/>
    <col min="312" max="312" width="4.85546875" customWidth="1"/>
    <col min="313" max="314" width="7.85546875" customWidth="1"/>
    <col min="315" max="315" width="4.85546875" customWidth="1"/>
    <col min="316" max="316" width="7.85546875" customWidth="1"/>
    <col min="317" max="317" width="4.85546875" customWidth="1"/>
    <col min="318" max="320" width="7.85546875" customWidth="1"/>
    <col min="321" max="321" width="4.85546875" customWidth="1"/>
    <col min="322" max="323" width="7.85546875" customWidth="1"/>
    <col min="324" max="324" width="4.85546875" customWidth="1"/>
    <col min="325" max="326" width="7.85546875" customWidth="1"/>
    <col min="327" max="327" width="4.85546875" customWidth="1"/>
    <col min="328" max="330" width="7.85546875" customWidth="1"/>
    <col min="331" max="331" width="4.85546875" customWidth="1"/>
    <col min="332" max="334" width="7.85546875" customWidth="1"/>
    <col min="335" max="335" width="4.85546875" customWidth="1"/>
    <col min="336" max="337" width="7.85546875" customWidth="1"/>
    <col min="338" max="338" width="4.85546875" customWidth="1"/>
    <col min="339" max="340" width="7.85546875" customWidth="1"/>
    <col min="341" max="341" width="5" customWidth="1"/>
    <col min="342" max="344" width="7.85546875" customWidth="1"/>
    <col min="345" max="345" width="4.85546875" customWidth="1"/>
    <col min="346" max="348" width="7.85546875" customWidth="1"/>
    <col min="349" max="349" width="5.85546875" customWidth="1"/>
    <col min="350" max="350" width="8.85546875" customWidth="1"/>
    <col min="351" max="352" width="7.85546875" customWidth="1"/>
    <col min="353" max="353" width="4.85546875" customWidth="1"/>
    <col min="354" max="356" width="7.85546875" customWidth="1"/>
    <col min="357" max="357" width="5.85546875" customWidth="1"/>
    <col min="358" max="359" width="7.85546875" customWidth="1"/>
    <col min="360" max="360" width="8.85546875" customWidth="1"/>
    <col min="361" max="361" width="11.28515625" customWidth="1"/>
  </cols>
  <sheetData>
    <row r="1" spans="1:53">
      <c r="A1" s="3" t="s">
        <v>0</v>
      </c>
      <c r="B1" t="s">
        <v>34</v>
      </c>
    </row>
    <row r="3" spans="1:53">
      <c r="A3" s="3" t="s">
        <v>1</v>
      </c>
      <c r="B3" t="s">
        <v>2</v>
      </c>
      <c r="I3" s="3" t="s">
        <v>1</v>
      </c>
      <c r="J3" t="s">
        <v>3</v>
      </c>
      <c r="K3" t="s">
        <v>4</v>
      </c>
      <c r="L3" t="s">
        <v>5</v>
      </c>
      <c r="M3" t="s">
        <v>6</v>
      </c>
      <c r="O3" s="3" t="s">
        <v>1</v>
      </c>
      <c r="P3" t="s">
        <v>7</v>
      </c>
      <c r="Q3" t="s">
        <v>8</v>
      </c>
      <c r="R3" t="s">
        <v>9</v>
      </c>
      <c r="AF3" s="3" t="s">
        <v>10</v>
      </c>
      <c r="AG3" s="3" t="s">
        <v>11</v>
      </c>
      <c r="AZ3" s="3" t="s">
        <v>1</v>
      </c>
      <c r="BA3" t="s">
        <v>10</v>
      </c>
    </row>
    <row r="4" spans="1:53">
      <c r="A4" s="2">
        <v>1242</v>
      </c>
      <c r="B4" s="4">
        <v>652</v>
      </c>
      <c r="I4" s="2">
        <v>1182</v>
      </c>
      <c r="J4" s="4">
        <v>88</v>
      </c>
      <c r="K4" s="4">
        <v>78</v>
      </c>
      <c r="L4" s="4">
        <v>95</v>
      </c>
      <c r="M4" s="4">
        <v>85</v>
      </c>
      <c r="O4" s="2">
        <v>1182</v>
      </c>
      <c r="P4" s="4">
        <v>97</v>
      </c>
      <c r="Q4" s="4">
        <v>97</v>
      </c>
      <c r="R4" s="4">
        <v>99</v>
      </c>
      <c r="AF4" s="3" t="s">
        <v>1</v>
      </c>
      <c r="AG4" t="s">
        <v>12</v>
      </c>
      <c r="AH4" t="s">
        <v>13</v>
      </c>
      <c r="AI4" t="s">
        <v>14</v>
      </c>
      <c r="AZ4" s="2">
        <v>1182</v>
      </c>
      <c r="BA4" s="4">
        <v>90.66</v>
      </c>
    </row>
    <row r="5" spans="1:53">
      <c r="A5" s="2">
        <v>1182</v>
      </c>
      <c r="B5" s="4">
        <v>639</v>
      </c>
      <c r="I5" s="2">
        <v>1199</v>
      </c>
      <c r="J5" s="4">
        <v>93</v>
      </c>
      <c r="K5" s="4">
        <v>71</v>
      </c>
      <c r="L5" s="4">
        <v>85</v>
      </c>
      <c r="M5" s="4">
        <v>88</v>
      </c>
      <c r="O5" s="2">
        <v>1207</v>
      </c>
      <c r="P5" s="4">
        <v>94</v>
      </c>
      <c r="Q5" s="4">
        <v>95</v>
      </c>
      <c r="R5" s="4">
        <v>78</v>
      </c>
      <c r="AF5" s="2">
        <v>1182</v>
      </c>
      <c r="AG5" s="4">
        <v>90.66</v>
      </c>
      <c r="AH5" s="4"/>
      <c r="AI5" s="4">
        <v>90.66</v>
      </c>
      <c r="AZ5" s="2">
        <v>1242</v>
      </c>
      <c r="BA5" s="4">
        <v>89.84</v>
      </c>
    </row>
    <row r="6" spans="1:53">
      <c r="A6" s="2">
        <v>1226</v>
      </c>
      <c r="B6" s="4">
        <v>625</v>
      </c>
      <c r="I6" s="2">
        <v>1226</v>
      </c>
      <c r="J6" s="4">
        <v>92</v>
      </c>
      <c r="K6" s="4">
        <v>73</v>
      </c>
      <c r="L6" s="4">
        <v>87</v>
      </c>
      <c r="M6" s="4">
        <v>94</v>
      </c>
      <c r="O6" s="2">
        <v>1226</v>
      </c>
      <c r="P6" s="4">
        <v>94</v>
      </c>
      <c r="Q6" s="4">
        <v>96</v>
      </c>
      <c r="R6" s="4">
        <v>89</v>
      </c>
      <c r="AF6" s="2">
        <v>1242</v>
      </c>
      <c r="AG6" s="4"/>
      <c r="AH6" s="4">
        <v>89.84</v>
      </c>
      <c r="AI6" s="4">
        <v>89.84</v>
      </c>
      <c r="AZ6" s="2">
        <v>1243</v>
      </c>
      <c r="BA6" s="4">
        <v>88.82</v>
      </c>
    </row>
    <row r="7" spans="1:53">
      <c r="A7" s="2">
        <v>1240</v>
      </c>
      <c r="B7" s="4">
        <v>615</v>
      </c>
      <c r="I7" s="2">
        <v>1240</v>
      </c>
      <c r="J7" s="4">
        <v>87</v>
      </c>
      <c r="K7" s="4">
        <v>70</v>
      </c>
      <c r="L7" s="4">
        <v>95</v>
      </c>
      <c r="M7" s="4">
        <v>97</v>
      </c>
      <c r="O7" s="2">
        <v>1240</v>
      </c>
      <c r="P7" s="4">
        <v>91</v>
      </c>
      <c r="Q7" s="4">
        <v>93</v>
      </c>
      <c r="R7" s="4">
        <v>82</v>
      </c>
      <c r="AF7" s="2">
        <v>1243</v>
      </c>
      <c r="AG7" s="4"/>
      <c r="AH7" s="4">
        <v>88.82</v>
      </c>
      <c r="AI7" s="4">
        <v>88.82</v>
      </c>
      <c r="AZ7" s="2">
        <v>1199</v>
      </c>
      <c r="BA7" s="4">
        <v>88.35</v>
      </c>
    </row>
    <row r="8" spans="1:53">
      <c r="A8" s="2">
        <v>1243</v>
      </c>
      <c r="B8" s="4">
        <v>611</v>
      </c>
      <c r="I8" s="2">
        <v>1242</v>
      </c>
      <c r="J8" s="4">
        <v>98</v>
      </c>
      <c r="K8" s="4">
        <v>77</v>
      </c>
      <c r="L8" s="4">
        <v>95</v>
      </c>
      <c r="M8" s="4">
        <v>98</v>
      </c>
      <c r="O8" s="2">
        <v>1243</v>
      </c>
      <c r="P8" s="4">
        <v>93</v>
      </c>
      <c r="Q8" s="4">
        <v>95</v>
      </c>
      <c r="R8" s="4">
        <v>71</v>
      </c>
      <c r="AF8" s="2">
        <v>1199</v>
      </c>
      <c r="AG8" s="4">
        <v>88.35</v>
      </c>
      <c r="AH8" s="4"/>
      <c r="AI8" s="4">
        <v>88.35</v>
      </c>
      <c r="AZ8" s="2">
        <v>1240</v>
      </c>
      <c r="BA8" s="4">
        <v>88.1</v>
      </c>
    </row>
    <row r="9" spans="1:53">
      <c r="A9" s="2">
        <v>1199</v>
      </c>
      <c r="B9" s="4">
        <v>606</v>
      </c>
      <c r="I9" s="2" t="s">
        <v>14</v>
      </c>
      <c r="J9" s="4">
        <v>458</v>
      </c>
      <c r="K9" s="4">
        <v>369</v>
      </c>
      <c r="L9" s="4">
        <v>457</v>
      </c>
      <c r="M9" s="4">
        <v>462</v>
      </c>
      <c r="O9" s="2" t="s">
        <v>14</v>
      </c>
      <c r="P9" s="4">
        <v>469</v>
      </c>
      <c r="Q9" s="4">
        <v>476</v>
      </c>
      <c r="R9" s="4">
        <v>419</v>
      </c>
      <c r="AF9" s="2">
        <v>1240</v>
      </c>
      <c r="AG9" s="4"/>
      <c r="AH9" s="4">
        <v>88.1</v>
      </c>
      <c r="AI9" s="4">
        <v>88.1</v>
      </c>
      <c r="AZ9" s="2">
        <v>1211</v>
      </c>
      <c r="BA9" s="4">
        <v>87.42</v>
      </c>
    </row>
    <row r="10" spans="1:53">
      <c r="A10" s="2">
        <v>1207</v>
      </c>
      <c r="B10" s="4">
        <v>601</v>
      </c>
      <c r="AF10" s="2" t="s">
        <v>14</v>
      </c>
      <c r="AG10" s="4">
        <v>179.01</v>
      </c>
      <c r="AH10" s="4">
        <v>266.76</v>
      </c>
      <c r="AI10" s="4">
        <v>445.77000000000004</v>
      </c>
      <c r="AZ10" s="2">
        <v>1207</v>
      </c>
      <c r="BA10" s="4">
        <v>87.3</v>
      </c>
    </row>
    <row r="11" spans="1:53">
      <c r="A11" s="2">
        <v>1222</v>
      </c>
      <c r="B11" s="4">
        <v>593</v>
      </c>
      <c r="AZ11" s="2">
        <v>1226</v>
      </c>
      <c r="BA11" s="4">
        <v>87.12</v>
      </c>
    </row>
    <row r="12" spans="1:53">
      <c r="A12" s="2">
        <v>1211</v>
      </c>
      <c r="B12" s="4">
        <v>588</v>
      </c>
      <c r="AZ12" s="2">
        <v>1222</v>
      </c>
      <c r="BA12" s="4">
        <v>85.84</v>
      </c>
    </row>
    <row r="13" spans="1:53">
      <c r="A13" s="2">
        <v>1162</v>
      </c>
      <c r="B13" s="4">
        <v>587</v>
      </c>
      <c r="AZ13" s="2">
        <v>1198</v>
      </c>
      <c r="BA13" s="4">
        <v>85.72</v>
      </c>
    </row>
    <row r="14" spans="1:53">
      <c r="A14" s="2">
        <v>1223</v>
      </c>
      <c r="B14" s="4">
        <v>587</v>
      </c>
      <c r="AZ14" s="2" t="s">
        <v>14</v>
      </c>
      <c r="BA14" s="4">
        <v>879.17000000000007</v>
      </c>
    </row>
    <row r="15" spans="1:53">
      <c r="A15" s="2" t="s">
        <v>14</v>
      </c>
      <c r="B15" s="4">
        <v>6704</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workbookViewId="0">
      <selection activeCell="H50" sqref="H50"/>
    </sheetView>
  </sheetViews>
  <sheetFormatPr defaultColWidth="9.140625" defaultRowHeight="15"/>
  <cols>
    <col min="1" max="16384" width="9.14062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6"/>
  <sheetViews>
    <sheetView topLeftCell="H1" workbookViewId="0">
      <selection activeCell="X2" sqref="X2"/>
    </sheetView>
  </sheetViews>
  <sheetFormatPr defaultColWidth="9" defaultRowHeight="15"/>
  <cols>
    <col min="3" max="3" width="9.42578125" customWidth="1"/>
    <col min="6" max="6" width="10" customWidth="1"/>
    <col min="7" max="8" width="11.42578125" customWidth="1"/>
    <col min="9" max="9" width="11" customWidth="1"/>
    <col min="10" max="10" width="12.85546875" customWidth="1"/>
    <col min="11" max="11" width="11" customWidth="1"/>
    <col min="12" max="12" width="20.42578125" customWidth="1"/>
    <col min="18" max="18" width="13.140625" customWidth="1"/>
    <col min="20" max="20" width="15.7109375" customWidth="1"/>
  </cols>
  <sheetData>
    <row r="1" spans="1:21">
      <c r="A1" t="s">
        <v>15</v>
      </c>
      <c r="B1" t="s">
        <v>0</v>
      </c>
      <c r="C1" t="s">
        <v>16</v>
      </c>
      <c r="D1" t="s">
        <v>17</v>
      </c>
      <c r="E1" t="s">
        <v>18</v>
      </c>
      <c r="F1" t="s">
        <v>19</v>
      </c>
      <c r="G1" t="s">
        <v>20</v>
      </c>
      <c r="H1" t="s">
        <v>21</v>
      </c>
      <c r="I1" t="s">
        <v>22</v>
      </c>
      <c r="J1" t="s">
        <v>23</v>
      </c>
      <c r="K1" t="s">
        <v>24</v>
      </c>
      <c r="L1" t="s">
        <v>25</v>
      </c>
      <c r="M1" t="s">
        <v>26</v>
      </c>
      <c r="N1" t="s">
        <v>27</v>
      </c>
      <c r="O1" t="s">
        <v>28</v>
      </c>
      <c r="P1" t="s">
        <v>29</v>
      </c>
      <c r="Q1" t="s">
        <v>30</v>
      </c>
      <c r="R1" t="s">
        <v>31</v>
      </c>
    </row>
    <row r="2" spans="1:21">
      <c r="A2">
        <v>1141</v>
      </c>
      <c r="B2" t="s">
        <v>32</v>
      </c>
      <c r="C2" t="s">
        <v>13</v>
      </c>
      <c r="D2">
        <v>1</v>
      </c>
      <c r="E2">
        <v>73.47</v>
      </c>
      <c r="F2">
        <v>64</v>
      </c>
      <c r="G2">
        <v>81</v>
      </c>
      <c r="H2">
        <v>87</v>
      </c>
      <c r="I2">
        <v>60</v>
      </c>
      <c r="J2">
        <v>74</v>
      </c>
      <c r="K2">
        <v>71</v>
      </c>
      <c r="L2">
        <v>60</v>
      </c>
      <c r="M2" t="s">
        <v>32</v>
      </c>
      <c r="N2" t="s">
        <v>32</v>
      </c>
      <c r="O2" t="s">
        <v>32</v>
      </c>
      <c r="P2">
        <v>3</v>
      </c>
      <c r="Q2">
        <v>0</v>
      </c>
      <c r="R2">
        <f>Table1[[#This Row],[Algebra]]+Table1[[#This Row],[Calculus1]]+Table1[[#This Row],[Calculus2]]+Table1[[#This Row],[Statistics]]+Table1[[#This Row],[Probability]]+Table1[[#This Row],[Measure]]+Table1[[#This Row],[Functional_analysis]]</f>
        <v>497</v>
      </c>
      <c r="T2" t="s">
        <v>33</v>
      </c>
      <c r="U2">
        <f>COUNTIF(Table1[gender],C105)</f>
        <v>37</v>
      </c>
    </row>
    <row r="3" spans="1:21">
      <c r="A3">
        <v>1142</v>
      </c>
      <c r="B3" t="s">
        <v>32</v>
      </c>
      <c r="C3" t="s">
        <v>12</v>
      </c>
      <c r="D3">
        <v>1</v>
      </c>
      <c r="E3">
        <v>71.22</v>
      </c>
      <c r="F3">
        <v>57</v>
      </c>
      <c r="G3">
        <v>50</v>
      </c>
      <c r="H3">
        <v>51</v>
      </c>
      <c r="I3">
        <v>51</v>
      </c>
      <c r="J3">
        <v>55</v>
      </c>
      <c r="K3">
        <v>62</v>
      </c>
      <c r="L3">
        <v>61</v>
      </c>
      <c r="M3" t="s">
        <v>34</v>
      </c>
      <c r="N3" t="s">
        <v>32</v>
      </c>
      <c r="O3" t="s">
        <v>32</v>
      </c>
      <c r="P3">
        <v>2</v>
      </c>
      <c r="Q3">
        <v>0</v>
      </c>
      <c r="R3">
        <f>Table1[[#This Row],[Algebra]]+Table1[[#This Row],[Calculus1]]+Table1[[#This Row],[Calculus2]]+Table1[[#This Row],[Statistics]]+Table1[[#This Row],[Probability]]+Table1[[#This Row],[Measure]]+Table1[[#This Row],[Functional_analysis]]</f>
        <v>387</v>
      </c>
      <c r="T3" t="s">
        <v>35</v>
      </c>
      <c r="U3">
        <f>COUNTIF(Table1[gender],Table1[[#This Row],[gender]])</f>
        <v>68</v>
      </c>
    </row>
    <row r="4" spans="1:21">
      <c r="A4">
        <v>1143</v>
      </c>
      <c r="B4" t="s">
        <v>32</v>
      </c>
      <c r="C4" t="s">
        <v>12</v>
      </c>
      <c r="D4">
        <v>2</v>
      </c>
      <c r="E4">
        <v>74.56</v>
      </c>
      <c r="F4">
        <v>47</v>
      </c>
      <c r="G4">
        <v>48</v>
      </c>
      <c r="H4">
        <v>71</v>
      </c>
      <c r="I4">
        <v>60</v>
      </c>
      <c r="J4">
        <v>61</v>
      </c>
      <c r="K4">
        <v>68</v>
      </c>
      <c r="L4">
        <v>64</v>
      </c>
      <c r="M4" t="s">
        <v>36</v>
      </c>
      <c r="N4" t="s">
        <v>32</v>
      </c>
      <c r="O4" t="s">
        <v>32</v>
      </c>
      <c r="P4">
        <v>0</v>
      </c>
      <c r="Q4">
        <v>1</v>
      </c>
      <c r="R4">
        <f>Table1[[#This Row],[Algebra]]+Table1[[#This Row],[Calculus1]]+Table1[[#This Row],[Calculus2]]+Table1[[#This Row],[Statistics]]+Table1[[#This Row],[Probability]]+Table1[[#This Row],[Measure]]+Table1[[#This Row],[Functional_analysis]]</f>
        <v>419</v>
      </c>
      <c r="T4" t="s">
        <v>37</v>
      </c>
      <c r="U4">
        <f>COUNT(Table1[ID])</f>
        <v>105</v>
      </c>
    </row>
    <row r="5" spans="1:21">
      <c r="A5">
        <v>1144</v>
      </c>
      <c r="B5" t="s">
        <v>32</v>
      </c>
      <c r="C5" t="s">
        <v>12</v>
      </c>
      <c r="D5">
        <v>1</v>
      </c>
      <c r="E5">
        <v>72.89</v>
      </c>
      <c r="F5">
        <v>46</v>
      </c>
      <c r="G5">
        <v>72</v>
      </c>
      <c r="H5">
        <v>38</v>
      </c>
      <c r="I5">
        <v>60</v>
      </c>
      <c r="J5">
        <v>29</v>
      </c>
      <c r="K5">
        <v>54</v>
      </c>
      <c r="L5">
        <v>51</v>
      </c>
      <c r="M5" t="s">
        <v>38</v>
      </c>
      <c r="N5" t="s">
        <v>32</v>
      </c>
      <c r="O5" t="s">
        <v>32</v>
      </c>
      <c r="P5">
        <v>0</v>
      </c>
      <c r="Q5">
        <v>0</v>
      </c>
      <c r="R5">
        <f>Table1[[#This Row],[Algebra]]+Table1[[#This Row],[Calculus1]]+Table1[[#This Row],[Calculus2]]+Table1[[#This Row],[Statistics]]+Table1[[#This Row],[Probability]]+Table1[[#This Row],[Measure]]+Table1[[#This Row],[Functional_analysis]]</f>
        <v>350</v>
      </c>
      <c r="T5" t="s">
        <v>39</v>
      </c>
      <c r="U5">
        <f>MAX(Table1[GPA])</f>
        <v>93.71</v>
      </c>
    </row>
    <row r="6" spans="1:21">
      <c r="A6">
        <v>1145</v>
      </c>
      <c r="B6" t="s">
        <v>32</v>
      </c>
      <c r="C6" t="s">
        <v>12</v>
      </c>
      <c r="D6">
        <v>1</v>
      </c>
      <c r="E6">
        <v>70.11</v>
      </c>
      <c r="F6">
        <v>49</v>
      </c>
      <c r="G6">
        <v>45</v>
      </c>
      <c r="H6">
        <v>63</v>
      </c>
      <c r="I6">
        <v>60</v>
      </c>
      <c r="J6">
        <v>66</v>
      </c>
      <c r="K6">
        <v>66</v>
      </c>
      <c r="L6">
        <v>61</v>
      </c>
      <c r="M6" t="s">
        <v>40</v>
      </c>
      <c r="N6" t="s">
        <v>32</v>
      </c>
      <c r="O6" t="s">
        <v>32</v>
      </c>
      <c r="P6">
        <v>0</v>
      </c>
      <c r="Q6">
        <v>0</v>
      </c>
      <c r="R6">
        <f>Table1[[#This Row],[Algebra]]+Table1[[#This Row],[Calculus1]]+Table1[[#This Row],[Calculus2]]+Table1[[#This Row],[Statistics]]+Table1[[#This Row],[Probability]]+Table1[[#This Row],[Measure]]+Table1[[#This Row],[Functional_analysis]]</f>
        <v>410</v>
      </c>
    </row>
    <row r="7" spans="1:21">
      <c r="A7">
        <v>1146</v>
      </c>
      <c r="B7" t="s">
        <v>32</v>
      </c>
      <c r="C7" t="s">
        <v>13</v>
      </c>
      <c r="D7">
        <v>3</v>
      </c>
      <c r="E7">
        <v>65.040000000000006</v>
      </c>
      <c r="F7">
        <v>60</v>
      </c>
      <c r="G7">
        <v>60</v>
      </c>
      <c r="H7">
        <v>39</v>
      </c>
      <c r="I7">
        <v>61</v>
      </c>
      <c r="J7">
        <v>65</v>
      </c>
      <c r="K7">
        <v>74</v>
      </c>
      <c r="L7">
        <v>60</v>
      </c>
      <c r="M7" t="s">
        <v>41</v>
      </c>
      <c r="N7" t="s">
        <v>34</v>
      </c>
      <c r="O7" t="s">
        <v>36</v>
      </c>
      <c r="P7">
        <v>0</v>
      </c>
      <c r="Q7">
        <v>0</v>
      </c>
      <c r="R7">
        <f>Table1[[#This Row],[Algebra]]+Table1[[#This Row],[Calculus1]]+Table1[[#This Row],[Calculus2]]+Table1[[#This Row],[Statistics]]+Table1[[#This Row],[Probability]]+Table1[[#This Row],[Measure]]+Table1[[#This Row],[Functional_analysis]]</f>
        <v>419</v>
      </c>
    </row>
    <row r="8" spans="1:21">
      <c r="A8">
        <v>1147</v>
      </c>
      <c r="B8" t="s">
        <v>32</v>
      </c>
      <c r="C8" t="s">
        <v>13</v>
      </c>
      <c r="D8">
        <v>4</v>
      </c>
      <c r="E8">
        <v>77.11</v>
      </c>
      <c r="F8">
        <v>60</v>
      </c>
      <c r="G8">
        <v>43</v>
      </c>
      <c r="H8">
        <v>52</v>
      </c>
      <c r="I8">
        <v>63</v>
      </c>
      <c r="J8">
        <v>71</v>
      </c>
      <c r="K8">
        <v>72</v>
      </c>
      <c r="L8">
        <v>75</v>
      </c>
      <c r="M8" t="s">
        <v>42</v>
      </c>
      <c r="N8" t="s">
        <v>32</v>
      </c>
      <c r="O8" t="s">
        <v>32</v>
      </c>
      <c r="P8">
        <v>0</v>
      </c>
      <c r="Q8">
        <v>1</v>
      </c>
      <c r="R8">
        <f>Table1[[#This Row],[Algebra]]+Table1[[#This Row],[Calculus1]]+Table1[[#This Row],[Calculus2]]+Table1[[#This Row],[Statistics]]+Table1[[#This Row],[Probability]]+Table1[[#This Row],[Measure]]+Table1[[#This Row],[Functional_analysis]]</f>
        <v>436</v>
      </c>
    </row>
    <row r="9" spans="1:21">
      <c r="A9">
        <v>1148</v>
      </c>
      <c r="B9" t="s">
        <v>32</v>
      </c>
      <c r="C9" t="s">
        <v>12</v>
      </c>
      <c r="D9">
        <v>5</v>
      </c>
      <c r="E9">
        <v>64.75</v>
      </c>
      <c r="F9">
        <v>60</v>
      </c>
      <c r="G9">
        <v>38</v>
      </c>
      <c r="H9">
        <v>60</v>
      </c>
      <c r="I9">
        <v>63</v>
      </c>
      <c r="J9">
        <v>70</v>
      </c>
      <c r="K9">
        <v>68</v>
      </c>
      <c r="L9">
        <v>51</v>
      </c>
      <c r="M9" t="s">
        <v>43</v>
      </c>
      <c r="N9" t="s">
        <v>34</v>
      </c>
      <c r="O9" t="s">
        <v>36</v>
      </c>
      <c r="P9">
        <v>0</v>
      </c>
      <c r="Q9">
        <v>0</v>
      </c>
      <c r="R9">
        <f>Table1[[#This Row],[Algebra]]+Table1[[#This Row],[Calculus1]]+Table1[[#This Row],[Calculus2]]+Table1[[#This Row],[Statistics]]+Table1[[#This Row],[Probability]]+Table1[[#This Row],[Measure]]+Table1[[#This Row],[Functional_analysis]]</f>
        <v>410</v>
      </c>
    </row>
    <row r="10" spans="1:21">
      <c r="A10">
        <v>1149</v>
      </c>
      <c r="B10" t="s">
        <v>34</v>
      </c>
      <c r="C10" t="s">
        <v>12</v>
      </c>
      <c r="D10">
        <v>5</v>
      </c>
      <c r="E10">
        <v>77.92</v>
      </c>
      <c r="F10">
        <v>61</v>
      </c>
      <c r="G10">
        <v>60</v>
      </c>
      <c r="H10">
        <v>66</v>
      </c>
      <c r="I10">
        <v>68</v>
      </c>
      <c r="J10">
        <v>80</v>
      </c>
      <c r="K10">
        <v>78</v>
      </c>
      <c r="L10">
        <v>71</v>
      </c>
      <c r="M10" t="s">
        <v>44</v>
      </c>
      <c r="N10" t="s">
        <v>34</v>
      </c>
      <c r="O10" t="s">
        <v>32</v>
      </c>
      <c r="P10">
        <v>0</v>
      </c>
      <c r="Q10">
        <v>0</v>
      </c>
      <c r="R10">
        <f>Table1[[#This Row],[Algebra]]+Table1[[#This Row],[Calculus1]]+Table1[[#This Row],[Calculus2]]+Table1[[#This Row],[Statistics]]+Table1[[#This Row],[Probability]]+Table1[[#This Row],[Measure]]+Table1[[#This Row],[Functional_analysis]]</f>
        <v>484</v>
      </c>
    </row>
    <row r="11" spans="1:21">
      <c r="A11">
        <v>1150</v>
      </c>
      <c r="B11" t="s">
        <v>32</v>
      </c>
      <c r="C11" t="s">
        <v>12</v>
      </c>
      <c r="D11">
        <v>5</v>
      </c>
      <c r="E11">
        <v>76.5</v>
      </c>
      <c r="F11">
        <v>60</v>
      </c>
      <c r="G11">
        <v>61</v>
      </c>
      <c r="H11">
        <v>60</v>
      </c>
      <c r="I11">
        <v>69</v>
      </c>
      <c r="J11">
        <v>73</v>
      </c>
      <c r="K11">
        <v>60</v>
      </c>
      <c r="L11">
        <v>62</v>
      </c>
      <c r="M11" t="s">
        <v>43</v>
      </c>
      <c r="N11" t="s">
        <v>34</v>
      </c>
      <c r="O11" t="s">
        <v>32</v>
      </c>
      <c r="P11">
        <v>0</v>
      </c>
      <c r="Q11">
        <v>0</v>
      </c>
      <c r="R11">
        <f>Table1[[#This Row],[Algebra]]+Table1[[#This Row],[Calculus1]]+Table1[[#This Row],[Calculus2]]+Table1[[#This Row],[Statistics]]+Table1[[#This Row],[Probability]]+Table1[[#This Row],[Measure]]+Table1[[#This Row],[Functional_analysis]]</f>
        <v>445</v>
      </c>
    </row>
    <row r="12" spans="1:21">
      <c r="A12">
        <v>1151</v>
      </c>
      <c r="B12" t="s">
        <v>32</v>
      </c>
      <c r="C12" t="s">
        <v>13</v>
      </c>
      <c r="D12">
        <v>1</v>
      </c>
      <c r="E12">
        <v>76.83</v>
      </c>
      <c r="F12">
        <v>61</v>
      </c>
      <c r="G12">
        <v>66</v>
      </c>
      <c r="H12">
        <v>61</v>
      </c>
      <c r="I12">
        <v>69</v>
      </c>
      <c r="J12">
        <v>65</v>
      </c>
      <c r="K12">
        <v>69</v>
      </c>
      <c r="L12">
        <v>67</v>
      </c>
      <c r="M12" t="s">
        <v>43</v>
      </c>
      <c r="N12" t="s">
        <v>34</v>
      </c>
      <c r="O12" t="s">
        <v>32</v>
      </c>
      <c r="P12">
        <v>0</v>
      </c>
      <c r="Q12">
        <v>0</v>
      </c>
      <c r="R12">
        <f>Table1[[#This Row],[Algebra]]+Table1[[#This Row],[Calculus1]]+Table1[[#This Row],[Calculus2]]+Table1[[#This Row],[Statistics]]+Table1[[#This Row],[Probability]]+Table1[[#This Row],[Measure]]+Table1[[#This Row],[Functional_analysis]]</f>
        <v>458</v>
      </c>
    </row>
    <row r="13" spans="1:21">
      <c r="A13">
        <v>1152</v>
      </c>
      <c r="B13" t="s">
        <v>34</v>
      </c>
      <c r="C13" t="s">
        <v>12</v>
      </c>
      <c r="D13">
        <v>1</v>
      </c>
      <c r="E13">
        <v>83.65</v>
      </c>
      <c r="F13">
        <v>73</v>
      </c>
      <c r="G13">
        <v>75</v>
      </c>
      <c r="H13">
        <v>76</v>
      </c>
      <c r="I13">
        <v>71</v>
      </c>
      <c r="J13">
        <v>85</v>
      </c>
      <c r="K13">
        <v>74</v>
      </c>
      <c r="L13">
        <v>89</v>
      </c>
      <c r="M13" t="s">
        <v>45</v>
      </c>
      <c r="N13" t="s">
        <v>34</v>
      </c>
      <c r="O13" t="s">
        <v>32</v>
      </c>
      <c r="P13">
        <v>2</v>
      </c>
      <c r="Q13">
        <v>0</v>
      </c>
      <c r="R13">
        <f>Table1[[#This Row],[Algebra]]+Table1[[#This Row],[Calculus1]]+Table1[[#This Row],[Calculus2]]+Table1[[#This Row],[Statistics]]+Table1[[#This Row],[Probability]]+Table1[[#This Row],[Measure]]+Table1[[#This Row],[Functional_analysis]]</f>
        <v>543</v>
      </c>
    </row>
    <row r="14" spans="1:21">
      <c r="A14">
        <v>1153</v>
      </c>
      <c r="B14" t="s">
        <v>34</v>
      </c>
      <c r="C14" t="s">
        <v>12</v>
      </c>
      <c r="D14">
        <v>1</v>
      </c>
      <c r="E14">
        <v>77</v>
      </c>
      <c r="F14">
        <v>70</v>
      </c>
      <c r="G14">
        <v>60</v>
      </c>
      <c r="H14">
        <v>71</v>
      </c>
      <c r="I14">
        <v>71</v>
      </c>
      <c r="J14">
        <v>87</v>
      </c>
      <c r="K14">
        <v>68</v>
      </c>
      <c r="L14">
        <v>61</v>
      </c>
      <c r="M14" t="s">
        <v>46</v>
      </c>
      <c r="N14" t="s">
        <v>34</v>
      </c>
      <c r="O14" t="s">
        <v>38</v>
      </c>
      <c r="P14">
        <v>0</v>
      </c>
      <c r="Q14">
        <v>0</v>
      </c>
      <c r="R14">
        <f>Table1[[#This Row],[Algebra]]+Table1[[#This Row],[Calculus1]]+Table1[[#This Row],[Calculus2]]+Table1[[#This Row],[Statistics]]+Table1[[#This Row],[Probability]]+Table1[[#This Row],[Measure]]+Table1[[#This Row],[Functional_analysis]]</f>
        <v>488</v>
      </c>
    </row>
    <row r="15" spans="1:21">
      <c r="A15">
        <v>1154</v>
      </c>
      <c r="B15" t="s">
        <v>32</v>
      </c>
      <c r="C15" t="s">
        <v>13</v>
      </c>
      <c r="D15">
        <v>1</v>
      </c>
      <c r="E15">
        <v>80.08</v>
      </c>
      <c r="F15">
        <v>67</v>
      </c>
      <c r="G15">
        <v>65</v>
      </c>
      <c r="H15">
        <v>74</v>
      </c>
      <c r="I15">
        <v>73</v>
      </c>
      <c r="J15">
        <v>87</v>
      </c>
      <c r="K15">
        <v>68</v>
      </c>
      <c r="L15">
        <v>76</v>
      </c>
      <c r="M15" t="s">
        <v>40</v>
      </c>
      <c r="N15" t="s">
        <v>34</v>
      </c>
      <c r="O15" t="s">
        <v>32</v>
      </c>
      <c r="P15">
        <v>0</v>
      </c>
      <c r="Q15">
        <v>2</v>
      </c>
      <c r="R15">
        <f>Table1[[#This Row],[Algebra]]+Table1[[#This Row],[Calculus1]]+Table1[[#This Row],[Calculus2]]+Table1[[#This Row],[Statistics]]+Table1[[#This Row],[Probability]]+Table1[[#This Row],[Measure]]+Table1[[#This Row],[Functional_analysis]]</f>
        <v>510</v>
      </c>
    </row>
    <row r="16" spans="1:21">
      <c r="A16">
        <v>1155</v>
      </c>
      <c r="B16" t="s">
        <v>32</v>
      </c>
      <c r="C16" t="s">
        <v>13</v>
      </c>
      <c r="D16">
        <v>1</v>
      </c>
      <c r="E16">
        <v>81.67</v>
      </c>
      <c r="F16">
        <v>73</v>
      </c>
      <c r="G16">
        <v>60</v>
      </c>
      <c r="H16">
        <v>55</v>
      </c>
      <c r="I16">
        <v>76</v>
      </c>
      <c r="J16">
        <v>77</v>
      </c>
      <c r="K16">
        <v>74</v>
      </c>
      <c r="L16">
        <v>64</v>
      </c>
      <c r="M16" t="s">
        <v>47</v>
      </c>
      <c r="N16" t="s">
        <v>32</v>
      </c>
      <c r="O16" t="s">
        <v>32</v>
      </c>
      <c r="P16">
        <v>0</v>
      </c>
      <c r="Q16">
        <v>2</v>
      </c>
      <c r="R16">
        <f>Table1[[#This Row],[Algebra]]+Table1[[#This Row],[Calculus1]]+Table1[[#This Row],[Calculus2]]+Table1[[#This Row],[Statistics]]+Table1[[#This Row],[Probability]]+Table1[[#This Row],[Measure]]+Table1[[#This Row],[Functional_analysis]]</f>
        <v>479</v>
      </c>
    </row>
    <row r="17" spans="1:18">
      <c r="A17">
        <v>1156</v>
      </c>
      <c r="B17" t="s">
        <v>34</v>
      </c>
      <c r="C17" t="s">
        <v>12</v>
      </c>
      <c r="D17">
        <v>6</v>
      </c>
      <c r="E17">
        <v>82.07</v>
      </c>
      <c r="F17">
        <v>72</v>
      </c>
      <c r="G17">
        <v>63</v>
      </c>
      <c r="H17">
        <v>70</v>
      </c>
      <c r="I17">
        <v>76</v>
      </c>
      <c r="J17">
        <v>81</v>
      </c>
      <c r="K17">
        <v>86</v>
      </c>
      <c r="L17">
        <v>73</v>
      </c>
      <c r="M17" t="s">
        <v>40</v>
      </c>
      <c r="N17" t="s">
        <v>34</v>
      </c>
      <c r="O17" t="s">
        <v>32</v>
      </c>
      <c r="P17">
        <v>0</v>
      </c>
      <c r="Q17">
        <v>2</v>
      </c>
      <c r="R17">
        <f>Table1[[#This Row],[Algebra]]+Table1[[#This Row],[Calculus1]]+Table1[[#This Row],[Calculus2]]+Table1[[#This Row],[Statistics]]+Table1[[#This Row],[Probability]]+Table1[[#This Row],[Measure]]+Table1[[#This Row],[Functional_analysis]]</f>
        <v>521</v>
      </c>
    </row>
    <row r="18" spans="1:18">
      <c r="A18">
        <v>1157</v>
      </c>
      <c r="B18" t="s">
        <v>32</v>
      </c>
      <c r="C18" t="s">
        <v>13</v>
      </c>
      <c r="D18">
        <v>1</v>
      </c>
      <c r="E18">
        <v>74.11</v>
      </c>
      <c r="F18">
        <v>74</v>
      </c>
      <c r="G18">
        <v>70</v>
      </c>
      <c r="H18">
        <v>61</v>
      </c>
      <c r="I18">
        <v>76</v>
      </c>
      <c r="J18">
        <v>68</v>
      </c>
      <c r="K18">
        <v>57</v>
      </c>
      <c r="L18">
        <v>61</v>
      </c>
      <c r="M18" t="s">
        <v>48</v>
      </c>
      <c r="N18" t="s">
        <v>34</v>
      </c>
      <c r="O18" t="s">
        <v>32</v>
      </c>
      <c r="P18">
        <v>0</v>
      </c>
      <c r="Q18">
        <v>2</v>
      </c>
      <c r="R18">
        <f>Table1[[#This Row],[Algebra]]+Table1[[#This Row],[Calculus1]]+Table1[[#This Row],[Calculus2]]+Table1[[#This Row],[Statistics]]+Table1[[#This Row],[Probability]]+Table1[[#This Row],[Measure]]+Table1[[#This Row],[Functional_analysis]]</f>
        <v>467</v>
      </c>
    </row>
    <row r="19" spans="1:18">
      <c r="A19">
        <v>1158</v>
      </c>
      <c r="B19" t="s">
        <v>32</v>
      </c>
      <c r="C19" t="s">
        <v>13</v>
      </c>
      <c r="D19">
        <v>1</v>
      </c>
      <c r="E19">
        <v>81.5</v>
      </c>
      <c r="F19">
        <v>68</v>
      </c>
      <c r="G19">
        <v>67</v>
      </c>
      <c r="H19">
        <v>55</v>
      </c>
      <c r="I19">
        <v>76</v>
      </c>
      <c r="J19">
        <v>85</v>
      </c>
      <c r="K19">
        <v>75</v>
      </c>
      <c r="L19">
        <v>87</v>
      </c>
      <c r="M19" t="s">
        <v>34</v>
      </c>
      <c r="N19" t="s">
        <v>32</v>
      </c>
      <c r="O19" t="s">
        <v>32</v>
      </c>
      <c r="P19">
        <v>0</v>
      </c>
      <c r="Q19">
        <v>0</v>
      </c>
      <c r="R19">
        <f>Table1[[#This Row],[Algebra]]+Table1[[#This Row],[Calculus1]]+Table1[[#This Row],[Calculus2]]+Table1[[#This Row],[Statistics]]+Table1[[#This Row],[Probability]]+Table1[[#This Row],[Measure]]+Table1[[#This Row],[Functional_analysis]]</f>
        <v>513</v>
      </c>
    </row>
    <row r="20" spans="1:18">
      <c r="A20">
        <v>1159</v>
      </c>
      <c r="B20" t="s">
        <v>34</v>
      </c>
      <c r="C20" t="s">
        <v>13</v>
      </c>
      <c r="D20">
        <v>1</v>
      </c>
      <c r="E20">
        <v>75.64</v>
      </c>
      <c r="F20">
        <v>60</v>
      </c>
      <c r="G20">
        <v>68</v>
      </c>
      <c r="H20">
        <v>54</v>
      </c>
      <c r="I20">
        <v>76</v>
      </c>
      <c r="J20">
        <v>76</v>
      </c>
      <c r="K20">
        <v>76</v>
      </c>
      <c r="L20">
        <v>64</v>
      </c>
      <c r="M20" t="s">
        <v>49</v>
      </c>
      <c r="N20" t="s">
        <v>34</v>
      </c>
      <c r="O20" t="s">
        <v>32</v>
      </c>
      <c r="P20">
        <v>0</v>
      </c>
      <c r="Q20">
        <v>0</v>
      </c>
      <c r="R20">
        <f>Table1[[#This Row],[Algebra]]+Table1[[#This Row],[Calculus1]]+Table1[[#This Row],[Calculus2]]+Table1[[#This Row],[Statistics]]+Table1[[#This Row],[Probability]]+Table1[[#This Row],[Measure]]+Table1[[#This Row],[Functional_analysis]]</f>
        <v>474</v>
      </c>
    </row>
    <row r="21" spans="1:18">
      <c r="A21">
        <v>1160</v>
      </c>
      <c r="B21" t="s">
        <v>32</v>
      </c>
      <c r="C21" t="s">
        <v>13</v>
      </c>
      <c r="D21">
        <v>7</v>
      </c>
      <c r="E21">
        <v>76.459999999999994</v>
      </c>
      <c r="F21">
        <v>67</v>
      </c>
      <c r="G21">
        <v>73</v>
      </c>
      <c r="H21">
        <v>64</v>
      </c>
      <c r="I21">
        <v>78</v>
      </c>
      <c r="J21">
        <v>83</v>
      </c>
      <c r="K21">
        <v>76</v>
      </c>
      <c r="L21">
        <v>64</v>
      </c>
      <c r="M21" t="s">
        <v>50</v>
      </c>
      <c r="N21" t="s">
        <v>34</v>
      </c>
      <c r="O21" t="s">
        <v>34</v>
      </c>
      <c r="P21">
        <v>0</v>
      </c>
      <c r="Q21">
        <v>2</v>
      </c>
      <c r="R21">
        <f>Table1[[#This Row],[Algebra]]+Table1[[#This Row],[Calculus1]]+Table1[[#This Row],[Calculus2]]+Table1[[#This Row],[Statistics]]+Table1[[#This Row],[Probability]]+Table1[[#This Row],[Measure]]+Table1[[#This Row],[Functional_analysis]]</f>
        <v>505</v>
      </c>
    </row>
    <row r="22" spans="1:18">
      <c r="A22">
        <v>1161</v>
      </c>
      <c r="B22" t="s">
        <v>34</v>
      </c>
      <c r="C22" t="s">
        <v>13</v>
      </c>
      <c r="D22">
        <v>1</v>
      </c>
      <c r="E22">
        <v>75.569999999999993</v>
      </c>
      <c r="F22">
        <v>63</v>
      </c>
      <c r="G22">
        <v>64</v>
      </c>
      <c r="H22">
        <v>71</v>
      </c>
      <c r="I22">
        <v>78</v>
      </c>
      <c r="J22">
        <v>69</v>
      </c>
      <c r="K22">
        <v>76</v>
      </c>
      <c r="L22">
        <v>62</v>
      </c>
      <c r="M22" t="s">
        <v>44</v>
      </c>
      <c r="N22" t="s">
        <v>34</v>
      </c>
      <c r="O22" t="s">
        <v>32</v>
      </c>
      <c r="P22">
        <v>0</v>
      </c>
      <c r="Q22">
        <v>2</v>
      </c>
      <c r="R22">
        <f>Table1[[#This Row],[Algebra]]+Table1[[#This Row],[Calculus1]]+Table1[[#This Row],[Calculus2]]+Table1[[#This Row],[Statistics]]+Table1[[#This Row],[Probability]]+Table1[[#This Row],[Measure]]+Table1[[#This Row],[Functional_analysis]]</f>
        <v>483</v>
      </c>
    </row>
    <row r="23" spans="1:18">
      <c r="A23">
        <v>1162</v>
      </c>
      <c r="B23" t="s">
        <v>34</v>
      </c>
      <c r="C23" t="s">
        <v>13</v>
      </c>
      <c r="D23">
        <v>1</v>
      </c>
      <c r="E23">
        <v>83.13</v>
      </c>
      <c r="F23">
        <v>82</v>
      </c>
      <c r="G23">
        <v>82</v>
      </c>
      <c r="H23">
        <v>92</v>
      </c>
      <c r="I23">
        <v>78</v>
      </c>
      <c r="J23">
        <v>92</v>
      </c>
      <c r="K23">
        <v>83</v>
      </c>
      <c r="L23">
        <v>78</v>
      </c>
      <c r="M23" t="s">
        <v>49</v>
      </c>
      <c r="N23" t="s">
        <v>34</v>
      </c>
      <c r="O23" t="s">
        <v>32</v>
      </c>
      <c r="P23">
        <v>2</v>
      </c>
      <c r="Q23">
        <v>0</v>
      </c>
      <c r="R23">
        <f>Table1[[#This Row],[Algebra]]+Table1[[#This Row],[Calculus1]]+Table1[[#This Row],[Calculus2]]+Table1[[#This Row],[Statistics]]+Table1[[#This Row],[Probability]]+Table1[[#This Row],[Measure]]+Table1[[#This Row],[Functional_analysis]]</f>
        <v>587</v>
      </c>
    </row>
    <row r="24" spans="1:18">
      <c r="A24">
        <v>1163</v>
      </c>
      <c r="B24" t="s">
        <v>34</v>
      </c>
      <c r="C24" t="s">
        <v>12</v>
      </c>
      <c r="D24">
        <v>1</v>
      </c>
      <c r="E24">
        <v>79.7</v>
      </c>
      <c r="F24">
        <v>72</v>
      </c>
      <c r="G24">
        <v>68</v>
      </c>
      <c r="H24">
        <v>55</v>
      </c>
      <c r="I24">
        <v>78</v>
      </c>
      <c r="J24">
        <v>77</v>
      </c>
      <c r="K24">
        <v>68</v>
      </c>
      <c r="L24">
        <v>71</v>
      </c>
      <c r="M24" t="s">
        <v>34</v>
      </c>
      <c r="N24" t="s">
        <v>34</v>
      </c>
      <c r="O24" t="s">
        <v>38</v>
      </c>
      <c r="P24">
        <v>2</v>
      </c>
      <c r="Q24">
        <v>0</v>
      </c>
      <c r="R24">
        <f>Table1[[#This Row],[Algebra]]+Table1[[#This Row],[Calculus1]]+Table1[[#This Row],[Calculus2]]+Table1[[#This Row],[Statistics]]+Table1[[#This Row],[Probability]]+Table1[[#This Row],[Measure]]+Table1[[#This Row],[Functional_analysis]]</f>
        <v>489</v>
      </c>
    </row>
    <row r="25" spans="1:18">
      <c r="A25">
        <v>1164</v>
      </c>
      <c r="B25" t="s">
        <v>32</v>
      </c>
      <c r="C25" t="s">
        <v>12</v>
      </c>
      <c r="D25">
        <v>1</v>
      </c>
      <c r="E25">
        <v>83.98</v>
      </c>
      <c r="F25">
        <v>71</v>
      </c>
      <c r="G25">
        <v>73</v>
      </c>
      <c r="H25">
        <v>83</v>
      </c>
      <c r="I25">
        <v>79</v>
      </c>
      <c r="J25">
        <v>88</v>
      </c>
      <c r="K25">
        <v>87</v>
      </c>
      <c r="L25">
        <v>81</v>
      </c>
      <c r="M25" t="s">
        <v>41</v>
      </c>
      <c r="N25" t="s">
        <v>34</v>
      </c>
      <c r="O25" t="s">
        <v>32</v>
      </c>
      <c r="P25">
        <v>2</v>
      </c>
      <c r="Q25">
        <v>0</v>
      </c>
      <c r="R25">
        <f>Table1[[#This Row],[Algebra]]+Table1[[#This Row],[Calculus1]]+Table1[[#This Row],[Calculus2]]+Table1[[#This Row],[Statistics]]+Table1[[#This Row],[Probability]]+Table1[[#This Row],[Measure]]+Table1[[#This Row],[Functional_analysis]]</f>
        <v>562</v>
      </c>
    </row>
    <row r="26" spans="1:18">
      <c r="A26">
        <v>1165</v>
      </c>
      <c r="B26" t="s">
        <v>32</v>
      </c>
      <c r="C26" t="s">
        <v>13</v>
      </c>
      <c r="D26">
        <v>3</v>
      </c>
      <c r="E26">
        <v>79.56</v>
      </c>
      <c r="F26">
        <v>64</v>
      </c>
      <c r="G26">
        <v>62</v>
      </c>
      <c r="H26">
        <v>76</v>
      </c>
      <c r="I26">
        <v>80</v>
      </c>
      <c r="J26">
        <v>81</v>
      </c>
      <c r="K26">
        <v>80</v>
      </c>
      <c r="L26">
        <v>74</v>
      </c>
      <c r="M26" t="s">
        <v>41</v>
      </c>
      <c r="N26" t="s">
        <v>34</v>
      </c>
      <c r="O26" t="s">
        <v>36</v>
      </c>
      <c r="P26">
        <v>0</v>
      </c>
      <c r="Q26">
        <v>0</v>
      </c>
      <c r="R26">
        <f>Table1[[#This Row],[Algebra]]+Table1[[#This Row],[Calculus1]]+Table1[[#This Row],[Calculus2]]+Table1[[#This Row],[Statistics]]+Table1[[#This Row],[Probability]]+Table1[[#This Row],[Measure]]+Table1[[#This Row],[Functional_analysis]]</f>
        <v>517</v>
      </c>
    </row>
    <row r="27" spans="1:18">
      <c r="A27">
        <v>1166</v>
      </c>
      <c r="B27" t="s">
        <v>32</v>
      </c>
      <c r="C27" t="s">
        <v>12</v>
      </c>
      <c r="D27">
        <v>4</v>
      </c>
      <c r="E27">
        <v>78.540000000000006</v>
      </c>
      <c r="F27">
        <v>76</v>
      </c>
      <c r="G27">
        <v>67</v>
      </c>
      <c r="H27">
        <v>71</v>
      </c>
      <c r="I27">
        <v>80</v>
      </c>
      <c r="J27">
        <v>71</v>
      </c>
      <c r="K27">
        <v>83</v>
      </c>
      <c r="L27">
        <v>67</v>
      </c>
      <c r="M27" t="s">
        <v>51</v>
      </c>
      <c r="N27" t="s">
        <v>32</v>
      </c>
      <c r="O27" t="s">
        <v>38</v>
      </c>
      <c r="P27">
        <v>0</v>
      </c>
      <c r="Q27">
        <v>0</v>
      </c>
      <c r="R27">
        <f>Table1[[#This Row],[Algebra]]+Table1[[#This Row],[Calculus1]]+Table1[[#This Row],[Calculus2]]+Table1[[#This Row],[Statistics]]+Table1[[#This Row],[Probability]]+Table1[[#This Row],[Measure]]+Table1[[#This Row],[Functional_analysis]]</f>
        <v>515</v>
      </c>
    </row>
    <row r="28" spans="1:18">
      <c r="A28">
        <v>1167</v>
      </c>
      <c r="B28" t="s">
        <v>34</v>
      </c>
      <c r="C28" t="s">
        <v>12</v>
      </c>
      <c r="D28">
        <v>1</v>
      </c>
      <c r="E28">
        <v>77.760000000000005</v>
      </c>
      <c r="F28">
        <v>67</v>
      </c>
      <c r="G28">
        <v>46</v>
      </c>
      <c r="H28">
        <v>71</v>
      </c>
      <c r="I28">
        <v>80</v>
      </c>
      <c r="J28">
        <v>82</v>
      </c>
      <c r="K28">
        <v>69</v>
      </c>
      <c r="L28">
        <v>64</v>
      </c>
      <c r="M28" t="s">
        <v>51</v>
      </c>
      <c r="N28" t="s">
        <v>34</v>
      </c>
      <c r="O28" t="s">
        <v>32</v>
      </c>
      <c r="P28">
        <v>2</v>
      </c>
      <c r="Q28">
        <v>0</v>
      </c>
      <c r="R28">
        <f>Table1[[#This Row],[Algebra]]+Table1[[#This Row],[Calculus1]]+Table1[[#This Row],[Calculus2]]+Table1[[#This Row],[Statistics]]+Table1[[#This Row],[Probability]]+Table1[[#This Row],[Measure]]+Table1[[#This Row],[Functional_analysis]]</f>
        <v>479</v>
      </c>
    </row>
    <row r="29" spans="1:18">
      <c r="A29">
        <v>1168</v>
      </c>
      <c r="B29" t="s">
        <v>32</v>
      </c>
      <c r="C29" t="s">
        <v>12</v>
      </c>
      <c r="D29">
        <v>1</v>
      </c>
      <c r="E29">
        <v>83.06</v>
      </c>
      <c r="F29">
        <v>68</v>
      </c>
      <c r="G29">
        <v>72</v>
      </c>
      <c r="H29">
        <v>71</v>
      </c>
      <c r="I29">
        <v>81</v>
      </c>
      <c r="J29">
        <v>86</v>
      </c>
      <c r="K29">
        <v>81</v>
      </c>
      <c r="L29">
        <v>70</v>
      </c>
      <c r="M29" t="s">
        <v>41</v>
      </c>
      <c r="N29" t="s">
        <v>34</v>
      </c>
      <c r="O29" t="s">
        <v>32</v>
      </c>
      <c r="P29">
        <v>2</v>
      </c>
      <c r="Q29">
        <v>0</v>
      </c>
      <c r="R29">
        <f>Table1[[#This Row],[Algebra]]+Table1[[#This Row],[Calculus1]]+Table1[[#This Row],[Calculus2]]+Table1[[#This Row],[Statistics]]+Table1[[#This Row],[Probability]]+Table1[[#This Row],[Measure]]+Table1[[#This Row],[Functional_analysis]]</f>
        <v>529</v>
      </c>
    </row>
    <row r="30" spans="1:18">
      <c r="A30">
        <v>1169</v>
      </c>
      <c r="B30" t="s">
        <v>32</v>
      </c>
      <c r="C30" t="s">
        <v>13</v>
      </c>
      <c r="D30">
        <v>1</v>
      </c>
      <c r="E30">
        <v>84.04</v>
      </c>
      <c r="F30">
        <v>73</v>
      </c>
      <c r="G30">
        <v>80</v>
      </c>
      <c r="H30">
        <v>85</v>
      </c>
      <c r="I30">
        <v>83</v>
      </c>
      <c r="J30">
        <v>79</v>
      </c>
      <c r="K30">
        <v>73</v>
      </c>
      <c r="L30">
        <v>62</v>
      </c>
      <c r="M30" t="s">
        <v>52</v>
      </c>
      <c r="N30" t="s">
        <v>34</v>
      </c>
      <c r="O30" t="s">
        <v>53</v>
      </c>
      <c r="P30">
        <v>0</v>
      </c>
      <c r="Q30">
        <v>0</v>
      </c>
      <c r="R30">
        <f>Table1[[#This Row],[Algebra]]+Table1[[#This Row],[Calculus1]]+Table1[[#This Row],[Calculus2]]+Table1[[#This Row],[Statistics]]+Table1[[#This Row],[Probability]]+Table1[[#This Row],[Measure]]+Table1[[#This Row],[Functional_analysis]]</f>
        <v>535</v>
      </c>
    </row>
    <row r="31" spans="1:18">
      <c r="A31">
        <v>1170</v>
      </c>
      <c r="B31" t="s">
        <v>32</v>
      </c>
      <c r="C31" t="s">
        <v>12</v>
      </c>
      <c r="D31">
        <v>1</v>
      </c>
      <c r="E31">
        <v>85.29</v>
      </c>
      <c r="F31">
        <v>77</v>
      </c>
      <c r="G31">
        <v>64</v>
      </c>
      <c r="H31">
        <v>64</v>
      </c>
      <c r="I31">
        <v>83</v>
      </c>
      <c r="J31">
        <v>95</v>
      </c>
      <c r="K31">
        <v>80</v>
      </c>
      <c r="L31">
        <v>88</v>
      </c>
      <c r="M31" t="s">
        <v>54</v>
      </c>
      <c r="N31" t="s">
        <v>32</v>
      </c>
      <c r="O31" t="s">
        <v>32</v>
      </c>
      <c r="P31">
        <v>0</v>
      </c>
      <c r="Q31">
        <v>2</v>
      </c>
      <c r="R31">
        <f>Table1[[#This Row],[Algebra]]+Table1[[#This Row],[Calculus1]]+Table1[[#This Row],[Calculus2]]+Table1[[#This Row],[Statistics]]+Table1[[#This Row],[Probability]]+Table1[[#This Row],[Measure]]+Table1[[#This Row],[Functional_analysis]]</f>
        <v>551</v>
      </c>
    </row>
    <row r="32" spans="1:18">
      <c r="A32">
        <v>1171</v>
      </c>
      <c r="B32" t="s">
        <v>34</v>
      </c>
      <c r="C32" t="s">
        <v>12</v>
      </c>
      <c r="D32">
        <v>1</v>
      </c>
      <c r="E32">
        <v>85.04</v>
      </c>
      <c r="F32">
        <v>76</v>
      </c>
      <c r="G32">
        <v>75</v>
      </c>
      <c r="H32">
        <v>85</v>
      </c>
      <c r="I32">
        <v>83</v>
      </c>
      <c r="J32">
        <v>88</v>
      </c>
      <c r="K32">
        <v>82</v>
      </c>
      <c r="L32">
        <v>69</v>
      </c>
      <c r="M32" t="s">
        <v>45</v>
      </c>
      <c r="N32" t="s">
        <v>34</v>
      </c>
      <c r="O32" t="s">
        <v>32</v>
      </c>
      <c r="P32">
        <v>2</v>
      </c>
      <c r="Q32">
        <v>0</v>
      </c>
      <c r="R32">
        <f>Table1[[#This Row],[Algebra]]+Table1[[#This Row],[Calculus1]]+Table1[[#This Row],[Calculus2]]+Table1[[#This Row],[Statistics]]+Table1[[#This Row],[Probability]]+Table1[[#This Row],[Measure]]+Table1[[#This Row],[Functional_analysis]]</f>
        <v>558</v>
      </c>
    </row>
    <row r="33" spans="1:18">
      <c r="A33">
        <v>1172</v>
      </c>
      <c r="B33" t="s">
        <v>32</v>
      </c>
      <c r="C33" t="s">
        <v>13</v>
      </c>
      <c r="D33">
        <v>3</v>
      </c>
      <c r="E33">
        <v>87.04</v>
      </c>
      <c r="F33">
        <v>87</v>
      </c>
      <c r="G33">
        <v>98</v>
      </c>
      <c r="H33">
        <v>93</v>
      </c>
      <c r="I33">
        <v>83</v>
      </c>
      <c r="J33">
        <v>95</v>
      </c>
      <c r="K33">
        <v>87</v>
      </c>
      <c r="L33">
        <v>79</v>
      </c>
      <c r="M33" t="s">
        <v>34</v>
      </c>
      <c r="N33" t="s">
        <v>34</v>
      </c>
      <c r="O33" t="s">
        <v>34</v>
      </c>
      <c r="P33">
        <v>0</v>
      </c>
      <c r="Q33">
        <v>0</v>
      </c>
      <c r="R33">
        <f>Table1[[#This Row],[Algebra]]+Table1[[#This Row],[Calculus1]]+Table1[[#This Row],[Calculus2]]+Table1[[#This Row],[Statistics]]+Table1[[#This Row],[Probability]]+Table1[[#This Row],[Measure]]+Table1[[#This Row],[Functional_analysis]]</f>
        <v>622</v>
      </c>
    </row>
    <row r="34" spans="1:18">
      <c r="A34">
        <v>1173</v>
      </c>
      <c r="B34" t="s">
        <v>32</v>
      </c>
      <c r="C34" t="s">
        <v>13</v>
      </c>
      <c r="D34">
        <v>2</v>
      </c>
      <c r="E34">
        <v>74.17</v>
      </c>
      <c r="F34">
        <v>63</v>
      </c>
      <c r="G34">
        <v>73</v>
      </c>
      <c r="H34">
        <v>61</v>
      </c>
      <c r="I34">
        <v>83</v>
      </c>
      <c r="J34">
        <v>72</v>
      </c>
      <c r="K34">
        <v>55</v>
      </c>
      <c r="L34">
        <v>62</v>
      </c>
      <c r="M34" t="s">
        <v>36</v>
      </c>
      <c r="N34" t="s">
        <v>32</v>
      </c>
      <c r="O34" t="s">
        <v>32</v>
      </c>
      <c r="P34">
        <v>0</v>
      </c>
      <c r="Q34">
        <v>0</v>
      </c>
      <c r="R34">
        <f>Table1[[#This Row],[Algebra]]+Table1[[#This Row],[Calculus1]]+Table1[[#This Row],[Calculus2]]+Table1[[#This Row],[Statistics]]+Table1[[#This Row],[Probability]]+Table1[[#This Row],[Measure]]+Table1[[#This Row],[Functional_analysis]]</f>
        <v>469</v>
      </c>
    </row>
    <row r="35" spans="1:18">
      <c r="A35">
        <v>1174</v>
      </c>
      <c r="B35" t="s">
        <v>32</v>
      </c>
      <c r="C35" t="s">
        <v>13</v>
      </c>
      <c r="D35">
        <v>7</v>
      </c>
      <c r="E35">
        <v>82.71</v>
      </c>
      <c r="F35">
        <v>82</v>
      </c>
      <c r="G35">
        <v>90</v>
      </c>
      <c r="H35">
        <v>90</v>
      </c>
      <c r="I35">
        <v>83</v>
      </c>
      <c r="J35">
        <v>77</v>
      </c>
      <c r="K35">
        <v>79</v>
      </c>
      <c r="L35">
        <v>70</v>
      </c>
      <c r="M35" t="s">
        <v>52</v>
      </c>
      <c r="N35" t="s">
        <v>34</v>
      </c>
      <c r="O35" t="s">
        <v>34</v>
      </c>
      <c r="P35">
        <v>0</v>
      </c>
      <c r="Q35">
        <v>0</v>
      </c>
      <c r="R35">
        <f>Table1[[#This Row],[Algebra]]+Table1[[#This Row],[Calculus1]]+Table1[[#This Row],[Calculus2]]+Table1[[#This Row],[Statistics]]+Table1[[#This Row],[Probability]]+Table1[[#This Row],[Measure]]+Table1[[#This Row],[Functional_analysis]]</f>
        <v>571</v>
      </c>
    </row>
    <row r="36" spans="1:18">
      <c r="A36">
        <v>1175</v>
      </c>
      <c r="B36" t="s">
        <v>32</v>
      </c>
      <c r="C36" t="s">
        <v>12</v>
      </c>
      <c r="D36">
        <v>1</v>
      </c>
      <c r="E36">
        <v>81.290000000000006</v>
      </c>
      <c r="F36">
        <v>67</v>
      </c>
      <c r="G36">
        <v>62</v>
      </c>
      <c r="H36">
        <v>85</v>
      </c>
      <c r="I36">
        <v>83</v>
      </c>
      <c r="J36">
        <v>82</v>
      </c>
      <c r="K36">
        <v>83</v>
      </c>
      <c r="L36">
        <v>64</v>
      </c>
      <c r="M36" t="s">
        <v>38</v>
      </c>
      <c r="N36" t="s">
        <v>32</v>
      </c>
      <c r="O36" t="s">
        <v>32</v>
      </c>
      <c r="P36">
        <v>0</v>
      </c>
      <c r="Q36">
        <v>0</v>
      </c>
      <c r="R36">
        <f>Table1[[#This Row],[Algebra]]+Table1[[#This Row],[Calculus1]]+Table1[[#This Row],[Calculus2]]+Table1[[#This Row],[Statistics]]+Table1[[#This Row],[Probability]]+Table1[[#This Row],[Measure]]+Table1[[#This Row],[Functional_analysis]]</f>
        <v>526</v>
      </c>
    </row>
    <row r="37" spans="1:18">
      <c r="A37">
        <v>1176</v>
      </c>
      <c r="B37" t="s">
        <v>32</v>
      </c>
      <c r="C37" t="s">
        <v>12</v>
      </c>
      <c r="D37">
        <v>1</v>
      </c>
      <c r="E37">
        <v>85.55</v>
      </c>
      <c r="F37">
        <v>69</v>
      </c>
      <c r="G37">
        <v>83</v>
      </c>
      <c r="H37">
        <v>73</v>
      </c>
      <c r="I37">
        <v>83</v>
      </c>
      <c r="J37">
        <v>85</v>
      </c>
      <c r="K37">
        <v>67</v>
      </c>
      <c r="L37">
        <v>81</v>
      </c>
      <c r="M37" t="s">
        <v>49</v>
      </c>
      <c r="N37" t="s">
        <v>32</v>
      </c>
      <c r="O37" t="s">
        <v>32</v>
      </c>
      <c r="P37">
        <v>2</v>
      </c>
      <c r="Q37">
        <v>1</v>
      </c>
      <c r="R37">
        <f>Table1[[#This Row],[Algebra]]+Table1[[#This Row],[Calculus1]]+Table1[[#This Row],[Calculus2]]+Table1[[#This Row],[Statistics]]+Table1[[#This Row],[Probability]]+Table1[[#This Row],[Measure]]+Table1[[#This Row],[Functional_analysis]]</f>
        <v>541</v>
      </c>
    </row>
    <row r="38" spans="1:18">
      <c r="A38">
        <v>1177</v>
      </c>
      <c r="B38" t="s">
        <v>32</v>
      </c>
      <c r="C38" t="s">
        <v>12</v>
      </c>
      <c r="D38">
        <v>1</v>
      </c>
      <c r="E38">
        <v>86.43</v>
      </c>
      <c r="F38">
        <v>85</v>
      </c>
      <c r="G38">
        <v>83</v>
      </c>
      <c r="H38">
        <v>88</v>
      </c>
      <c r="I38">
        <v>85</v>
      </c>
      <c r="J38">
        <v>85</v>
      </c>
      <c r="K38">
        <v>92</v>
      </c>
      <c r="L38">
        <v>85</v>
      </c>
      <c r="M38" t="s">
        <v>51</v>
      </c>
      <c r="N38" t="s">
        <v>34</v>
      </c>
      <c r="O38" t="s">
        <v>32</v>
      </c>
      <c r="P38">
        <v>0</v>
      </c>
      <c r="Q38">
        <v>0</v>
      </c>
      <c r="R38">
        <f>Table1[[#This Row],[Algebra]]+Table1[[#This Row],[Calculus1]]+Table1[[#This Row],[Calculus2]]+Table1[[#This Row],[Statistics]]+Table1[[#This Row],[Probability]]+Table1[[#This Row],[Measure]]+Table1[[#This Row],[Functional_analysis]]</f>
        <v>603</v>
      </c>
    </row>
    <row r="39" spans="1:18">
      <c r="A39">
        <v>1178</v>
      </c>
      <c r="B39" t="s">
        <v>32</v>
      </c>
      <c r="C39" t="s">
        <v>12</v>
      </c>
      <c r="D39">
        <v>1</v>
      </c>
      <c r="E39">
        <v>85.11</v>
      </c>
      <c r="F39">
        <v>73</v>
      </c>
      <c r="G39">
        <v>61</v>
      </c>
      <c r="H39">
        <v>80</v>
      </c>
      <c r="I39">
        <v>85</v>
      </c>
      <c r="J39">
        <v>90</v>
      </c>
      <c r="K39">
        <v>79</v>
      </c>
      <c r="L39">
        <v>82</v>
      </c>
      <c r="M39" t="s">
        <v>53</v>
      </c>
      <c r="N39" t="s">
        <v>32</v>
      </c>
      <c r="O39" t="s">
        <v>32</v>
      </c>
      <c r="P39">
        <v>0</v>
      </c>
      <c r="Q39">
        <v>0</v>
      </c>
      <c r="R39">
        <f>Table1[[#This Row],[Algebra]]+Table1[[#This Row],[Calculus1]]+Table1[[#This Row],[Calculus2]]+Table1[[#This Row],[Statistics]]+Table1[[#This Row],[Probability]]+Table1[[#This Row],[Measure]]+Table1[[#This Row],[Functional_analysis]]</f>
        <v>550</v>
      </c>
    </row>
    <row r="40" spans="1:18">
      <c r="A40">
        <v>1179</v>
      </c>
      <c r="B40" t="s">
        <v>34</v>
      </c>
      <c r="C40" t="s">
        <v>12</v>
      </c>
      <c r="D40">
        <v>1</v>
      </c>
      <c r="E40">
        <v>81.3</v>
      </c>
      <c r="F40">
        <v>72</v>
      </c>
      <c r="G40">
        <v>76</v>
      </c>
      <c r="H40">
        <v>85</v>
      </c>
      <c r="I40">
        <v>85</v>
      </c>
      <c r="J40">
        <v>91</v>
      </c>
      <c r="K40">
        <v>71</v>
      </c>
      <c r="L40">
        <v>79</v>
      </c>
      <c r="M40" t="s">
        <v>51</v>
      </c>
      <c r="N40" t="s">
        <v>34</v>
      </c>
      <c r="O40" t="s">
        <v>32</v>
      </c>
      <c r="P40">
        <v>0</v>
      </c>
      <c r="Q40">
        <v>0</v>
      </c>
      <c r="R40">
        <f>Table1[[#This Row],[Algebra]]+Table1[[#This Row],[Calculus1]]+Table1[[#This Row],[Calculus2]]+Table1[[#This Row],[Statistics]]+Table1[[#This Row],[Probability]]+Table1[[#This Row],[Measure]]+Table1[[#This Row],[Functional_analysis]]</f>
        <v>559</v>
      </c>
    </row>
    <row r="41" spans="1:18">
      <c r="A41">
        <v>1180</v>
      </c>
      <c r="B41" t="s">
        <v>32</v>
      </c>
      <c r="C41" t="s">
        <v>12</v>
      </c>
      <c r="D41">
        <v>1</v>
      </c>
      <c r="E41">
        <v>84.01</v>
      </c>
      <c r="F41">
        <v>80</v>
      </c>
      <c r="G41">
        <v>75</v>
      </c>
      <c r="H41">
        <v>83</v>
      </c>
      <c r="I41">
        <v>85</v>
      </c>
      <c r="J41">
        <v>86</v>
      </c>
      <c r="K41">
        <v>87</v>
      </c>
      <c r="L41">
        <v>81</v>
      </c>
      <c r="M41" t="s">
        <v>46</v>
      </c>
      <c r="N41" t="s">
        <v>34</v>
      </c>
      <c r="O41" t="s">
        <v>32</v>
      </c>
      <c r="P41">
        <v>0</v>
      </c>
      <c r="Q41">
        <v>1</v>
      </c>
      <c r="R41">
        <f>Table1[[#This Row],[Algebra]]+Table1[[#This Row],[Calculus1]]+Table1[[#This Row],[Calculus2]]+Table1[[#This Row],[Statistics]]+Table1[[#This Row],[Probability]]+Table1[[#This Row],[Measure]]+Table1[[#This Row],[Functional_analysis]]</f>
        <v>577</v>
      </c>
    </row>
    <row r="42" spans="1:18">
      <c r="A42">
        <v>1181</v>
      </c>
      <c r="B42" t="s">
        <v>34</v>
      </c>
      <c r="C42" t="s">
        <v>13</v>
      </c>
      <c r="D42">
        <v>1</v>
      </c>
      <c r="E42">
        <v>83.19</v>
      </c>
      <c r="F42">
        <v>62</v>
      </c>
      <c r="G42">
        <v>73</v>
      </c>
      <c r="H42">
        <v>76</v>
      </c>
      <c r="I42">
        <v>85</v>
      </c>
      <c r="J42">
        <v>79</v>
      </c>
      <c r="K42">
        <v>74</v>
      </c>
      <c r="L42">
        <v>67</v>
      </c>
      <c r="M42" t="s">
        <v>34</v>
      </c>
      <c r="N42" t="s">
        <v>34</v>
      </c>
      <c r="O42" t="s">
        <v>32</v>
      </c>
      <c r="P42">
        <v>2</v>
      </c>
      <c r="Q42">
        <v>0</v>
      </c>
      <c r="R42">
        <f>Table1[[#This Row],[Algebra]]+Table1[[#This Row],[Calculus1]]+Table1[[#This Row],[Calculus2]]+Table1[[#This Row],[Statistics]]+Table1[[#This Row],[Probability]]+Table1[[#This Row],[Measure]]+Table1[[#This Row],[Functional_analysis]]</f>
        <v>516</v>
      </c>
    </row>
    <row r="43" spans="1:18">
      <c r="A43">
        <v>1182</v>
      </c>
      <c r="B43" t="s">
        <v>34</v>
      </c>
      <c r="C43" t="s">
        <v>12</v>
      </c>
      <c r="D43">
        <v>1</v>
      </c>
      <c r="E43">
        <v>90.66</v>
      </c>
      <c r="F43">
        <v>88</v>
      </c>
      <c r="G43">
        <v>78</v>
      </c>
      <c r="H43">
        <v>95</v>
      </c>
      <c r="I43">
        <v>85</v>
      </c>
      <c r="J43">
        <v>97</v>
      </c>
      <c r="K43">
        <v>97</v>
      </c>
      <c r="L43">
        <v>99</v>
      </c>
      <c r="M43" t="s">
        <v>34</v>
      </c>
      <c r="N43" t="s">
        <v>34</v>
      </c>
      <c r="O43" t="s">
        <v>32</v>
      </c>
      <c r="P43">
        <v>0</v>
      </c>
      <c r="Q43">
        <v>1</v>
      </c>
      <c r="R43">
        <f>Table1[[#This Row],[Algebra]]+Table1[[#This Row],[Calculus1]]+Table1[[#This Row],[Calculus2]]+Table1[[#This Row],[Statistics]]+Table1[[#This Row],[Probability]]+Table1[[#This Row],[Measure]]+Table1[[#This Row],[Functional_analysis]]</f>
        <v>639</v>
      </c>
    </row>
    <row r="44" spans="1:18">
      <c r="A44">
        <v>1183</v>
      </c>
      <c r="B44" t="s">
        <v>32</v>
      </c>
      <c r="C44" t="s">
        <v>12</v>
      </c>
      <c r="D44">
        <v>1</v>
      </c>
      <c r="E44">
        <v>83.94</v>
      </c>
      <c r="F44">
        <v>74</v>
      </c>
      <c r="G44">
        <v>81</v>
      </c>
      <c r="H44">
        <v>87</v>
      </c>
      <c r="I44">
        <v>86</v>
      </c>
      <c r="J44">
        <v>82</v>
      </c>
      <c r="K44">
        <v>80</v>
      </c>
      <c r="L44">
        <v>73</v>
      </c>
      <c r="M44" t="s">
        <v>55</v>
      </c>
      <c r="N44" t="s">
        <v>32</v>
      </c>
      <c r="O44" t="s">
        <v>32</v>
      </c>
      <c r="P44">
        <v>0</v>
      </c>
      <c r="Q44">
        <v>1</v>
      </c>
      <c r="R44">
        <f>Table1[[#This Row],[Algebra]]+Table1[[#This Row],[Calculus1]]+Table1[[#This Row],[Calculus2]]+Table1[[#This Row],[Statistics]]+Table1[[#This Row],[Probability]]+Table1[[#This Row],[Measure]]+Table1[[#This Row],[Functional_analysis]]</f>
        <v>563</v>
      </c>
    </row>
    <row r="45" spans="1:18">
      <c r="A45">
        <v>1184</v>
      </c>
      <c r="B45" t="s">
        <v>32</v>
      </c>
      <c r="C45" t="s">
        <v>12</v>
      </c>
      <c r="D45">
        <v>7</v>
      </c>
      <c r="E45">
        <v>81.069999999999993</v>
      </c>
      <c r="F45">
        <v>64</v>
      </c>
      <c r="G45">
        <v>55</v>
      </c>
      <c r="H45">
        <v>71</v>
      </c>
      <c r="I45">
        <v>86</v>
      </c>
      <c r="J45">
        <v>67</v>
      </c>
      <c r="K45">
        <v>72</v>
      </c>
      <c r="L45">
        <v>73</v>
      </c>
      <c r="M45" t="s">
        <v>42</v>
      </c>
      <c r="N45" t="s">
        <v>32</v>
      </c>
      <c r="O45" t="s">
        <v>32</v>
      </c>
      <c r="P45">
        <v>0</v>
      </c>
      <c r="Q45">
        <v>0</v>
      </c>
      <c r="R45">
        <f>Table1[[#This Row],[Algebra]]+Table1[[#This Row],[Calculus1]]+Table1[[#This Row],[Calculus2]]+Table1[[#This Row],[Statistics]]+Table1[[#This Row],[Probability]]+Table1[[#This Row],[Measure]]+Table1[[#This Row],[Functional_analysis]]</f>
        <v>488</v>
      </c>
    </row>
    <row r="46" spans="1:18">
      <c r="A46">
        <v>1185</v>
      </c>
      <c r="B46" t="s">
        <v>34</v>
      </c>
      <c r="C46" t="s">
        <v>12</v>
      </c>
      <c r="D46">
        <v>1</v>
      </c>
      <c r="E46">
        <v>81.61</v>
      </c>
      <c r="F46">
        <v>84</v>
      </c>
      <c r="G46">
        <v>62</v>
      </c>
      <c r="H46">
        <v>80</v>
      </c>
      <c r="I46">
        <v>86</v>
      </c>
      <c r="J46">
        <v>78</v>
      </c>
      <c r="K46">
        <v>84</v>
      </c>
      <c r="L46">
        <v>73</v>
      </c>
      <c r="M46" t="s">
        <v>34</v>
      </c>
      <c r="N46" t="s">
        <v>34</v>
      </c>
      <c r="O46" t="s">
        <v>32</v>
      </c>
      <c r="P46">
        <v>0</v>
      </c>
      <c r="Q46">
        <v>0</v>
      </c>
      <c r="R46">
        <f>Table1[[#This Row],[Algebra]]+Table1[[#This Row],[Calculus1]]+Table1[[#This Row],[Calculus2]]+Table1[[#This Row],[Statistics]]+Table1[[#This Row],[Probability]]+Table1[[#This Row],[Measure]]+Table1[[#This Row],[Functional_analysis]]</f>
        <v>547</v>
      </c>
    </row>
    <row r="47" spans="1:18">
      <c r="A47">
        <v>1186</v>
      </c>
      <c r="B47" t="s">
        <v>32</v>
      </c>
      <c r="C47" t="s">
        <v>12</v>
      </c>
      <c r="D47">
        <v>1</v>
      </c>
      <c r="E47">
        <v>87.85</v>
      </c>
      <c r="F47">
        <v>80</v>
      </c>
      <c r="G47">
        <v>78</v>
      </c>
      <c r="H47">
        <v>90</v>
      </c>
      <c r="I47">
        <v>87</v>
      </c>
      <c r="J47">
        <v>90</v>
      </c>
      <c r="K47">
        <v>87</v>
      </c>
      <c r="L47">
        <v>91</v>
      </c>
      <c r="M47" t="s">
        <v>56</v>
      </c>
      <c r="N47" t="s">
        <v>32</v>
      </c>
      <c r="O47" t="s">
        <v>32</v>
      </c>
      <c r="P47">
        <v>2</v>
      </c>
      <c r="Q47">
        <v>1</v>
      </c>
      <c r="R47">
        <f>Table1[[#This Row],[Algebra]]+Table1[[#This Row],[Calculus1]]+Table1[[#This Row],[Calculus2]]+Table1[[#This Row],[Statistics]]+Table1[[#This Row],[Probability]]+Table1[[#This Row],[Measure]]+Table1[[#This Row],[Functional_analysis]]</f>
        <v>603</v>
      </c>
    </row>
    <row r="48" spans="1:18">
      <c r="A48">
        <v>1187</v>
      </c>
      <c r="B48" t="s">
        <v>32</v>
      </c>
      <c r="C48" t="s">
        <v>12</v>
      </c>
      <c r="D48">
        <v>4</v>
      </c>
      <c r="E48">
        <v>80.599999999999994</v>
      </c>
      <c r="F48">
        <v>60</v>
      </c>
      <c r="G48">
        <v>60</v>
      </c>
      <c r="H48">
        <v>73</v>
      </c>
      <c r="I48">
        <v>87</v>
      </c>
      <c r="J48">
        <v>82</v>
      </c>
      <c r="K48">
        <v>74</v>
      </c>
      <c r="L48">
        <v>64</v>
      </c>
      <c r="M48" t="s">
        <v>57</v>
      </c>
      <c r="N48" t="s">
        <v>32</v>
      </c>
      <c r="O48" t="s">
        <v>38</v>
      </c>
      <c r="P48">
        <v>2</v>
      </c>
      <c r="Q48">
        <v>1</v>
      </c>
      <c r="R48">
        <f>Table1[[#This Row],[Algebra]]+Table1[[#This Row],[Calculus1]]+Table1[[#This Row],[Calculus2]]+Table1[[#This Row],[Statistics]]+Table1[[#This Row],[Probability]]+Table1[[#This Row],[Measure]]+Table1[[#This Row],[Functional_analysis]]</f>
        <v>500</v>
      </c>
    </row>
    <row r="49" spans="1:18">
      <c r="A49">
        <v>1188</v>
      </c>
      <c r="B49" t="s">
        <v>32</v>
      </c>
      <c r="C49" t="s">
        <v>13</v>
      </c>
      <c r="D49">
        <v>5</v>
      </c>
      <c r="E49">
        <v>74.430000000000007</v>
      </c>
      <c r="F49">
        <v>66</v>
      </c>
      <c r="G49">
        <v>80</v>
      </c>
      <c r="H49">
        <v>83</v>
      </c>
      <c r="I49">
        <v>87</v>
      </c>
      <c r="J49">
        <v>79</v>
      </c>
      <c r="K49">
        <v>69</v>
      </c>
      <c r="L49">
        <v>60</v>
      </c>
      <c r="M49" t="s">
        <v>43</v>
      </c>
      <c r="N49" t="s">
        <v>34</v>
      </c>
      <c r="O49" t="s">
        <v>36</v>
      </c>
      <c r="P49">
        <v>2</v>
      </c>
      <c r="Q49">
        <v>0</v>
      </c>
      <c r="R49">
        <f>Table1[[#This Row],[Algebra]]+Table1[[#This Row],[Calculus1]]+Table1[[#This Row],[Calculus2]]+Table1[[#This Row],[Statistics]]+Table1[[#This Row],[Probability]]+Table1[[#This Row],[Measure]]+Table1[[#This Row],[Functional_analysis]]</f>
        <v>524</v>
      </c>
    </row>
    <row r="50" spans="1:18">
      <c r="A50">
        <v>1189</v>
      </c>
      <c r="B50" t="s">
        <v>32</v>
      </c>
      <c r="C50" t="s">
        <v>12</v>
      </c>
      <c r="D50">
        <v>1</v>
      </c>
      <c r="E50">
        <v>83.15</v>
      </c>
      <c r="F50">
        <v>68</v>
      </c>
      <c r="G50">
        <v>80</v>
      </c>
      <c r="H50">
        <v>92</v>
      </c>
      <c r="I50">
        <v>87</v>
      </c>
      <c r="J50">
        <v>80</v>
      </c>
      <c r="K50">
        <v>83</v>
      </c>
      <c r="L50">
        <v>64</v>
      </c>
      <c r="M50" t="s">
        <v>34</v>
      </c>
      <c r="N50" t="s">
        <v>32</v>
      </c>
      <c r="O50" t="s">
        <v>32</v>
      </c>
      <c r="P50">
        <v>2</v>
      </c>
      <c r="Q50">
        <v>0</v>
      </c>
      <c r="R50">
        <f>Table1[[#This Row],[Algebra]]+Table1[[#This Row],[Calculus1]]+Table1[[#This Row],[Calculus2]]+Table1[[#This Row],[Statistics]]+Table1[[#This Row],[Probability]]+Table1[[#This Row],[Measure]]+Table1[[#This Row],[Functional_analysis]]</f>
        <v>554</v>
      </c>
    </row>
    <row r="51" spans="1:18">
      <c r="A51">
        <v>1190</v>
      </c>
      <c r="B51" t="s">
        <v>32</v>
      </c>
      <c r="C51" t="s">
        <v>12</v>
      </c>
      <c r="D51">
        <v>1</v>
      </c>
      <c r="E51">
        <v>82.55</v>
      </c>
      <c r="F51">
        <v>67</v>
      </c>
      <c r="G51">
        <v>71</v>
      </c>
      <c r="H51">
        <v>80</v>
      </c>
      <c r="I51">
        <v>87</v>
      </c>
      <c r="J51">
        <v>87</v>
      </c>
      <c r="K51">
        <v>83</v>
      </c>
      <c r="L51">
        <v>67</v>
      </c>
      <c r="M51" t="s">
        <v>58</v>
      </c>
      <c r="N51" t="s">
        <v>34</v>
      </c>
      <c r="O51" t="s">
        <v>32</v>
      </c>
      <c r="P51">
        <v>0</v>
      </c>
      <c r="Q51">
        <v>2</v>
      </c>
      <c r="R51">
        <f>Table1[[#This Row],[Algebra]]+Table1[[#This Row],[Calculus1]]+Table1[[#This Row],[Calculus2]]+Table1[[#This Row],[Statistics]]+Table1[[#This Row],[Probability]]+Table1[[#This Row],[Measure]]+Table1[[#This Row],[Functional_analysis]]</f>
        <v>542</v>
      </c>
    </row>
    <row r="52" spans="1:18">
      <c r="A52">
        <v>1191</v>
      </c>
      <c r="B52" t="s">
        <v>32</v>
      </c>
      <c r="C52" t="s">
        <v>13</v>
      </c>
      <c r="D52">
        <v>1</v>
      </c>
      <c r="E52">
        <v>79</v>
      </c>
      <c r="F52">
        <v>82</v>
      </c>
      <c r="G52">
        <v>72</v>
      </c>
      <c r="H52">
        <v>77</v>
      </c>
      <c r="I52">
        <v>87</v>
      </c>
      <c r="J52">
        <v>82</v>
      </c>
      <c r="K52">
        <v>92</v>
      </c>
      <c r="L52">
        <v>71</v>
      </c>
      <c r="M52" t="s">
        <v>53</v>
      </c>
      <c r="N52" t="s">
        <v>34</v>
      </c>
      <c r="O52" t="s">
        <v>32</v>
      </c>
      <c r="P52">
        <v>0</v>
      </c>
      <c r="Q52">
        <v>1</v>
      </c>
      <c r="R52">
        <f>Table1[[#This Row],[Algebra]]+Table1[[#This Row],[Calculus1]]+Table1[[#This Row],[Calculus2]]+Table1[[#This Row],[Statistics]]+Table1[[#This Row],[Probability]]+Table1[[#This Row],[Measure]]+Table1[[#This Row],[Functional_analysis]]</f>
        <v>563</v>
      </c>
    </row>
    <row r="53" spans="1:18">
      <c r="A53">
        <v>1192</v>
      </c>
      <c r="B53" t="s">
        <v>34</v>
      </c>
      <c r="C53" t="s">
        <v>12</v>
      </c>
      <c r="D53">
        <v>1</v>
      </c>
      <c r="E53">
        <v>84.45</v>
      </c>
      <c r="F53">
        <v>76</v>
      </c>
      <c r="G53">
        <v>61</v>
      </c>
      <c r="H53">
        <v>77</v>
      </c>
      <c r="I53">
        <v>87</v>
      </c>
      <c r="J53">
        <v>90</v>
      </c>
      <c r="K53">
        <v>91</v>
      </c>
      <c r="L53">
        <v>76</v>
      </c>
      <c r="M53" t="s">
        <v>32</v>
      </c>
      <c r="N53" t="s">
        <v>34</v>
      </c>
      <c r="O53" t="s">
        <v>32</v>
      </c>
      <c r="P53">
        <v>2</v>
      </c>
      <c r="Q53">
        <v>0</v>
      </c>
      <c r="R53">
        <f>Table1[[#This Row],[Algebra]]+Table1[[#This Row],[Calculus1]]+Table1[[#This Row],[Calculus2]]+Table1[[#This Row],[Statistics]]+Table1[[#This Row],[Probability]]+Table1[[#This Row],[Measure]]+Table1[[#This Row],[Functional_analysis]]</f>
        <v>558</v>
      </c>
    </row>
    <row r="54" spans="1:18">
      <c r="A54">
        <v>1193</v>
      </c>
      <c r="B54" t="s">
        <v>34</v>
      </c>
      <c r="C54" t="s">
        <v>12</v>
      </c>
      <c r="D54">
        <v>1</v>
      </c>
      <c r="E54">
        <v>85.02</v>
      </c>
      <c r="F54">
        <v>70</v>
      </c>
      <c r="G54">
        <v>71</v>
      </c>
      <c r="H54">
        <v>83</v>
      </c>
      <c r="I54">
        <v>87</v>
      </c>
      <c r="J54">
        <v>90</v>
      </c>
      <c r="K54">
        <v>80</v>
      </c>
      <c r="L54">
        <v>76</v>
      </c>
      <c r="M54" t="s">
        <v>34</v>
      </c>
      <c r="N54" t="s">
        <v>34</v>
      </c>
      <c r="O54" t="s">
        <v>38</v>
      </c>
      <c r="P54">
        <v>2</v>
      </c>
      <c r="Q54">
        <v>0</v>
      </c>
      <c r="R54">
        <f>Table1[[#This Row],[Algebra]]+Table1[[#This Row],[Calculus1]]+Table1[[#This Row],[Calculus2]]+Table1[[#This Row],[Statistics]]+Table1[[#This Row],[Probability]]+Table1[[#This Row],[Measure]]+Table1[[#This Row],[Functional_analysis]]</f>
        <v>557</v>
      </c>
    </row>
    <row r="55" spans="1:18">
      <c r="A55">
        <v>1194</v>
      </c>
      <c r="B55" t="s">
        <v>32</v>
      </c>
      <c r="C55" t="s">
        <v>12</v>
      </c>
      <c r="D55">
        <v>1</v>
      </c>
      <c r="E55">
        <v>77.53</v>
      </c>
      <c r="F55">
        <v>76</v>
      </c>
      <c r="G55">
        <v>53</v>
      </c>
      <c r="H55">
        <v>55</v>
      </c>
      <c r="I55">
        <v>87</v>
      </c>
      <c r="J55">
        <v>82</v>
      </c>
      <c r="K55">
        <v>80</v>
      </c>
      <c r="L55">
        <v>63</v>
      </c>
      <c r="M55" t="s">
        <v>40</v>
      </c>
      <c r="N55" t="s">
        <v>34</v>
      </c>
      <c r="O55" t="s">
        <v>32</v>
      </c>
      <c r="P55">
        <v>0</v>
      </c>
      <c r="Q55">
        <v>0</v>
      </c>
      <c r="R55">
        <f>Table1[[#This Row],[Algebra]]+Table1[[#This Row],[Calculus1]]+Table1[[#This Row],[Calculus2]]+Table1[[#This Row],[Statistics]]+Table1[[#This Row],[Probability]]+Table1[[#This Row],[Measure]]+Table1[[#This Row],[Functional_analysis]]</f>
        <v>496</v>
      </c>
    </row>
    <row r="56" spans="1:18">
      <c r="A56">
        <v>1195</v>
      </c>
      <c r="B56" t="s">
        <v>32</v>
      </c>
      <c r="C56" t="s">
        <v>12</v>
      </c>
      <c r="D56">
        <v>1</v>
      </c>
      <c r="E56">
        <v>78.08</v>
      </c>
      <c r="F56">
        <v>65</v>
      </c>
      <c r="G56">
        <v>60</v>
      </c>
      <c r="H56">
        <v>75</v>
      </c>
      <c r="I56">
        <v>88</v>
      </c>
      <c r="J56">
        <v>78</v>
      </c>
      <c r="K56">
        <v>78</v>
      </c>
      <c r="L56">
        <v>61</v>
      </c>
      <c r="M56" t="s">
        <v>45</v>
      </c>
      <c r="N56" t="s">
        <v>34</v>
      </c>
      <c r="O56" t="s">
        <v>32</v>
      </c>
      <c r="P56">
        <v>0</v>
      </c>
      <c r="Q56">
        <v>2</v>
      </c>
      <c r="R56">
        <f>Table1[[#This Row],[Algebra]]+Table1[[#This Row],[Calculus1]]+Table1[[#This Row],[Calculus2]]+Table1[[#This Row],[Statistics]]+Table1[[#This Row],[Probability]]+Table1[[#This Row],[Measure]]+Table1[[#This Row],[Functional_analysis]]</f>
        <v>505</v>
      </c>
    </row>
    <row r="57" spans="1:18">
      <c r="A57">
        <v>1196</v>
      </c>
      <c r="B57" t="s">
        <v>32</v>
      </c>
      <c r="C57" t="s">
        <v>12</v>
      </c>
      <c r="D57">
        <v>1</v>
      </c>
      <c r="E57">
        <v>87.44</v>
      </c>
      <c r="F57">
        <v>87</v>
      </c>
      <c r="G57">
        <v>75</v>
      </c>
      <c r="H57">
        <v>91</v>
      </c>
      <c r="I57">
        <v>88</v>
      </c>
      <c r="J57">
        <v>95</v>
      </c>
      <c r="K57">
        <v>89</v>
      </c>
      <c r="L57">
        <v>94</v>
      </c>
      <c r="M57" t="s">
        <v>32</v>
      </c>
      <c r="N57" t="s">
        <v>32</v>
      </c>
      <c r="O57" t="s">
        <v>32</v>
      </c>
      <c r="P57">
        <v>2</v>
      </c>
      <c r="Q57">
        <v>0</v>
      </c>
      <c r="R57">
        <f>Table1[[#This Row],[Algebra]]+Table1[[#This Row],[Calculus1]]+Table1[[#This Row],[Calculus2]]+Table1[[#This Row],[Statistics]]+Table1[[#This Row],[Probability]]+Table1[[#This Row],[Measure]]+Table1[[#This Row],[Functional_analysis]]</f>
        <v>619</v>
      </c>
    </row>
    <row r="58" spans="1:18">
      <c r="A58">
        <v>1197</v>
      </c>
      <c r="B58" t="s">
        <v>32</v>
      </c>
      <c r="C58" t="s">
        <v>12</v>
      </c>
      <c r="D58">
        <v>7</v>
      </c>
      <c r="E58">
        <v>81.709999999999994</v>
      </c>
      <c r="F58">
        <v>69</v>
      </c>
      <c r="G58">
        <v>68</v>
      </c>
      <c r="H58">
        <v>78</v>
      </c>
      <c r="I58">
        <v>88</v>
      </c>
      <c r="J58">
        <v>78</v>
      </c>
      <c r="K58">
        <v>74</v>
      </c>
      <c r="L58">
        <v>78</v>
      </c>
      <c r="M58" t="s">
        <v>50</v>
      </c>
      <c r="N58" t="s">
        <v>32</v>
      </c>
      <c r="O58" t="s">
        <v>32</v>
      </c>
      <c r="P58">
        <v>0</v>
      </c>
      <c r="Q58">
        <v>0</v>
      </c>
      <c r="R58">
        <f>Table1[[#This Row],[Algebra]]+Table1[[#This Row],[Calculus1]]+Table1[[#This Row],[Calculus2]]+Table1[[#This Row],[Statistics]]+Table1[[#This Row],[Probability]]+Table1[[#This Row],[Measure]]+Table1[[#This Row],[Functional_analysis]]</f>
        <v>533</v>
      </c>
    </row>
    <row r="59" spans="1:18">
      <c r="A59">
        <v>1198</v>
      </c>
      <c r="B59" t="s">
        <v>34</v>
      </c>
      <c r="C59" t="s">
        <v>12</v>
      </c>
      <c r="D59">
        <v>1</v>
      </c>
      <c r="E59">
        <v>85.72</v>
      </c>
      <c r="F59">
        <v>75</v>
      </c>
      <c r="G59">
        <v>80</v>
      </c>
      <c r="H59">
        <v>64</v>
      </c>
      <c r="I59">
        <v>88</v>
      </c>
      <c r="J59">
        <v>86</v>
      </c>
      <c r="K59">
        <v>86</v>
      </c>
      <c r="L59">
        <v>69</v>
      </c>
      <c r="M59" t="s">
        <v>40</v>
      </c>
      <c r="N59" t="s">
        <v>34</v>
      </c>
      <c r="O59" t="s">
        <v>32</v>
      </c>
      <c r="P59">
        <v>0</v>
      </c>
      <c r="Q59">
        <v>1</v>
      </c>
      <c r="R59">
        <f>Table1[[#This Row],[Algebra]]+Table1[[#This Row],[Calculus1]]+Table1[[#This Row],[Calculus2]]+Table1[[#This Row],[Statistics]]+Table1[[#This Row],[Probability]]+Table1[[#This Row],[Measure]]+Table1[[#This Row],[Functional_analysis]]</f>
        <v>548</v>
      </c>
    </row>
    <row r="60" spans="1:18">
      <c r="A60">
        <v>1199</v>
      </c>
      <c r="B60" t="s">
        <v>34</v>
      </c>
      <c r="C60" t="s">
        <v>12</v>
      </c>
      <c r="D60">
        <v>3</v>
      </c>
      <c r="E60">
        <v>88.35</v>
      </c>
      <c r="F60">
        <v>93</v>
      </c>
      <c r="G60">
        <v>71</v>
      </c>
      <c r="H60">
        <v>85</v>
      </c>
      <c r="I60">
        <v>88</v>
      </c>
      <c r="J60">
        <v>91</v>
      </c>
      <c r="K60">
        <v>92</v>
      </c>
      <c r="L60">
        <v>86</v>
      </c>
      <c r="M60" t="s">
        <v>55</v>
      </c>
      <c r="N60" t="s">
        <v>34</v>
      </c>
      <c r="O60" t="s">
        <v>32</v>
      </c>
      <c r="P60">
        <v>0</v>
      </c>
      <c r="Q60">
        <v>1</v>
      </c>
      <c r="R60">
        <f>Table1[[#This Row],[Algebra]]+Table1[[#This Row],[Calculus1]]+Table1[[#This Row],[Calculus2]]+Table1[[#This Row],[Statistics]]+Table1[[#This Row],[Probability]]+Table1[[#This Row],[Measure]]+Table1[[#This Row],[Functional_analysis]]</f>
        <v>606</v>
      </c>
    </row>
    <row r="61" spans="1:18">
      <c r="A61">
        <v>1200</v>
      </c>
      <c r="B61" t="s">
        <v>34</v>
      </c>
      <c r="C61" t="s">
        <v>13</v>
      </c>
      <c r="D61">
        <v>4</v>
      </c>
      <c r="E61">
        <v>79.34</v>
      </c>
      <c r="F61">
        <v>62</v>
      </c>
      <c r="G61">
        <v>75</v>
      </c>
      <c r="H61">
        <v>80</v>
      </c>
      <c r="I61">
        <v>89</v>
      </c>
      <c r="J61">
        <v>75</v>
      </c>
      <c r="K61">
        <v>63</v>
      </c>
      <c r="L61">
        <v>74</v>
      </c>
      <c r="M61" t="s">
        <v>44</v>
      </c>
      <c r="N61" t="s">
        <v>34</v>
      </c>
      <c r="O61" t="s">
        <v>32</v>
      </c>
      <c r="P61">
        <v>0</v>
      </c>
      <c r="Q61">
        <v>0</v>
      </c>
      <c r="R61">
        <f>Table1[[#This Row],[Algebra]]+Table1[[#This Row],[Calculus1]]+Table1[[#This Row],[Calculus2]]+Table1[[#This Row],[Statistics]]+Table1[[#This Row],[Probability]]+Table1[[#This Row],[Measure]]+Table1[[#This Row],[Functional_analysis]]</f>
        <v>518</v>
      </c>
    </row>
    <row r="62" spans="1:18">
      <c r="A62">
        <v>1201</v>
      </c>
      <c r="B62" t="s">
        <v>32</v>
      </c>
      <c r="C62" t="s">
        <v>12</v>
      </c>
      <c r="D62">
        <v>1</v>
      </c>
      <c r="E62">
        <v>84.7</v>
      </c>
      <c r="F62">
        <v>62</v>
      </c>
      <c r="G62">
        <v>66</v>
      </c>
      <c r="H62">
        <v>93</v>
      </c>
      <c r="I62">
        <v>89</v>
      </c>
      <c r="J62">
        <v>84</v>
      </c>
      <c r="K62">
        <v>79</v>
      </c>
      <c r="L62">
        <v>81</v>
      </c>
      <c r="M62" t="s">
        <v>59</v>
      </c>
      <c r="N62" t="s">
        <v>32</v>
      </c>
      <c r="O62" t="s">
        <v>32</v>
      </c>
      <c r="P62">
        <v>0</v>
      </c>
      <c r="Q62">
        <v>0</v>
      </c>
      <c r="R62">
        <f>Table1[[#This Row],[Algebra]]+Table1[[#This Row],[Calculus1]]+Table1[[#This Row],[Calculus2]]+Table1[[#This Row],[Statistics]]+Table1[[#This Row],[Probability]]+Table1[[#This Row],[Measure]]+Table1[[#This Row],[Functional_analysis]]</f>
        <v>554</v>
      </c>
    </row>
    <row r="63" spans="1:18">
      <c r="A63">
        <v>1202</v>
      </c>
      <c r="B63" t="s">
        <v>32</v>
      </c>
      <c r="C63" t="s">
        <v>13</v>
      </c>
      <c r="D63">
        <v>3</v>
      </c>
      <c r="E63">
        <v>78.39</v>
      </c>
      <c r="F63">
        <v>66</v>
      </c>
      <c r="G63">
        <v>60</v>
      </c>
      <c r="H63">
        <v>66</v>
      </c>
      <c r="I63">
        <v>89</v>
      </c>
      <c r="J63">
        <v>76</v>
      </c>
      <c r="K63">
        <v>75</v>
      </c>
      <c r="L63">
        <v>78</v>
      </c>
      <c r="M63" t="s">
        <v>51</v>
      </c>
      <c r="N63" t="s">
        <v>34</v>
      </c>
      <c r="O63" t="s">
        <v>34</v>
      </c>
      <c r="P63">
        <v>0</v>
      </c>
      <c r="Q63">
        <v>2</v>
      </c>
      <c r="R63">
        <f>Table1[[#This Row],[Algebra]]+Table1[[#This Row],[Calculus1]]+Table1[[#This Row],[Calculus2]]+Table1[[#This Row],[Statistics]]+Table1[[#This Row],[Probability]]+Table1[[#This Row],[Measure]]+Table1[[#This Row],[Functional_analysis]]</f>
        <v>510</v>
      </c>
    </row>
    <row r="64" spans="1:18">
      <c r="A64">
        <v>1203</v>
      </c>
      <c r="B64" t="s">
        <v>34</v>
      </c>
      <c r="C64" t="s">
        <v>12</v>
      </c>
      <c r="D64">
        <v>1</v>
      </c>
      <c r="E64">
        <v>77.53</v>
      </c>
      <c r="F64">
        <v>72</v>
      </c>
      <c r="G64">
        <v>71</v>
      </c>
      <c r="H64">
        <v>71</v>
      </c>
      <c r="I64">
        <v>89</v>
      </c>
      <c r="J64">
        <v>82</v>
      </c>
      <c r="K64">
        <v>66</v>
      </c>
      <c r="L64">
        <v>60</v>
      </c>
      <c r="M64" t="s">
        <v>60</v>
      </c>
      <c r="N64" t="s">
        <v>34</v>
      </c>
      <c r="O64" t="s">
        <v>38</v>
      </c>
      <c r="P64">
        <v>0</v>
      </c>
      <c r="Q64">
        <v>0</v>
      </c>
      <c r="R64">
        <f>Table1[[#This Row],[Algebra]]+Table1[[#This Row],[Calculus1]]+Table1[[#This Row],[Calculus2]]+Table1[[#This Row],[Statistics]]+Table1[[#This Row],[Probability]]+Table1[[#This Row],[Measure]]+Table1[[#This Row],[Functional_analysis]]</f>
        <v>511</v>
      </c>
    </row>
    <row r="65" spans="1:18">
      <c r="A65">
        <v>1204</v>
      </c>
      <c r="B65" t="s">
        <v>34</v>
      </c>
      <c r="C65" t="s">
        <v>12</v>
      </c>
      <c r="D65">
        <v>1</v>
      </c>
      <c r="E65">
        <v>81.03</v>
      </c>
      <c r="F65">
        <v>73</v>
      </c>
      <c r="G65">
        <v>53</v>
      </c>
      <c r="H65">
        <v>88</v>
      </c>
      <c r="I65">
        <v>89</v>
      </c>
      <c r="J65">
        <v>81</v>
      </c>
      <c r="K65">
        <v>78</v>
      </c>
      <c r="L65">
        <v>68</v>
      </c>
      <c r="M65" t="s">
        <v>46</v>
      </c>
      <c r="N65" t="s">
        <v>34</v>
      </c>
      <c r="O65" t="s">
        <v>38</v>
      </c>
      <c r="P65">
        <v>0</v>
      </c>
      <c r="Q65">
        <v>0</v>
      </c>
      <c r="R65">
        <f>Table1[[#This Row],[Algebra]]+Table1[[#This Row],[Calculus1]]+Table1[[#This Row],[Calculus2]]+Table1[[#This Row],[Statistics]]+Table1[[#This Row],[Probability]]+Table1[[#This Row],[Measure]]+Table1[[#This Row],[Functional_analysis]]</f>
        <v>530</v>
      </c>
    </row>
    <row r="66" spans="1:18">
      <c r="A66">
        <v>1205</v>
      </c>
      <c r="B66" t="s">
        <v>32</v>
      </c>
      <c r="C66" t="s">
        <v>12</v>
      </c>
      <c r="D66">
        <v>1</v>
      </c>
      <c r="E66">
        <v>83.79</v>
      </c>
      <c r="F66">
        <v>81</v>
      </c>
      <c r="G66">
        <v>71</v>
      </c>
      <c r="H66">
        <v>68</v>
      </c>
      <c r="I66">
        <v>90</v>
      </c>
      <c r="J66">
        <v>79</v>
      </c>
      <c r="K66">
        <v>86</v>
      </c>
      <c r="L66">
        <v>73</v>
      </c>
      <c r="M66" t="s">
        <v>49</v>
      </c>
      <c r="N66" t="s">
        <v>32</v>
      </c>
      <c r="O66" t="s">
        <v>32</v>
      </c>
      <c r="P66">
        <v>0</v>
      </c>
      <c r="Q66">
        <v>2</v>
      </c>
      <c r="R66">
        <f>Table1[[#This Row],[Algebra]]+Table1[[#This Row],[Calculus1]]+Table1[[#This Row],[Calculus2]]+Table1[[#This Row],[Statistics]]+Table1[[#This Row],[Probability]]+Table1[[#This Row],[Measure]]+Table1[[#This Row],[Functional_analysis]]</f>
        <v>548</v>
      </c>
    </row>
    <row r="67" spans="1:18">
      <c r="A67">
        <v>1206</v>
      </c>
      <c r="B67" t="s">
        <v>32</v>
      </c>
      <c r="C67" t="s">
        <v>13</v>
      </c>
      <c r="D67">
        <v>1</v>
      </c>
      <c r="E67">
        <v>86.37</v>
      </c>
      <c r="F67">
        <v>95</v>
      </c>
      <c r="G67">
        <v>76</v>
      </c>
      <c r="H67">
        <v>87</v>
      </c>
      <c r="I67">
        <v>90</v>
      </c>
      <c r="J67">
        <v>86</v>
      </c>
      <c r="K67">
        <v>94</v>
      </c>
      <c r="L67">
        <v>84</v>
      </c>
      <c r="M67" t="s">
        <v>40</v>
      </c>
      <c r="N67" t="s">
        <v>34</v>
      </c>
      <c r="O67" t="s">
        <v>32</v>
      </c>
      <c r="P67">
        <v>0</v>
      </c>
      <c r="Q67">
        <v>0</v>
      </c>
      <c r="R67">
        <f>Table1[[#This Row],[Algebra]]+Table1[[#This Row],[Calculus1]]+Table1[[#This Row],[Calculus2]]+Table1[[#This Row],[Statistics]]+Table1[[#This Row],[Probability]]+Table1[[#This Row],[Measure]]+Table1[[#This Row],[Functional_analysis]]</f>
        <v>612</v>
      </c>
    </row>
    <row r="68" spans="1:18">
      <c r="A68">
        <v>1207</v>
      </c>
      <c r="B68" t="s">
        <v>34</v>
      </c>
      <c r="C68" t="s">
        <v>12</v>
      </c>
      <c r="D68">
        <v>1</v>
      </c>
      <c r="E68">
        <v>87.3</v>
      </c>
      <c r="F68">
        <v>81</v>
      </c>
      <c r="G68">
        <v>80</v>
      </c>
      <c r="H68">
        <v>83</v>
      </c>
      <c r="I68">
        <v>90</v>
      </c>
      <c r="J68">
        <v>94</v>
      </c>
      <c r="K68">
        <v>95</v>
      </c>
      <c r="L68">
        <v>78</v>
      </c>
      <c r="M68" t="s">
        <v>46</v>
      </c>
      <c r="N68" t="s">
        <v>34</v>
      </c>
      <c r="O68" t="s">
        <v>32</v>
      </c>
      <c r="P68">
        <v>0</v>
      </c>
      <c r="Q68">
        <v>2</v>
      </c>
      <c r="R68">
        <f>Table1[[#This Row],[Algebra]]+Table1[[#This Row],[Calculus1]]+Table1[[#This Row],[Calculus2]]+Table1[[#This Row],[Statistics]]+Table1[[#This Row],[Probability]]+Table1[[#This Row],[Measure]]+Table1[[#This Row],[Functional_analysis]]</f>
        <v>601</v>
      </c>
    </row>
    <row r="69" spans="1:18">
      <c r="A69">
        <v>1208</v>
      </c>
      <c r="B69" t="s">
        <v>32</v>
      </c>
      <c r="C69" t="s">
        <v>12</v>
      </c>
      <c r="D69">
        <v>1</v>
      </c>
      <c r="E69">
        <v>84.41</v>
      </c>
      <c r="F69">
        <v>82</v>
      </c>
      <c r="G69">
        <v>77</v>
      </c>
      <c r="H69">
        <v>86</v>
      </c>
      <c r="I69">
        <v>91</v>
      </c>
      <c r="J69">
        <v>75</v>
      </c>
      <c r="K69">
        <v>72</v>
      </c>
      <c r="L69">
        <v>85</v>
      </c>
      <c r="M69" t="s">
        <v>51</v>
      </c>
      <c r="N69" t="s">
        <v>34</v>
      </c>
      <c r="O69" t="s">
        <v>32</v>
      </c>
      <c r="P69">
        <v>0</v>
      </c>
      <c r="Q69">
        <v>0</v>
      </c>
      <c r="R69">
        <f>Table1[[#This Row],[Algebra]]+Table1[[#This Row],[Calculus1]]+Table1[[#This Row],[Calculus2]]+Table1[[#This Row],[Statistics]]+Table1[[#This Row],[Probability]]+Table1[[#This Row],[Measure]]+Table1[[#This Row],[Functional_analysis]]</f>
        <v>568</v>
      </c>
    </row>
    <row r="70" spans="1:18">
      <c r="A70">
        <v>1209</v>
      </c>
      <c r="B70" t="s">
        <v>32</v>
      </c>
      <c r="C70" t="s">
        <v>12</v>
      </c>
      <c r="D70">
        <v>1</v>
      </c>
      <c r="E70">
        <v>93.06</v>
      </c>
      <c r="F70">
        <v>82</v>
      </c>
      <c r="G70">
        <v>90</v>
      </c>
      <c r="H70">
        <v>93</v>
      </c>
      <c r="I70">
        <v>91</v>
      </c>
      <c r="J70">
        <v>93</v>
      </c>
      <c r="K70">
        <v>99</v>
      </c>
      <c r="L70">
        <v>94</v>
      </c>
      <c r="M70" t="s">
        <v>48</v>
      </c>
      <c r="N70" t="s">
        <v>34</v>
      </c>
      <c r="O70" t="s">
        <v>53</v>
      </c>
      <c r="P70">
        <v>0</v>
      </c>
      <c r="Q70">
        <v>0</v>
      </c>
      <c r="R70">
        <f>Table1[[#This Row],[Algebra]]+Table1[[#This Row],[Calculus1]]+Table1[[#This Row],[Calculus2]]+Table1[[#This Row],[Statistics]]+Table1[[#This Row],[Probability]]+Table1[[#This Row],[Measure]]+Table1[[#This Row],[Functional_analysis]]</f>
        <v>642</v>
      </c>
    </row>
    <row r="71" spans="1:18">
      <c r="A71">
        <v>1210</v>
      </c>
      <c r="B71" t="s">
        <v>32</v>
      </c>
      <c r="C71" t="s">
        <v>12</v>
      </c>
      <c r="D71">
        <v>1</v>
      </c>
      <c r="E71">
        <v>87.3</v>
      </c>
      <c r="F71">
        <v>76</v>
      </c>
      <c r="G71">
        <v>88</v>
      </c>
      <c r="H71">
        <v>80</v>
      </c>
      <c r="I71">
        <v>91</v>
      </c>
      <c r="J71">
        <v>89</v>
      </c>
      <c r="K71">
        <v>75</v>
      </c>
      <c r="L71">
        <v>78</v>
      </c>
      <c r="M71" t="s">
        <v>54</v>
      </c>
      <c r="N71" t="s">
        <v>32</v>
      </c>
      <c r="O71" t="s">
        <v>32</v>
      </c>
      <c r="P71">
        <v>0</v>
      </c>
      <c r="Q71">
        <v>2</v>
      </c>
      <c r="R71">
        <f>Table1[[#This Row],[Algebra]]+Table1[[#This Row],[Calculus1]]+Table1[[#This Row],[Calculus2]]+Table1[[#This Row],[Statistics]]+Table1[[#This Row],[Probability]]+Table1[[#This Row],[Measure]]+Table1[[#This Row],[Functional_analysis]]</f>
        <v>577</v>
      </c>
    </row>
    <row r="72" spans="1:18">
      <c r="A72">
        <v>1211</v>
      </c>
      <c r="B72" t="s">
        <v>34</v>
      </c>
      <c r="C72" t="s">
        <v>12</v>
      </c>
      <c r="D72">
        <v>1</v>
      </c>
      <c r="E72">
        <v>87.42</v>
      </c>
      <c r="F72">
        <v>85</v>
      </c>
      <c r="G72">
        <v>75</v>
      </c>
      <c r="H72">
        <v>92</v>
      </c>
      <c r="I72">
        <v>91</v>
      </c>
      <c r="J72">
        <v>92</v>
      </c>
      <c r="K72">
        <v>75</v>
      </c>
      <c r="L72">
        <v>78</v>
      </c>
      <c r="M72" t="s">
        <v>46</v>
      </c>
      <c r="N72" t="s">
        <v>34</v>
      </c>
      <c r="O72" t="s">
        <v>32</v>
      </c>
      <c r="P72">
        <v>0</v>
      </c>
      <c r="Q72">
        <v>2</v>
      </c>
      <c r="R72">
        <f>Table1[[#This Row],[Algebra]]+Table1[[#This Row],[Calculus1]]+Table1[[#This Row],[Calculus2]]+Table1[[#This Row],[Statistics]]+Table1[[#This Row],[Probability]]+Table1[[#This Row],[Measure]]+Table1[[#This Row],[Functional_analysis]]</f>
        <v>588</v>
      </c>
    </row>
    <row r="73" spans="1:18">
      <c r="A73">
        <v>1212</v>
      </c>
      <c r="B73" t="s">
        <v>32</v>
      </c>
      <c r="C73" t="s">
        <v>12</v>
      </c>
      <c r="D73">
        <v>1</v>
      </c>
      <c r="E73">
        <v>84.33</v>
      </c>
      <c r="F73">
        <v>88</v>
      </c>
      <c r="G73">
        <v>72</v>
      </c>
      <c r="H73">
        <v>85</v>
      </c>
      <c r="I73">
        <v>92</v>
      </c>
      <c r="J73">
        <v>94</v>
      </c>
      <c r="K73">
        <v>87</v>
      </c>
      <c r="L73">
        <v>60</v>
      </c>
      <c r="M73" t="s">
        <v>48</v>
      </c>
      <c r="N73" t="s">
        <v>34</v>
      </c>
      <c r="O73" t="s">
        <v>32</v>
      </c>
      <c r="P73">
        <v>2</v>
      </c>
      <c r="Q73">
        <v>1</v>
      </c>
      <c r="R73">
        <f>Table1[[#This Row],[Algebra]]+Table1[[#This Row],[Calculus1]]+Table1[[#This Row],[Calculus2]]+Table1[[#This Row],[Statistics]]+Table1[[#This Row],[Probability]]+Table1[[#This Row],[Measure]]+Table1[[#This Row],[Functional_analysis]]</f>
        <v>578</v>
      </c>
    </row>
    <row r="74" spans="1:18">
      <c r="A74">
        <v>1213</v>
      </c>
      <c r="B74" t="s">
        <v>32</v>
      </c>
      <c r="C74" t="s">
        <v>13</v>
      </c>
      <c r="D74">
        <v>1</v>
      </c>
      <c r="E74">
        <v>89.41</v>
      </c>
      <c r="F74">
        <v>90</v>
      </c>
      <c r="G74">
        <v>87</v>
      </c>
      <c r="H74">
        <v>83</v>
      </c>
      <c r="I74">
        <v>92</v>
      </c>
      <c r="J74">
        <v>97</v>
      </c>
      <c r="K74">
        <v>87</v>
      </c>
      <c r="L74">
        <v>70</v>
      </c>
      <c r="M74" t="s">
        <v>61</v>
      </c>
      <c r="N74" t="s">
        <v>34</v>
      </c>
      <c r="O74" t="s">
        <v>38</v>
      </c>
      <c r="P74">
        <v>0</v>
      </c>
      <c r="Q74">
        <v>0</v>
      </c>
      <c r="R74">
        <f>Table1[[#This Row],[Algebra]]+Table1[[#This Row],[Calculus1]]+Table1[[#This Row],[Calculus2]]+Table1[[#This Row],[Statistics]]+Table1[[#This Row],[Probability]]+Table1[[#This Row],[Measure]]+Table1[[#This Row],[Functional_analysis]]</f>
        <v>606</v>
      </c>
    </row>
    <row r="75" spans="1:18">
      <c r="A75">
        <v>1214</v>
      </c>
      <c r="B75" t="s">
        <v>32</v>
      </c>
      <c r="C75" t="s">
        <v>12</v>
      </c>
      <c r="D75">
        <v>1</v>
      </c>
      <c r="E75">
        <v>84.11</v>
      </c>
      <c r="F75">
        <v>79</v>
      </c>
      <c r="G75">
        <v>48</v>
      </c>
      <c r="H75">
        <v>85</v>
      </c>
      <c r="I75">
        <v>92</v>
      </c>
      <c r="J75">
        <v>85</v>
      </c>
      <c r="K75">
        <v>88</v>
      </c>
      <c r="L75">
        <v>84</v>
      </c>
      <c r="M75" t="s">
        <v>60</v>
      </c>
      <c r="N75" t="s">
        <v>32</v>
      </c>
      <c r="O75" t="s">
        <v>32</v>
      </c>
      <c r="P75">
        <v>0</v>
      </c>
      <c r="Q75">
        <v>2</v>
      </c>
      <c r="R75">
        <f>Table1[[#This Row],[Algebra]]+Table1[[#This Row],[Calculus1]]+Table1[[#This Row],[Calculus2]]+Table1[[#This Row],[Statistics]]+Table1[[#This Row],[Probability]]+Table1[[#This Row],[Measure]]+Table1[[#This Row],[Functional_analysis]]</f>
        <v>561</v>
      </c>
    </row>
    <row r="76" spans="1:18">
      <c r="A76">
        <v>1215</v>
      </c>
      <c r="B76" t="s">
        <v>32</v>
      </c>
      <c r="C76" t="s">
        <v>12</v>
      </c>
      <c r="D76">
        <v>1</v>
      </c>
      <c r="E76">
        <v>87.26</v>
      </c>
      <c r="F76">
        <v>80</v>
      </c>
      <c r="G76">
        <v>78</v>
      </c>
      <c r="H76">
        <v>87</v>
      </c>
      <c r="I76">
        <v>92</v>
      </c>
      <c r="J76">
        <v>95</v>
      </c>
      <c r="K76">
        <v>92</v>
      </c>
      <c r="L76">
        <v>94</v>
      </c>
      <c r="M76" t="s">
        <v>40</v>
      </c>
      <c r="N76" t="s">
        <v>32</v>
      </c>
      <c r="O76" t="s">
        <v>32</v>
      </c>
      <c r="P76">
        <v>0</v>
      </c>
      <c r="Q76">
        <v>1</v>
      </c>
      <c r="R76">
        <f>Table1[[#This Row],[Algebra]]+Table1[[#This Row],[Calculus1]]+Table1[[#This Row],[Calculus2]]+Table1[[#This Row],[Statistics]]+Table1[[#This Row],[Probability]]+Table1[[#This Row],[Measure]]+Table1[[#This Row],[Functional_analysis]]</f>
        <v>618</v>
      </c>
    </row>
    <row r="77" spans="1:18">
      <c r="A77">
        <v>1216</v>
      </c>
      <c r="B77" t="s">
        <v>32</v>
      </c>
      <c r="C77" t="s">
        <v>12</v>
      </c>
      <c r="D77">
        <v>1</v>
      </c>
      <c r="E77">
        <v>91.9</v>
      </c>
      <c r="F77">
        <v>95</v>
      </c>
      <c r="G77">
        <v>86</v>
      </c>
      <c r="H77">
        <v>96</v>
      </c>
      <c r="I77">
        <v>92</v>
      </c>
      <c r="J77">
        <v>95</v>
      </c>
      <c r="K77">
        <v>90</v>
      </c>
      <c r="L77">
        <v>95</v>
      </c>
      <c r="M77" t="s">
        <v>58</v>
      </c>
      <c r="N77" t="s">
        <v>34</v>
      </c>
      <c r="O77" t="s">
        <v>32</v>
      </c>
      <c r="P77">
        <v>2</v>
      </c>
      <c r="Q77">
        <v>1</v>
      </c>
      <c r="R77">
        <f>Table1[[#This Row],[Algebra]]+Table1[[#This Row],[Calculus1]]+Table1[[#This Row],[Calculus2]]+Table1[[#This Row],[Statistics]]+Table1[[#This Row],[Probability]]+Table1[[#This Row],[Measure]]+Table1[[#This Row],[Functional_analysis]]</f>
        <v>649</v>
      </c>
    </row>
    <row r="78" spans="1:18">
      <c r="A78">
        <v>1217</v>
      </c>
      <c r="B78" t="s">
        <v>32</v>
      </c>
      <c r="C78" t="s">
        <v>12</v>
      </c>
      <c r="D78">
        <v>1</v>
      </c>
      <c r="E78">
        <v>87.77</v>
      </c>
      <c r="F78">
        <v>91</v>
      </c>
      <c r="G78">
        <v>68</v>
      </c>
      <c r="H78">
        <v>87</v>
      </c>
      <c r="I78">
        <v>92</v>
      </c>
      <c r="J78">
        <v>92</v>
      </c>
      <c r="K78">
        <v>90</v>
      </c>
      <c r="L78">
        <v>77</v>
      </c>
      <c r="M78" t="s">
        <v>56</v>
      </c>
      <c r="N78" t="s">
        <v>32</v>
      </c>
      <c r="O78" t="s">
        <v>32</v>
      </c>
      <c r="P78">
        <v>0</v>
      </c>
      <c r="Q78">
        <v>1</v>
      </c>
      <c r="R78">
        <f>Table1[[#This Row],[Algebra]]+Table1[[#This Row],[Calculus1]]+Table1[[#This Row],[Calculus2]]+Table1[[#This Row],[Statistics]]+Table1[[#This Row],[Probability]]+Table1[[#This Row],[Measure]]+Table1[[#This Row],[Functional_analysis]]</f>
        <v>597</v>
      </c>
    </row>
    <row r="79" spans="1:18">
      <c r="A79">
        <v>1218</v>
      </c>
      <c r="B79" t="s">
        <v>32</v>
      </c>
      <c r="C79" t="s">
        <v>12</v>
      </c>
      <c r="D79">
        <v>1</v>
      </c>
      <c r="E79">
        <v>84.68</v>
      </c>
      <c r="F79">
        <v>73</v>
      </c>
      <c r="G79">
        <v>73</v>
      </c>
      <c r="H79">
        <v>94</v>
      </c>
      <c r="I79">
        <v>92</v>
      </c>
      <c r="J79">
        <v>92</v>
      </c>
      <c r="K79">
        <v>81</v>
      </c>
      <c r="L79">
        <v>74</v>
      </c>
      <c r="M79" t="s">
        <v>60</v>
      </c>
      <c r="N79" t="s">
        <v>32</v>
      </c>
      <c r="O79" t="s">
        <v>32</v>
      </c>
      <c r="P79">
        <v>2</v>
      </c>
      <c r="Q79">
        <v>1</v>
      </c>
      <c r="R79">
        <f>Table1[[#This Row],[Algebra]]+Table1[[#This Row],[Calculus1]]+Table1[[#This Row],[Calculus2]]+Table1[[#This Row],[Statistics]]+Table1[[#This Row],[Probability]]+Table1[[#This Row],[Measure]]+Table1[[#This Row],[Functional_analysis]]</f>
        <v>579</v>
      </c>
    </row>
    <row r="80" spans="1:18">
      <c r="A80">
        <v>1219</v>
      </c>
      <c r="B80" t="s">
        <v>32</v>
      </c>
      <c r="C80" t="s">
        <v>13</v>
      </c>
      <c r="D80">
        <v>1</v>
      </c>
      <c r="E80">
        <v>63.49</v>
      </c>
      <c r="F80">
        <v>81</v>
      </c>
      <c r="G80">
        <v>61</v>
      </c>
      <c r="H80">
        <v>17</v>
      </c>
      <c r="I80">
        <v>92</v>
      </c>
      <c r="J80">
        <v>88</v>
      </c>
      <c r="K80">
        <v>69</v>
      </c>
      <c r="L80">
        <v>9</v>
      </c>
      <c r="M80" t="s">
        <v>57</v>
      </c>
      <c r="N80" t="s">
        <v>34</v>
      </c>
      <c r="O80" t="s">
        <v>38</v>
      </c>
      <c r="P80">
        <v>2</v>
      </c>
      <c r="Q80">
        <v>0</v>
      </c>
      <c r="R80">
        <f>Table1[[#This Row],[Algebra]]+Table1[[#This Row],[Calculus1]]+Table1[[#This Row],[Calculus2]]+Table1[[#This Row],[Statistics]]+Table1[[#This Row],[Probability]]+Table1[[#This Row],[Measure]]+Table1[[#This Row],[Functional_analysis]]</f>
        <v>417</v>
      </c>
    </row>
    <row r="81" spans="1:18">
      <c r="A81">
        <v>1220</v>
      </c>
      <c r="B81" t="s">
        <v>32</v>
      </c>
      <c r="C81" t="s">
        <v>12</v>
      </c>
      <c r="D81">
        <v>3</v>
      </c>
      <c r="E81">
        <v>89.95</v>
      </c>
      <c r="F81">
        <v>87</v>
      </c>
      <c r="G81">
        <v>87</v>
      </c>
      <c r="H81">
        <v>92</v>
      </c>
      <c r="I81">
        <v>92</v>
      </c>
      <c r="J81">
        <v>90</v>
      </c>
      <c r="K81">
        <v>92</v>
      </c>
      <c r="L81">
        <v>84</v>
      </c>
      <c r="M81" t="s">
        <v>51</v>
      </c>
      <c r="N81" t="s">
        <v>34</v>
      </c>
      <c r="O81" t="s">
        <v>32</v>
      </c>
      <c r="P81">
        <v>2</v>
      </c>
      <c r="Q81">
        <v>1</v>
      </c>
      <c r="R81">
        <f>Table1[[#This Row],[Algebra]]+Table1[[#This Row],[Calculus1]]+Table1[[#This Row],[Calculus2]]+Table1[[#This Row],[Statistics]]+Table1[[#This Row],[Probability]]+Table1[[#This Row],[Measure]]+Table1[[#This Row],[Functional_analysis]]</f>
        <v>624</v>
      </c>
    </row>
    <row r="82" spans="1:18">
      <c r="A82">
        <v>1221</v>
      </c>
      <c r="B82" t="s">
        <v>32</v>
      </c>
      <c r="C82" t="s">
        <v>12</v>
      </c>
      <c r="D82">
        <v>1</v>
      </c>
      <c r="E82">
        <v>85.18</v>
      </c>
      <c r="F82">
        <v>75</v>
      </c>
      <c r="G82">
        <v>70</v>
      </c>
      <c r="H82">
        <v>73</v>
      </c>
      <c r="I82">
        <v>92</v>
      </c>
      <c r="J82">
        <v>84</v>
      </c>
      <c r="K82">
        <v>76</v>
      </c>
      <c r="L82">
        <v>88</v>
      </c>
      <c r="M82" t="s">
        <v>60</v>
      </c>
      <c r="N82" t="s">
        <v>32</v>
      </c>
      <c r="O82" t="s">
        <v>32</v>
      </c>
      <c r="P82">
        <v>2</v>
      </c>
      <c r="Q82">
        <v>0</v>
      </c>
      <c r="R82">
        <f>Table1[[#This Row],[Algebra]]+Table1[[#This Row],[Calculus1]]+Table1[[#This Row],[Calculus2]]+Table1[[#This Row],[Statistics]]+Table1[[#This Row],[Probability]]+Table1[[#This Row],[Measure]]+Table1[[#This Row],[Functional_analysis]]</f>
        <v>558</v>
      </c>
    </row>
    <row r="83" spans="1:18">
      <c r="A83">
        <v>1222</v>
      </c>
      <c r="B83" t="s">
        <v>34</v>
      </c>
      <c r="C83" t="s">
        <v>12</v>
      </c>
      <c r="D83">
        <v>6</v>
      </c>
      <c r="E83">
        <v>85.84</v>
      </c>
      <c r="F83">
        <v>82</v>
      </c>
      <c r="G83">
        <v>77</v>
      </c>
      <c r="H83">
        <v>86</v>
      </c>
      <c r="I83">
        <v>92</v>
      </c>
      <c r="J83">
        <v>90</v>
      </c>
      <c r="K83">
        <v>80</v>
      </c>
      <c r="L83">
        <v>86</v>
      </c>
      <c r="M83" t="s">
        <v>60</v>
      </c>
      <c r="N83" t="s">
        <v>34</v>
      </c>
      <c r="O83" t="s">
        <v>38</v>
      </c>
      <c r="P83">
        <v>0</v>
      </c>
      <c r="Q83">
        <v>2</v>
      </c>
      <c r="R83">
        <f>Table1[[#This Row],[Algebra]]+Table1[[#This Row],[Calculus1]]+Table1[[#This Row],[Calculus2]]+Table1[[#This Row],[Statistics]]+Table1[[#This Row],[Probability]]+Table1[[#This Row],[Measure]]+Table1[[#This Row],[Functional_analysis]]</f>
        <v>593</v>
      </c>
    </row>
    <row r="84" spans="1:18">
      <c r="A84">
        <v>1223</v>
      </c>
      <c r="B84" t="s">
        <v>34</v>
      </c>
      <c r="C84" t="s">
        <v>13</v>
      </c>
      <c r="D84">
        <v>1</v>
      </c>
      <c r="E84">
        <v>84.18</v>
      </c>
      <c r="F84">
        <v>84</v>
      </c>
      <c r="G84">
        <v>67</v>
      </c>
      <c r="H84">
        <v>94</v>
      </c>
      <c r="I84">
        <v>92</v>
      </c>
      <c r="J84">
        <v>82</v>
      </c>
      <c r="K84">
        <v>83</v>
      </c>
      <c r="L84">
        <v>85</v>
      </c>
      <c r="M84" t="s">
        <v>55</v>
      </c>
      <c r="N84" t="s">
        <v>34</v>
      </c>
      <c r="O84" t="s">
        <v>32</v>
      </c>
      <c r="P84">
        <v>0</v>
      </c>
      <c r="Q84">
        <v>1</v>
      </c>
      <c r="R84">
        <f>Table1[[#This Row],[Algebra]]+Table1[[#This Row],[Calculus1]]+Table1[[#This Row],[Calculus2]]+Table1[[#This Row],[Statistics]]+Table1[[#This Row],[Probability]]+Table1[[#This Row],[Measure]]+Table1[[#This Row],[Functional_analysis]]</f>
        <v>587</v>
      </c>
    </row>
    <row r="85" spans="1:18">
      <c r="A85">
        <v>1224</v>
      </c>
      <c r="B85" t="s">
        <v>32</v>
      </c>
      <c r="C85" t="s">
        <v>12</v>
      </c>
      <c r="D85">
        <v>1</v>
      </c>
      <c r="E85">
        <v>85</v>
      </c>
      <c r="F85">
        <v>76</v>
      </c>
      <c r="G85">
        <v>75</v>
      </c>
      <c r="H85">
        <v>83</v>
      </c>
      <c r="I85">
        <v>93</v>
      </c>
      <c r="J85">
        <v>85</v>
      </c>
      <c r="K85">
        <v>75</v>
      </c>
      <c r="L85">
        <v>89</v>
      </c>
      <c r="M85" t="s">
        <v>59</v>
      </c>
      <c r="N85" t="s">
        <v>32</v>
      </c>
      <c r="O85" t="s">
        <v>32</v>
      </c>
      <c r="P85">
        <v>0</v>
      </c>
      <c r="Q85">
        <v>2</v>
      </c>
      <c r="R85">
        <f>Table1[[#This Row],[Algebra]]+Table1[[#This Row],[Calculus1]]+Table1[[#This Row],[Calculus2]]+Table1[[#This Row],[Statistics]]+Table1[[#This Row],[Probability]]+Table1[[#This Row],[Measure]]+Table1[[#This Row],[Functional_analysis]]</f>
        <v>576</v>
      </c>
    </row>
    <row r="86" spans="1:18">
      <c r="A86">
        <v>1225</v>
      </c>
      <c r="B86" t="s">
        <v>32</v>
      </c>
      <c r="C86" t="s">
        <v>12</v>
      </c>
      <c r="D86">
        <v>1</v>
      </c>
      <c r="E86">
        <v>90.62</v>
      </c>
      <c r="F86">
        <v>94</v>
      </c>
      <c r="G86">
        <v>81</v>
      </c>
      <c r="H86">
        <v>90</v>
      </c>
      <c r="I86">
        <v>93</v>
      </c>
      <c r="J86">
        <v>91</v>
      </c>
      <c r="K86">
        <v>86</v>
      </c>
      <c r="L86">
        <v>94</v>
      </c>
      <c r="M86" t="s">
        <v>53</v>
      </c>
      <c r="N86" t="s">
        <v>32</v>
      </c>
      <c r="O86" t="s">
        <v>32</v>
      </c>
      <c r="P86">
        <v>0</v>
      </c>
      <c r="Q86">
        <v>1</v>
      </c>
      <c r="R86">
        <f>Table1[[#This Row],[Algebra]]+Table1[[#This Row],[Calculus1]]+Table1[[#This Row],[Calculus2]]+Table1[[#This Row],[Statistics]]+Table1[[#This Row],[Probability]]+Table1[[#This Row],[Measure]]+Table1[[#This Row],[Functional_analysis]]</f>
        <v>629</v>
      </c>
    </row>
    <row r="87" spans="1:18">
      <c r="A87">
        <v>1226</v>
      </c>
      <c r="B87" t="s">
        <v>34</v>
      </c>
      <c r="C87" t="s">
        <v>12</v>
      </c>
      <c r="D87">
        <v>1</v>
      </c>
      <c r="E87">
        <v>87.12</v>
      </c>
      <c r="F87">
        <v>92</v>
      </c>
      <c r="G87">
        <v>73</v>
      </c>
      <c r="H87">
        <v>87</v>
      </c>
      <c r="I87">
        <v>94</v>
      </c>
      <c r="J87">
        <v>94</v>
      </c>
      <c r="K87">
        <v>96</v>
      </c>
      <c r="L87">
        <v>89</v>
      </c>
      <c r="M87" t="s">
        <v>55</v>
      </c>
      <c r="N87" t="s">
        <v>34</v>
      </c>
      <c r="O87" t="s">
        <v>32</v>
      </c>
      <c r="P87">
        <v>2</v>
      </c>
      <c r="Q87">
        <v>0</v>
      </c>
      <c r="R87">
        <f>Table1[[#This Row],[Algebra]]+Table1[[#This Row],[Calculus1]]+Table1[[#This Row],[Calculus2]]+Table1[[#This Row],[Statistics]]+Table1[[#This Row],[Probability]]+Table1[[#This Row],[Measure]]+Table1[[#This Row],[Functional_analysis]]</f>
        <v>625</v>
      </c>
    </row>
    <row r="88" spans="1:18">
      <c r="A88">
        <v>1227</v>
      </c>
      <c r="B88" t="s">
        <v>32</v>
      </c>
      <c r="C88" t="s">
        <v>12</v>
      </c>
      <c r="D88">
        <v>1</v>
      </c>
      <c r="E88">
        <v>84.63</v>
      </c>
      <c r="F88">
        <v>83</v>
      </c>
      <c r="G88">
        <v>87</v>
      </c>
      <c r="H88">
        <v>88</v>
      </c>
      <c r="I88">
        <v>94</v>
      </c>
      <c r="J88">
        <v>79</v>
      </c>
      <c r="K88">
        <v>87</v>
      </c>
      <c r="L88">
        <v>76</v>
      </c>
      <c r="M88" t="s">
        <v>60</v>
      </c>
      <c r="N88" t="s">
        <v>34</v>
      </c>
      <c r="O88" t="s">
        <v>32</v>
      </c>
      <c r="P88">
        <v>0</v>
      </c>
      <c r="Q88">
        <v>0</v>
      </c>
      <c r="R88">
        <f>Table1[[#This Row],[Algebra]]+Table1[[#This Row],[Calculus1]]+Table1[[#This Row],[Calculus2]]+Table1[[#This Row],[Statistics]]+Table1[[#This Row],[Probability]]+Table1[[#This Row],[Measure]]+Table1[[#This Row],[Functional_analysis]]</f>
        <v>594</v>
      </c>
    </row>
    <row r="89" spans="1:18">
      <c r="A89">
        <v>1228</v>
      </c>
      <c r="B89" t="s">
        <v>32</v>
      </c>
      <c r="C89" t="s">
        <v>12</v>
      </c>
      <c r="D89">
        <v>1</v>
      </c>
      <c r="E89">
        <v>88.62</v>
      </c>
      <c r="F89">
        <v>95</v>
      </c>
      <c r="G89">
        <v>65</v>
      </c>
      <c r="H89">
        <v>97</v>
      </c>
      <c r="I89">
        <v>94</v>
      </c>
      <c r="J89">
        <v>97</v>
      </c>
      <c r="K89">
        <v>85</v>
      </c>
      <c r="L89">
        <v>85</v>
      </c>
      <c r="M89" t="s">
        <v>60</v>
      </c>
      <c r="N89" t="s">
        <v>34</v>
      </c>
      <c r="O89" t="s">
        <v>53</v>
      </c>
      <c r="P89">
        <v>0</v>
      </c>
      <c r="Q89">
        <v>2</v>
      </c>
      <c r="R89">
        <f>Table1[[#This Row],[Algebra]]+Table1[[#This Row],[Calculus1]]+Table1[[#This Row],[Calculus2]]+Table1[[#This Row],[Statistics]]+Table1[[#This Row],[Probability]]+Table1[[#This Row],[Measure]]+Table1[[#This Row],[Functional_analysis]]</f>
        <v>618</v>
      </c>
    </row>
    <row r="90" spans="1:18">
      <c r="A90">
        <v>1229</v>
      </c>
      <c r="B90" t="s">
        <v>32</v>
      </c>
      <c r="C90" t="s">
        <v>12</v>
      </c>
      <c r="D90">
        <v>1</v>
      </c>
      <c r="E90">
        <v>87.87</v>
      </c>
      <c r="F90">
        <v>84</v>
      </c>
      <c r="G90">
        <v>86</v>
      </c>
      <c r="H90">
        <v>94</v>
      </c>
      <c r="I90">
        <v>94</v>
      </c>
      <c r="J90">
        <v>94</v>
      </c>
      <c r="K90">
        <v>95</v>
      </c>
      <c r="L90">
        <v>80</v>
      </c>
      <c r="M90" t="s">
        <v>40</v>
      </c>
      <c r="N90" t="s">
        <v>34</v>
      </c>
      <c r="O90" t="s">
        <v>53</v>
      </c>
      <c r="P90">
        <v>0</v>
      </c>
      <c r="Q90">
        <v>1</v>
      </c>
      <c r="R90">
        <f>Table1[[#This Row],[Algebra]]+Table1[[#This Row],[Calculus1]]+Table1[[#This Row],[Calculus2]]+Table1[[#This Row],[Statistics]]+Table1[[#This Row],[Probability]]+Table1[[#This Row],[Measure]]+Table1[[#This Row],[Functional_analysis]]</f>
        <v>627</v>
      </c>
    </row>
    <row r="91" spans="1:18">
      <c r="A91">
        <v>1230</v>
      </c>
      <c r="B91" t="s">
        <v>32</v>
      </c>
      <c r="C91" t="s">
        <v>13</v>
      </c>
      <c r="D91">
        <v>7</v>
      </c>
      <c r="E91">
        <v>86.01</v>
      </c>
      <c r="F91">
        <v>77</v>
      </c>
      <c r="G91">
        <v>60</v>
      </c>
      <c r="H91">
        <v>78</v>
      </c>
      <c r="I91">
        <v>94</v>
      </c>
      <c r="J91">
        <v>88</v>
      </c>
      <c r="K91">
        <v>90</v>
      </c>
      <c r="L91">
        <v>93</v>
      </c>
      <c r="M91" t="s">
        <v>50</v>
      </c>
      <c r="N91" t="s">
        <v>32</v>
      </c>
      <c r="O91" t="s">
        <v>32</v>
      </c>
      <c r="P91">
        <v>0</v>
      </c>
      <c r="Q91">
        <v>2</v>
      </c>
      <c r="R91">
        <f>Table1[[#This Row],[Algebra]]+Table1[[#This Row],[Calculus1]]+Table1[[#This Row],[Calculus2]]+Table1[[#This Row],[Statistics]]+Table1[[#This Row],[Probability]]+Table1[[#This Row],[Measure]]+Table1[[#This Row],[Functional_analysis]]</f>
        <v>580</v>
      </c>
    </row>
    <row r="92" spans="1:18">
      <c r="A92">
        <v>1231</v>
      </c>
      <c r="B92" t="s">
        <v>32</v>
      </c>
      <c r="C92" t="s">
        <v>13</v>
      </c>
      <c r="D92">
        <v>1</v>
      </c>
      <c r="E92">
        <v>89.46</v>
      </c>
      <c r="F92">
        <v>87</v>
      </c>
      <c r="G92">
        <v>92</v>
      </c>
      <c r="H92">
        <v>81</v>
      </c>
      <c r="I92">
        <v>95</v>
      </c>
      <c r="J92">
        <v>89</v>
      </c>
      <c r="K92">
        <v>92</v>
      </c>
      <c r="L92">
        <v>86</v>
      </c>
      <c r="M92" t="s">
        <v>40</v>
      </c>
      <c r="N92" t="s">
        <v>34</v>
      </c>
      <c r="O92" t="s">
        <v>32</v>
      </c>
      <c r="P92">
        <v>0</v>
      </c>
      <c r="Q92">
        <v>2</v>
      </c>
      <c r="R92">
        <f>Table1[[#This Row],[Algebra]]+Table1[[#This Row],[Calculus1]]+Table1[[#This Row],[Calculus2]]+Table1[[#This Row],[Statistics]]+Table1[[#This Row],[Probability]]+Table1[[#This Row],[Measure]]+Table1[[#This Row],[Functional_analysis]]</f>
        <v>622</v>
      </c>
    </row>
    <row r="93" spans="1:18">
      <c r="A93">
        <v>1232</v>
      </c>
      <c r="B93" t="s">
        <v>32</v>
      </c>
      <c r="C93" t="s">
        <v>12</v>
      </c>
      <c r="D93">
        <v>1</v>
      </c>
      <c r="E93">
        <v>86.96</v>
      </c>
      <c r="F93">
        <v>92</v>
      </c>
      <c r="G93">
        <v>86</v>
      </c>
      <c r="H93">
        <v>94</v>
      </c>
      <c r="I93">
        <v>95</v>
      </c>
      <c r="J93">
        <v>95</v>
      </c>
      <c r="K93">
        <v>94</v>
      </c>
      <c r="L93">
        <v>84</v>
      </c>
      <c r="M93" t="s">
        <v>48</v>
      </c>
      <c r="N93" t="s">
        <v>34</v>
      </c>
      <c r="O93" t="s">
        <v>32</v>
      </c>
      <c r="P93">
        <v>0</v>
      </c>
      <c r="Q93">
        <v>1</v>
      </c>
      <c r="R93">
        <f>Table1[[#This Row],[Algebra]]+Table1[[#This Row],[Calculus1]]+Table1[[#This Row],[Calculus2]]+Table1[[#This Row],[Statistics]]+Table1[[#This Row],[Probability]]+Table1[[#This Row],[Measure]]+Table1[[#This Row],[Functional_analysis]]</f>
        <v>640</v>
      </c>
    </row>
    <row r="94" spans="1:18">
      <c r="A94">
        <v>1233</v>
      </c>
      <c r="B94" t="s">
        <v>32</v>
      </c>
      <c r="C94" t="s">
        <v>13</v>
      </c>
      <c r="D94">
        <v>1</v>
      </c>
      <c r="E94">
        <v>86.87</v>
      </c>
      <c r="F94">
        <v>82</v>
      </c>
      <c r="G94">
        <v>77</v>
      </c>
      <c r="H94">
        <v>85</v>
      </c>
      <c r="I94">
        <v>95</v>
      </c>
      <c r="J94">
        <v>94</v>
      </c>
      <c r="K94">
        <v>90</v>
      </c>
      <c r="L94">
        <v>80</v>
      </c>
      <c r="M94" t="s">
        <v>49</v>
      </c>
      <c r="N94" t="s">
        <v>34</v>
      </c>
      <c r="O94" t="s">
        <v>32</v>
      </c>
      <c r="P94">
        <v>0</v>
      </c>
      <c r="Q94">
        <v>0</v>
      </c>
      <c r="R94">
        <f>Table1[[#This Row],[Algebra]]+Table1[[#This Row],[Calculus1]]+Table1[[#This Row],[Calculus2]]+Table1[[#This Row],[Statistics]]+Table1[[#This Row],[Probability]]+Table1[[#This Row],[Measure]]+Table1[[#This Row],[Functional_analysis]]</f>
        <v>603</v>
      </c>
    </row>
    <row r="95" spans="1:18">
      <c r="A95">
        <v>1234</v>
      </c>
      <c r="B95" t="s">
        <v>32</v>
      </c>
      <c r="C95" t="s">
        <v>12</v>
      </c>
      <c r="D95">
        <v>1</v>
      </c>
      <c r="E95">
        <v>91.61</v>
      </c>
      <c r="F95">
        <v>93</v>
      </c>
      <c r="G95">
        <v>82</v>
      </c>
      <c r="H95">
        <v>95</v>
      </c>
      <c r="I95">
        <v>95</v>
      </c>
      <c r="J95">
        <v>94</v>
      </c>
      <c r="K95">
        <v>100</v>
      </c>
      <c r="L95">
        <v>93</v>
      </c>
      <c r="M95" t="s">
        <v>61</v>
      </c>
      <c r="N95" t="s">
        <v>34</v>
      </c>
      <c r="O95" t="s">
        <v>53</v>
      </c>
      <c r="P95">
        <v>0</v>
      </c>
      <c r="Q95">
        <v>1</v>
      </c>
      <c r="R95">
        <f>Table1[[#This Row],[Algebra]]+Table1[[#This Row],[Calculus1]]+Table1[[#This Row],[Calculus2]]+Table1[[#This Row],[Statistics]]+Table1[[#This Row],[Probability]]+Table1[[#This Row],[Measure]]+Table1[[#This Row],[Functional_analysis]]</f>
        <v>652</v>
      </c>
    </row>
    <row r="96" spans="1:18">
      <c r="A96">
        <v>1235</v>
      </c>
      <c r="B96" t="s">
        <v>32</v>
      </c>
      <c r="C96" t="s">
        <v>12</v>
      </c>
      <c r="D96">
        <v>1</v>
      </c>
      <c r="E96">
        <v>88.54</v>
      </c>
      <c r="F96">
        <v>89</v>
      </c>
      <c r="G96">
        <v>86</v>
      </c>
      <c r="H96">
        <v>96</v>
      </c>
      <c r="I96">
        <v>96</v>
      </c>
      <c r="J96">
        <v>96</v>
      </c>
      <c r="K96">
        <v>87</v>
      </c>
      <c r="L96">
        <v>81</v>
      </c>
      <c r="M96" t="s">
        <v>62</v>
      </c>
      <c r="N96" t="s">
        <v>34</v>
      </c>
      <c r="O96" t="s">
        <v>32</v>
      </c>
      <c r="P96">
        <v>0</v>
      </c>
      <c r="Q96">
        <v>0</v>
      </c>
      <c r="R96">
        <f>Table1[[#This Row],[Algebra]]+Table1[[#This Row],[Calculus1]]+Table1[[#This Row],[Calculus2]]+Table1[[#This Row],[Statistics]]+Table1[[#This Row],[Probability]]+Table1[[#This Row],[Measure]]+Table1[[#This Row],[Functional_analysis]]</f>
        <v>631</v>
      </c>
    </row>
    <row r="97" spans="1:18">
      <c r="A97">
        <v>1236</v>
      </c>
      <c r="B97" t="s">
        <v>32</v>
      </c>
      <c r="C97" t="s">
        <v>12</v>
      </c>
      <c r="D97">
        <v>1</v>
      </c>
      <c r="E97">
        <v>87.63</v>
      </c>
      <c r="F97">
        <v>82</v>
      </c>
      <c r="G97">
        <v>81</v>
      </c>
      <c r="H97">
        <v>97</v>
      </c>
      <c r="I97">
        <v>97</v>
      </c>
      <c r="J97">
        <v>88</v>
      </c>
      <c r="K97">
        <v>91</v>
      </c>
      <c r="L97">
        <v>68</v>
      </c>
      <c r="M97" t="s">
        <v>45</v>
      </c>
      <c r="N97" t="s">
        <v>34</v>
      </c>
      <c r="O97" t="s">
        <v>32</v>
      </c>
      <c r="P97">
        <v>2</v>
      </c>
      <c r="Q97">
        <v>0</v>
      </c>
      <c r="R97">
        <f>Table1[[#This Row],[Algebra]]+Table1[[#This Row],[Calculus1]]+Table1[[#This Row],[Calculus2]]+Table1[[#This Row],[Statistics]]+Table1[[#This Row],[Probability]]+Table1[[#This Row],[Measure]]+Table1[[#This Row],[Functional_analysis]]</f>
        <v>604</v>
      </c>
    </row>
    <row r="98" spans="1:18">
      <c r="A98">
        <v>1237</v>
      </c>
      <c r="B98" t="s">
        <v>32</v>
      </c>
      <c r="C98" t="s">
        <v>13</v>
      </c>
      <c r="D98">
        <v>2</v>
      </c>
      <c r="E98">
        <v>91.74</v>
      </c>
      <c r="F98">
        <v>94</v>
      </c>
      <c r="G98">
        <v>100</v>
      </c>
      <c r="H98">
        <v>96</v>
      </c>
      <c r="I98">
        <v>97</v>
      </c>
      <c r="J98">
        <v>95</v>
      </c>
      <c r="K98">
        <v>94</v>
      </c>
      <c r="L98">
        <v>93</v>
      </c>
      <c r="M98" t="s">
        <v>36</v>
      </c>
      <c r="N98" t="s">
        <v>34</v>
      </c>
      <c r="O98" t="s">
        <v>53</v>
      </c>
      <c r="P98">
        <v>0</v>
      </c>
      <c r="Q98">
        <v>2</v>
      </c>
      <c r="R98">
        <f>Table1[[#This Row],[Algebra]]+Table1[[#This Row],[Calculus1]]+Table1[[#This Row],[Calculus2]]+Table1[[#This Row],[Statistics]]+Table1[[#This Row],[Probability]]+Table1[[#This Row],[Measure]]+Table1[[#This Row],[Functional_analysis]]</f>
        <v>669</v>
      </c>
    </row>
    <row r="99" spans="1:18">
      <c r="A99">
        <v>1238</v>
      </c>
      <c r="B99" t="s">
        <v>32</v>
      </c>
      <c r="C99" t="s">
        <v>13</v>
      </c>
      <c r="D99">
        <v>1</v>
      </c>
      <c r="E99">
        <v>91.14</v>
      </c>
      <c r="F99">
        <v>98</v>
      </c>
      <c r="G99">
        <v>90</v>
      </c>
      <c r="H99">
        <v>98</v>
      </c>
      <c r="I99">
        <v>97</v>
      </c>
      <c r="J99">
        <v>83</v>
      </c>
      <c r="K99">
        <v>93</v>
      </c>
      <c r="L99">
        <v>89</v>
      </c>
      <c r="M99" t="s">
        <v>62</v>
      </c>
      <c r="N99" t="s">
        <v>34</v>
      </c>
      <c r="O99" t="s">
        <v>32</v>
      </c>
      <c r="P99">
        <v>0</v>
      </c>
      <c r="Q99">
        <v>1</v>
      </c>
      <c r="R99">
        <f>Table1[[#This Row],[Algebra]]+Table1[[#This Row],[Calculus1]]+Table1[[#This Row],[Calculus2]]+Table1[[#This Row],[Statistics]]+Table1[[#This Row],[Probability]]+Table1[[#This Row],[Measure]]+Table1[[#This Row],[Functional_analysis]]</f>
        <v>648</v>
      </c>
    </row>
    <row r="100" spans="1:18">
      <c r="A100">
        <v>1239</v>
      </c>
      <c r="B100" t="s">
        <v>32</v>
      </c>
      <c r="C100" t="s">
        <v>13</v>
      </c>
      <c r="D100">
        <v>1</v>
      </c>
      <c r="E100">
        <v>90.31</v>
      </c>
      <c r="F100">
        <v>84</v>
      </c>
      <c r="G100">
        <v>82</v>
      </c>
      <c r="H100">
        <v>99</v>
      </c>
      <c r="I100">
        <v>97</v>
      </c>
      <c r="J100">
        <v>89</v>
      </c>
      <c r="K100">
        <v>96</v>
      </c>
      <c r="L100">
        <v>85</v>
      </c>
      <c r="M100" t="s">
        <v>51</v>
      </c>
      <c r="N100" t="s">
        <v>34</v>
      </c>
      <c r="O100" t="s">
        <v>32</v>
      </c>
      <c r="P100">
        <v>0</v>
      </c>
      <c r="Q100">
        <v>2</v>
      </c>
      <c r="R100">
        <f>Table1[[#This Row],[Algebra]]+Table1[[#This Row],[Calculus1]]+Table1[[#This Row],[Calculus2]]+Table1[[#This Row],[Statistics]]+Table1[[#This Row],[Probability]]+Table1[[#This Row],[Measure]]+Table1[[#This Row],[Functional_analysis]]</f>
        <v>632</v>
      </c>
    </row>
    <row r="101" spans="1:18">
      <c r="A101">
        <v>1240</v>
      </c>
      <c r="B101" t="s">
        <v>34</v>
      </c>
      <c r="C101" t="s">
        <v>13</v>
      </c>
      <c r="D101">
        <v>1</v>
      </c>
      <c r="E101">
        <v>88.1</v>
      </c>
      <c r="F101">
        <v>87</v>
      </c>
      <c r="G101">
        <v>70</v>
      </c>
      <c r="H101">
        <v>95</v>
      </c>
      <c r="I101">
        <v>97</v>
      </c>
      <c r="J101">
        <v>91</v>
      </c>
      <c r="K101">
        <v>93</v>
      </c>
      <c r="L101">
        <v>82</v>
      </c>
      <c r="M101" t="s">
        <v>63</v>
      </c>
      <c r="N101" t="s">
        <v>34</v>
      </c>
      <c r="O101" t="s">
        <v>32</v>
      </c>
      <c r="P101">
        <v>0</v>
      </c>
      <c r="Q101">
        <v>0</v>
      </c>
      <c r="R101">
        <f>Table1[[#This Row],[Algebra]]+Table1[[#This Row],[Calculus1]]+Table1[[#This Row],[Calculus2]]+Table1[[#This Row],[Statistics]]+Table1[[#This Row],[Probability]]+Table1[[#This Row],[Measure]]+Table1[[#This Row],[Functional_analysis]]</f>
        <v>615</v>
      </c>
    </row>
    <row r="102" spans="1:18">
      <c r="A102">
        <v>1241</v>
      </c>
      <c r="B102" t="s">
        <v>32</v>
      </c>
      <c r="C102" t="s">
        <v>12</v>
      </c>
      <c r="D102">
        <v>1</v>
      </c>
      <c r="E102">
        <v>88.34</v>
      </c>
      <c r="F102">
        <v>87</v>
      </c>
      <c r="G102">
        <v>83</v>
      </c>
      <c r="H102">
        <v>92</v>
      </c>
      <c r="I102">
        <v>98</v>
      </c>
      <c r="J102">
        <v>93</v>
      </c>
      <c r="K102">
        <v>86</v>
      </c>
      <c r="L102">
        <v>90</v>
      </c>
      <c r="M102" t="s">
        <v>48</v>
      </c>
      <c r="N102" t="s">
        <v>34</v>
      </c>
      <c r="O102" t="s">
        <v>32</v>
      </c>
      <c r="P102">
        <v>0</v>
      </c>
      <c r="Q102">
        <v>1</v>
      </c>
      <c r="R102">
        <f>Table1[[#This Row],[Algebra]]+Table1[[#This Row],[Calculus1]]+Table1[[#This Row],[Calculus2]]+Table1[[#This Row],[Statistics]]+Table1[[#This Row],[Probability]]+Table1[[#This Row],[Measure]]+Table1[[#This Row],[Functional_analysis]]</f>
        <v>629</v>
      </c>
    </row>
    <row r="103" spans="1:18">
      <c r="A103">
        <v>1242</v>
      </c>
      <c r="B103" t="s">
        <v>34</v>
      </c>
      <c r="C103" t="s">
        <v>13</v>
      </c>
      <c r="D103">
        <v>1</v>
      </c>
      <c r="E103">
        <v>89.84</v>
      </c>
      <c r="F103">
        <v>98</v>
      </c>
      <c r="G103">
        <v>77</v>
      </c>
      <c r="H103">
        <v>95</v>
      </c>
      <c r="I103">
        <v>98</v>
      </c>
      <c r="J103">
        <v>96</v>
      </c>
      <c r="K103">
        <v>88</v>
      </c>
      <c r="L103">
        <v>100</v>
      </c>
      <c r="M103" t="s">
        <v>32</v>
      </c>
      <c r="N103" t="s">
        <v>34</v>
      </c>
      <c r="O103" t="s">
        <v>32</v>
      </c>
      <c r="P103">
        <v>0</v>
      </c>
      <c r="Q103">
        <v>1</v>
      </c>
      <c r="R103">
        <f>Table1[[#This Row],[Algebra]]+Table1[[#This Row],[Calculus1]]+Table1[[#This Row],[Calculus2]]+Table1[[#This Row],[Statistics]]+Table1[[#This Row],[Probability]]+Table1[[#This Row],[Measure]]+Table1[[#This Row],[Functional_analysis]]</f>
        <v>652</v>
      </c>
    </row>
    <row r="104" spans="1:18">
      <c r="A104">
        <v>1243</v>
      </c>
      <c r="B104" t="s">
        <v>34</v>
      </c>
      <c r="C104" t="s">
        <v>13</v>
      </c>
      <c r="D104">
        <v>1</v>
      </c>
      <c r="E104">
        <v>88.82</v>
      </c>
      <c r="F104">
        <v>83</v>
      </c>
      <c r="G104">
        <v>80</v>
      </c>
      <c r="H104">
        <v>91</v>
      </c>
      <c r="I104">
        <v>98</v>
      </c>
      <c r="J104">
        <v>93</v>
      </c>
      <c r="K104">
        <v>95</v>
      </c>
      <c r="L104">
        <v>71</v>
      </c>
      <c r="M104" t="s">
        <v>57</v>
      </c>
      <c r="N104" t="s">
        <v>34</v>
      </c>
      <c r="O104" t="s">
        <v>32</v>
      </c>
      <c r="P104">
        <v>0</v>
      </c>
      <c r="Q104">
        <v>2</v>
      </c>
      <c r="R104">
        <f>Table1[[#This Row],[Algebra]]+Table1[[#This Row],[Calculus1]]+Table1[[#This Row],[Calculus2]]+Table1[[#This Row],[Statistics]]+Table1[[#This Row],[Probability]]+Table1[[#This Row],[Measure]]+Table1[[#This Row],[Functional_analysis]]</f>
        <v>611</v>
      </c>
    </row>
    <row r="105" spans="1:18">
      <c r="A105">
        <v>1244</v>
      </c>
      <c r="B105" t="s">
        <v>32</v>
      </c>
      <c r="C105" t="s">
        <v>13</v>
      </c>
      <c r="D105">
        <v>1</v>
      </c>
      <c r="E105">
        <v>86.6</v>
      </c>
      <c r="F105">
        <v>92</v>
      </c>
      <c r="G105">
        <v>82</v>
      </c>
      <c r="H105">
        <v>91</v>
      </c>
      <c r="I105">
        <v>99</v>
      </c>
      <c r="J105">
        <v>94</v>
      </c>
      <c r="K105">
        <v>82</v>
      </c>
      <c r="L105">
        <v>78</v>
      </c>
      <c r="M105" t="s">
        <v>53</v>
      </c>
      <c r="N105" t="s">
        <v>34</v>
      </c>
      <c r="O105" t="s">
        <v>32</v>
      </c>
      <c r="P105">
        <v>0</v>
      </c>
      <c r="Q105">
        <v>2</v>
      </c>
      <c r="R105">
        <f>Table1[[#This Row],[Algebra]]+Table1[[#This Row],[Calculus1]]+Table1[[#This Row],[Calculus2]]+Table1[[#This Row],[Statistics]]+Table1[[#This Row],[Probability]]+Table1[[#This Row],[Measure]]+Table1[[#This Row],[Functional_analysis]]</f>
        <v>618</v>
      </c>
    </row>
    <row r="106" spans="1:18">
      <c r="A106">
        <v>1245</v>
      </c>
      <c r="B106" t="s">
        <v>32</v>
      </c>
      <c r="C106" t="s">
        <v>13</v>
      </c>
      <c r="D106">
        <v>1</v>
      </c>
      <c r="E106">
        <v>93.71</v>
      </c>
      <c r="F106">
        <v>93</v>
      </c>
      <c r="G106">
        <v>97</v>
      </c>
      <c r="H106">
        <v>99</v>
      </c>
      <c r="I106">
        <v>100</v>
      </c>
      <c r="J106">
        <v>97</v>
      </c>
      <c r="K106">
        <v>90</v>
      </c>
      <c r="L106">
        <v>90</v>
      </c>
      <c r="M106" t="s">
        <v>46</v>
      </c>
      <c r="N106" t="s">
        <v>34</v>
      </c>
      <c r="O106" t="s">
        <v>32</v>
      </c>
      <c r="P106">
        <v>0</v>
      </c>
      <c r="Q106">
        <v>2</v>
      </c>
      <c r="R106">
        <f>Table1[[#This Row],[Algebra]]+Table1[[#This Row],[Calculus1]]+Table1[[#This Row],[Calculus2]]+Table1[[#This Row],[Statistics]]+Table1[[#This Row],[Probability]]+Table1[[#This Row],[Measure]]+Table1[[#This Row],[Functional_analysis]]</f>
        <v>666</v>
      </c>
    </row>
  </sheetData>
  <sheetProtection algorithmName="SHA-512" hashValue="oyfPfX41BhEj7kiMN66F4nIkTBFuvoRgABidpjK10I3MZYEyNbKvyNgHPjO7qp6g6ekp3bM/yUdy6aG0Z4T8sQ==" saltValue="xBTvrFZjI8eUXC6lYS1drA==" spinCount="100000" sheet="1" formatCells="0" formatColumns="0" formatRows="0" insertColumns="0" insertRows="0" insertHyperlinks="0" deleteColumns="0" deleteRows="0" sort="0" autoFilter="0" pivotTables="0"/>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Students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Eslam</dc:creator>
  <cp:lastModifiedBy>Eslam</cp:lastModifiedBy>
  <dcterms:created xsi:type="dcterms:W3CDTF">2024-08-23T16:33:00Z</dcterms:created>
  <dcterms:modified xsi:type="dcterms:W3CDTF">2024-09-14T07:34:19Z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553E09DEF0204E3C8C44F9FA1561D252_12</vt:lpwstr>
  </property>
  <property fmtid="{D5CDD505-2E9C-101B-9397-08002B2CF9AE}" pid="3" name="KSOProductBuildVer">
    <vt:lpwstr>1033-12.2.0.13472</vt:lpwstr>
  </property>
</Properties>
</file>