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uationCertificate" sheetId="1" r:id="rId4"/>
  </sheets>
  <definedNames/>
  <calcPr/>
</workbook>
</file>

<file path=xl/sharedStrings.xml><?xml version="1.0" encoding="utf-8"?>
<sst xmlns="http://schemas.openxmlformats.org/spreadsheetml/2006/main" count="119" uniqueCount="75">
  <si>
    <t>Submission Date</t>
  </si>
  <si>
    <t>اختر المشاكل الموجودة في بياناتك</t>
  </si>
  <si>
    <t>قم برفع الصور ة الشخصية</t>
  </si>
  <si>
    <t>الإسم</t>
  </si>
  <si>
    <t>محل الميلاد (برجاء كتابة اسم المحافظة فقط)</t>
  </si>
  <si>
    <t>تاريخ الميلاد</t>
  </si>
  <si>
    <t>الرقم القومي</t>
  </si>
  <si>
    <t>Type a question</t>
  </si>
  <si>
    <t>No Label</t>
  </si>
  <si>
    <t>Designed by  GHAZI</t>
  </si>
  <si>
    <t>Submission ID</t>
  </si>
  <si>
    <t>الإسم
الرقم القومى
الصورة الشخصية</t>
  </si>
  <si>
    <t>اسلام جمال عبدالوهاب عبدالمعطى غازى</t>
  </si>
  <si>
    <t>كفر الشيخ</t>
  </si>
  <si>
    <t>زكى محمد ابراهيم عبد الحميد طلحه</t>
  </si>
  <si>
    <t>آيه محمد مختار موسى</t>
  </si>
  <si>
    <t>أميره عصام عبد المجيد محمد فضل</t>
  </si>
  <si>
    <t>هاجر فتحي محروس أبو عيانه</t>
  </si>
  <si>
    <t>آيه الشحات صالح الضبع</t>
  </si>
  <si>
    <t>آلاء فصيح أبواليزيد بيومى</t>
  </si>
  <si>
    <t>عبد اللّٰه احمد على محمد البرعى</t>
  </si>
  <si>
    <t>محل الميلاد (اسم المحافظة فقط)</t>
  </si>
  <si>
    <t>محمود محمد محمد فهمي الشرقاوي</t>
  </si>
  <si>
    <t>محافظة 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</si>
  <si>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</si>
  <si>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</si>
  <si>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</si>
  <si>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</si>
  <si>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</si>
  <si>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الإسم
الصورة الشخصية</t>
  </si>
  <si>
    <t>ساره محمد عبد اللطيف شعيب</t>
  </si>
  <si>
    <t>الصورة الشخصية</t>
  </si>
  <si>
    <t>نانسى حمدين عبدالصمد على</t>
  </si>
  <si>
    <t>ساره نعيم محمد فتحي راشد</t>
  </si>
  <si>
    <t>أمل طلعت عبد القادر عبد الوهاب</t>
  </si>
  <si>
    <t>بسنت رمزى محمد احمد عيسى</t>
  </si>
  <si>
    <t>منار حسن محمد حموده</t>
  </si>
  <si>
    <t>الإسم
محل الميلاد (اسم المحافظة فقط)</t>
  </si>
  <si>
    <t>اميرة فاروق محمد جاد</t>
  </si>
  <si>
    <t>الاسكندريه</t>
  </si>
  <si>
    <t>بسمة مهيب بسيونى احمد ابراهيم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</si>
  <si>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</si>
  <si>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</si>
  <si>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</si>
  <si>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</si>
  <si>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</si>
  <si>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</si>
  <si>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</si>
  <si>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الغربيه</t>
  </si>
  <si>
    <t>الزهراء على محمد اسماعيل ابوعيانه</t>
  </si>
  <si>
    <t>آيه مصطفي محمد محمد</t>
  </si>
  <si>
    <t>شروق عبدالباسط علوان محمد</t>
  </si>
  <si>
    <t>آيه جاداللّٰه محمد عطيه على الدمنهورى</t>
  </si>
  <si>
    <t>ايمان رأفت عطيه الشاملى حسنين</t>
  </si>
  <si>
    <t>عبداللّٰه عماد محمود حافظ الشناوى</t>
  </si>
  <si>
    <t>ايمان علي ممدوح أبو دسوقى</t>
  </si>
  <si>
    <t>أحمد محمد علي محمد إبراهيم عمر</t>
  </si>
  <si>
    <t>آيه رضا جمعه المصرى</t>
  </si>
  <si>
    <t>آيه السيد محمد صبرى السيد الحفناوى</t>
  </si>
  <si>
    <t>آيه السيد مصطفى الدسوقى عفيفى</t>
  </si>
  <si>
    <t>مروه عبدالعظيم الدسوقى محمود على</t>
  </si>
  <si>
    <t>ساره جمعه على على ابو الاسعاد</t>
  </si>
  <si>
    <t>الإسم
الرقم القومى
محل الميلاد (اسم المحافظة فقط)
تاريخ الميلاد
الصورة الشخصية</t>
  </si>
  <si>
    <t>ابراهيم السيد صلاح حامد بدوى</t>
  </si>
  <si>
    <t>محافظة كفرالشيخ</t>
  </si>
  <si>
    <t>16/09/2001</t>
  </si>
  <si>
    <t>اسماء محمد محمد فؤاد</t>
  </si>
  <si>
    <t>اميره الششتاوى الحمادى فؤاد الحمادى</t>
  </si>
  <si>
    <t>إيمان محمود إبراهيم فراج</t>
  </si>
  <si>
    <t>الخارج / الأردن - عمَّان</t>
  </si>
  <si>
    <t>منال رأفت ابراهيم قطب حسين</t>
  </si>
  <si>
    <t>رنا ابراهيم مصطفى المغازى ابراهيم</t>
  </si>
  <si>
    <t>الدقهلية</t>
  </si>
  <si>
    <t>سامح عماد عاطف محمد المسيرى</t>
  </si>
  <si>
    <t>داليا محمد عبدالعزيز عبدالعزيز كديره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</si>
</sst>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4.88"/>
    <col customWidth="1" min="3" max="3" width="107.75"/>
    <col customWidth="1" min="4" max="4" width="26.38"/>
    <col customWidth="1" min="5" max="5" width="31.75"/>
    <col customWidth="1" min="6" max="6" width="10.88"/>
    <col customWidth="1" min="7" max="7" width="13.75"/>
    <col customWidth="1" min="8" max="8" width="13.63"/>
    <col customWidth="1" min="9" max="9" width="8.0"/>
    <col customWidth="1" min="10" max="10" width="17.0"/>
    <col customWidth="1" hidden="1" min="11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45451.8881712963</v>
      </c>
      <c r="B2" s="4" t="s">
        <v>11</v>
      </c>
      <c r="C2" s="5" t="str">
        <f>HYPERLINK("https://www.jotform.com/uploads/eslamghazi20002/241595019999575/5936799383025731789/30110281500753.jpg","https://www.jotform.com/uploads/eslamghazi20002/241595019999575/5936799383025731789/30110281500753.jpg")</f>
        <v>https://www.jotform.com/uploads/eslamghazi20002/241595019999575/5936799383025731789/30110281500753.jpg</v>
      </c>
      <c r="D2" s="4" t="s">
        <v>12</v>
      </c>
      <c r="E2" s="4" t="s">
        <v>13</v>
      </c>
      <c r="G2" s="6">
        <v>3.0110281500753E13</v>
      </c>
      <c r="H2" s="6"/>
      <c r="I2" s="6"/>
      <c r="J2" s="6"/>
      <c r="K2" s="7" t="str">
        <f>TEXT("5936799383025731789","0")</f>
        <v>5936799383025731789</v>
      </c>
    </row>
    <row r="3">
      <c r="A3" s="3">
        <v>45451.89298611111</v>
      </c>
      <c r="B3" s="4" t="s">
        <v>3</v>
      </c>
      <c r="D3" s="4" t="s">
        <v>14</v>
      </c>
      <c r="G3" s="6">
        <v>3.0108151504418E13</v>
      </c>
      <c r="H3" s="6"/>
      <c r="I3" s="6"/>
      <c r="J3" s="6"/>
      <c r="K3" s="7" t="str">
        <f>TEXT("5936803546421690885","0")</f>
        <v>5936803546421690885</v>
      </c>
    </row>
    <row r="4">
      <c r="A4" s="3">
        <v>45451.89534722222</v>
      </c>
      <c r="B4" s="4" t="s">
        <v>3</v>
      </c>
      <c r="D4" s="4" t="s">
        <v>15</v>
      </c>
      <c r="G4" s="6">
        <v>3.0103251500248E13</v>
      </c>
      <c r="H4" s="6"/>
      <c r="I4" s="6"/>
      <c r="J4" s="6"/>
      <c r="K4" s="7" t="str">
        <f>TEXT("5936805585511695701","0")</f>
        <v>5936805585511695701</v>
      </c>
    </row>
    <row r="5">
      <c r="A5" s="3">
        <v>45451.89582175926</v>
      </c>
      <c r="B5" s="4" t="s">
        <v>3</v>
      </c>
      <c r="D5" s="4" t="s">
        <v>16</v>
      </c>
      <c r="G5" s="6">
        <v>3.0104171501029E13</v>
      </c>
      <c r="H5" s="6"/>
      <c r="I5" s="6"/>
      <c r="J5" s="6"/>
      <c r="K5" s="7" t="str">
        <f>TEXT("5936805999699024152","0")</f>
        <v>5936805999699024152</v>
      </c>
    </row>
    <row r="6">
      <c r="A6" s="3">
        <v>45451.8959837963</v>
      </c>
      <c r="B6" s="4" t="s">
        <v>3</v>
      </c>
      <c r="D6" s="4" t="s">
        <v>17</v>
      </c>
      <c r="G6" s="6">
        <v>3.0010071500063E13</v>
      </c>
      <c r="H6" s="6"/>
      <c r="I6" s="6"/>
      <c r="J6" s="6"/>
      <c r="K6" s="7" t="str">
        <f>TEXT("5936806132867134618","0")</f>
        <v>5936806132867134618</v>
      </c>
    </row>
    <row r="7">
      <c r="A7" s="3">
        <v>45451.89671296296</v>
      </c>
      <c r="B7" s="4" t="s">
        <v>3</v>
      </c>
      <c r="D7" s="4" t="s">
        <v>18</v>
      </c>
      <c r="G7" s="6">
        <v>3.0008141501203E13</v>
      </c>
      <c r="H7" s="6"/>
      <c r="I7" s="6"/>
      <c r="J7" s="6"/>
      <c r="K7" s="7" t="str">
        <f>TEXT("5936806761219709996","0")</f>
        <v>5936806761219709996</v>
      </c>
    </row>
    <row r="8">
      <c r="A8" s="3">
        <v>45451.8978125</v>
      </c>
      <c r="B8" s="4" t="s">
        <v>3</v>
      </c>
      <c r="D8" s="4" t="s">
        <v>19</v>
      </c>
      <c r="G8" s="6">
        <v>3.0003011503385E13</v>
      </c>
      <c r="H8" s="6"/>
      <c r="I8" s="6"/>
      <c r="J8" s="6"/>
      <c r="K8" s="7" t="str">
        <f>TEXT("5936807717515546551","0")</f>
        <v>5936807717515546551</v>
      </c>
    </row>
    <row r="9">
      <c r="A9" s="3">
        <v>45451.89849537037</v>
      </c>
      <c r="B9" s="4" t="s">
        <v>3</v>
      </c>
      <c r="D9" s="4" t="s">
        <v>20</v>
      </c>
      <c r="G9" s="6">
        <v>3.0009281500416E13</v>
      </c>
      <c r="H9" s="6"/>
      <c r="I9" s="6"/>
      <c r="J9" s="6"/>
      <c r="K9" s="7" t="str">
        <f>TEXT("5936808308814639212","0")</f>
        <v>5936808308814639212</v>
      </c>
    </row>
    <row r="10">
      <c r="A10" s="3">
        <v>45451.89928240741</v>
      </c>
      <c r="B10" s="4" t="s">
        <v>21</v>
      </c>
      <c r="D10" s="4" t="s">
        <v>22</v>
      </c>
      <c r="E10" s="4" t="s">
        <v>23</v>
      </c>
      <c r="G10" s="6">
        <v>2.9812211601217E13</v>
      </c>
      <c r="H10" s="6"/>
      <c r="I10" s="6"/>
      <c r="J10" s="6"/>
      <c r="K10" s="7" t="str">
        <f>TEXT("5936808988467674896","0")</f>
        <v>5936808988467674896</v>
      </c>
    </row>
    <row r="11">
      <c r="A11" s="3">
        <v>45451.89979166666</v>
      </c>
      <c r="B11" s="4" t="s">
        <v>3</v>
      </c>
      <c r="D11" s="4" t="s">
        <v>24</v>
      </c>
      <c r="G11" s="6">
        <v>3.0102151501518E13</v>
      </c>
      <c r="H11" s="6"/>
      <c r="I11" s="6"/>
      <c r="J11" s="6"/>
      <c r="K11" s="7" t="str">
        <f>TEXT("5936809422013608560","0")</f>
        <v>5936809422013608560</v>
      </c>
    </row>
    <row r="12">
      <c r="A12" s="3">
        <v>45451.90791666666</v>
      </c>
      <c r="B12" s="4" t="s">
        <v>21</v>
      </c>
      <c r="D12" s="4" t="s">
        <v>25</v>
      </c>
      <c r="E12" s="4" t="s">
        <v>26</v>
      </c>
      <c r="G12" s="6">
        <v>3.0105011602887E13</v>
      </c>
      <c r="H12" s="6"/>
      <c r="I12" s="6"/>
      <c r="J12" s="6"/>
      <c r="K12" s="7" t="str">
        <f>TEXT("5936816442789090587","0")</f>
        <v>5936816442789090587</v>
      </c>
    </row>
    <row r="13">
      <c r="A13" s="3">
        <v>45451.90975694444</v>
      </c>
      <c r="B13" s="4" t="s">
        <v>3</v>
      </c>
      <c r="D13" s="4" t="s">
        <v>27</v>
      </c>
      <c r="G13" s="6">
        <v>3.0109111501145E13</v>
      </c>
      <c r="H13" s="6"/>
      <c r="I13" s="6"/>
      <c r="J13" s="6"/>
      <c r="K13" s="7" t="str">
        <f>TEXT("5936818030717443025","0")</f>
        <v>5936818030717443025</v>
      </c>
    </row>
    <row r="14">
      <c r="A14" s="3">
        <v>45451.91105324074</v>
      </c>
      <c r="B14" s="4" t="s">
        <v>3</v>
      </c>
      <c r="D14" s="4" t="s">
        <v>28</v>
      </c>
      <c r="G14" s="6">
        <v>3.0101191500089E13</v>
      </c>
      <c r="H14" s="6"/>
      <c r="I14" s="6"/>
      <c r="J14" s="6"/>
      <c r="K14" s="7" t="str">
        <f>TEXT("5936819156117861521","0")</f>
        <v>5936819156117861521</v>
      </c>
    </row>
    <row r="15">
      <c r="A15" s="3">
        <v>45451.91509259259</v>
      </c>
      <c r="B15" s="4" t="s">
        <v>29</v>
      </c>
      <c r="C15" s="5" t="str">
        <f>HYPERLINK("https://www.jotform.com/uploads/eslamghazi20002/241595019999575/5936822317509210906/Scanned_20240608-2206.pdf","https://www.jotform.com/uploads/eslamghazi20002/241595019999575/5936822317509210906/Scanned_20240608-2206.pdf")</f>
        <v>https://www.jotform.com/uploads/eslamghazi20002/241595019999575/5936822317509210906/Scanned_20240608-2206.pdf</v>
      </c>
      <c r="D15" s="4" t="s">
        <v>30</v>
      </c>
      <c r="G15" s="6">
        <v>3.0107011512341E13</v>
      </c>
      <c r="H15" s="6"/>
      <c r="I15" s="6"/>
      <c r="J15" s="6"/>
      <c r="K15" s="7" t="str">
        <f>TEXT("5936822317509210906","0")</f>
        <v>5936822317509210906</v>
      </c>
    </row>
    <row r="16">
      <c r="A16" s="3">
        <v>45451.91883101852</v>
      </c>
      <c r="B16" s="4" t="s">
        <v>31</v>
      </c>
      <c r="C16" s="5" t="str">
        <f>HYPERLINK("https://www.jotform.com/uploads/eslamghazi20002/241595019999575/5936825878615125660/E42CD252-8A35-4D73-AF12-E7C5F42F0DC5.jpeg","https://www.jotform.com/uploads/eslamghazi20002/241595019999575/5936825878615125660/E42CD252-8A35-4D73-AF12-E7C5F42F0DC5.jpeg")</f>
        <v>https://www.jotform.com/uploads/eslamghazi20002/241595019999575/5936825878615125660/E42CD252-8A35-4D73-AF12-E7C5F42F0DC5.jpeg</v>
      </c>
      <c r="D16" s="4" t="s">
        <v>32</v>
      </c>
      <c r="G16" s="6">
        <v>3.0110011539445E13</v>
      </c>
      <c r="K16" s="7" t="str">
        <f>TEXT("5936825878615125660","0")</f>
        <v>5936825878615125660</v>
      </c>
    </row>
    <row r="17">
      <c r="A17" s="3">
        <v>45451.91553240741</v>
      </c>
      <c r="B17" s="4" t="s">
        <v>21</v>
      </c>
      <c r="D17" s="4" t="s">
        <v>33</v>
      </c>
      <c r="E17" s="4" t="s">
        <v>26</v>
      </c>
      <c r="G17" s="6">
        <v>3.0006121602566E13</v>
      </c>
      <c r="K17" s="7" t="str">
        <f>TEXT("5936823023701669949","0")</f>
        <v>5936823023701669949</v>
      </c>
    </row>
    <row r="18">
      <c r="A18" s="3">
        <v>45451.92329861111</v>
      </c>
      <c r="B18" s="4" t="s">
        <v>3</v>
      </c>
      <c r="D18" s="4" t="s">
        <v>34</v>
      </c>
      <c r="G18" s="6">
        <v>3.0109151503388E13</v>
      </c>
      <c r="K18" s="7" t="str">
        <f>TEXT("5936829738016942935","0")</f>
        <v>5936829738016942935</v>
      </c>
    </row>
    <row r="19">
      <c r="A19" s="3">
        <v>45451.923842592594</v>
      </c>
      <c r="B19" s="4" t="s">
        <v>3</v>
      </c>
      <c r="D19" s="4" t="s">
        <v>35</v>
      </c>
      <c r="G19" s="6">
        <v>3.0007151500969E13</v>
      </c>
      <c r="K19" s="7" t="str">
        <f>TEXT("5936830207206483387","0")</f>
        <v>5936830207206483387</v>
      </c>
    </row>
    <row r="20">
      <c r="A20" s="3">
        <v>45451.93194444444</v>
      </c>
      <c r="B20" s="4" t="s">
        <v>3</v>
      </c>
      <c r="D20" s="4" t="s">
        <v>36</v>
      </c>
      <c r="G20" s="6">
        <v>3.0008011502208E13</v>
      </c>
      <c r="K20" s="7" t="str">
        <f>TEXT("5936837201016918607","0")</f>
        <v>5936837201016918607</v>
      </c>
    </row>
    <row r="21">
      <c r="A21" s="3">
        <v>45451.93418981481</v>
      </c>
      <c r="B21" s="4" t="s">
        <v>37</v>
      </c>
      <c r="D21" s="4" t="s">
        <v>38</v>
      </c>
      <c r="E21" s="4" t="s">
        <v>39</v>
      </c>
      <c r="G21" s="6">
        <v>2.9911280202349E13</v>
      </c>
      <c r="K21" s="7" t="str">
        <f>TEXT("5936839149839448211","0")</f>
        <v>5936839149839448211</v>
      </c>
    </row>
    <row r="22">
      <c r="A22" s="3">
        <v>45451.93493055556</v>
      </c>
      <c r="B22" s="4" t="s">
        <v>3</v>
      </c>
      <c r="D22" s="4" t="s">
        <v>40</v>
      </c>
      <c r="G22" s="6">
        <v>3.0102011515306E13</v>
      </c>
      <c r="K22" s="7" t="str">
        <f>TEXT("5936839785824077116","0")</f>
        <v>5936839785824077116</v>
      </c>
    </row>
    <row r="23">
      <c r="A23" s="3">
        <v>45451.94024305556</v>
      </c>
      <c r="B23" s="4" t="s">
        <v>3</v>
      </c>
      <c r="D23" s="4" t="s">
        <v>41</v>
      </c>
      <c r="G23" s="6">
        <v>3.0105201502552E13</v>
      </c>
      <c r="K23" s="7" t="str">
        <f>TEXT("5936844374214674396","0")</f>
        <v>5936844374214674396</v>
      </c>
    </row>
    <row r="24">
      <c r="A24" s="3">
        <v>45451.94018518519</v>
      </c>
      <c r="B24" s="4" t="s">
        <v>3</v>
      </c>
      <c r="D24" s="4" t="s">
        <v>42</v>
      </c>
      <c r="G24" s="6">
        <v>2.9910191500623E13</v>
      </c>
      <c r="K24" s="7" t="str">
        <f>TEXT("5936844321414367523","0")</f>
        <v>5936844321414367523</v>
      </c>
    </row>
    <row r="25">
      <c r="A25" s="3">
        <v>45451.93635416667</v>
      </c>
      <c r="B25" s="4" t="s">
        <v>3</v>
      </c>
      <c r="D25" s="4" t="s">
        <v>43</v>
      </c>
      <c r="G25" s="6">
        <v>3.0202101500582E13</v>
      </c>
      <c r="K25" s="7" t="str">
        <f>TEXT("5936841013717036815","0")</f>
        <v>5936841013717036815</v>
      </c>
    </row>
    <row r="26">
      <c r="A26" s="3">
        <v>45451.942199074074</v>
      </c>
      <c r="B26" s="4" t="s">
        <v>3</v>
      </c>
      <c r="D26" s="4" t="s">
        <v>44</v>
      </c>
      <c r="G26" s="6">
        <v>3.0107301500649E13</v>
      </c>
      <c r="K26" s="7" t="str">
        <f>TEXT("5936846069362199931","0")</f>
        <v>5936846069362199931</v>
      </c>
    </row>
    <row r="27">
      <c r="A27" s="3">
        <v>45451.94284722222</v>
      </c>
      <c r="B27" s="4" t="s">
        <v>3</v>
      </c>
      <c r="D27" s="4" t="s">
        <v>45</v>
      </c>
      <c r="G27" s="6">
        <v>3.0104101500238E13</v>
      </c>
      <c r="K27" s="7" t="str">
        <f>TEXT("5936846627015445857","0")</f>
        <v>5936846627015445857</v>
      </c>
    </row>
    <row r="28">
      <c r="A28" s="3">
        <v>45451.94987268518</v>
      </c>
      <c r="B28" s="4" t="s">
        <v>3</v>
      </c>
      <c r="D28" s="4" t="s">
        <v>46</v>
      </c>
      <c r="G28" s="6">
        <v>3.0109071500809E13</v>
      </c>
      <c r="K28" s="7" t="str">
        <f>TEXT("5936852694813862729","0")</f>
        <v>5936852694813862729</v>
      </c>
    </row>
    <row r="29">
      <c r="A29" s="3">
        <v>45451.95379629629</v>
      </c>
      <c r="B29" s="4" t="s">
        <v>37</v>
      </c>
      <c r="D29" s="4" t="s">
        <v>47</v>
      </c>
      <c r="E29" s="4" t="s">
        <v>48</v>
      </c>
      <c r="G29" s="6">
        <v>3.0008051600547E13</v>
      </c>
      <c r="K29" s="7" t="str">
        <f>TEXT("5936856082783800766","0")</f>
        <v>5936856082783800766</v>
      </c>
    </row>
    <row r="30">
      <c r="A30" s="3">
        <v>45451.95670138889</v>
      </c>
      <c r="B30" s="4" t="s">
        <v>3</v>
      </c>
      <c r="D30" s="4" t="s">
        <v>49</v>
      </c>
      <c r="G30" s="6">
        <v>3.0102161500404E13</v>
      </c>
      <c r="K30" s="7" t="str">
        <f>TEXT("5936858592022846175","0")</f>
        <v>5936858592022846175</v>
      </c>
    </row>
    <row r="31">
      <c r="A31" s="3">
        <v>45451.90729166667</v>
      </c>
      <c r="B31" s="4" t="s">
        <v>3</v>
      </c>
      <c r="D31" s="4" t="s">
        <v>50</v>
      </c>
      <c r="G31" s="6">
        <v>3.0005261500244E13</v>
      </c>
      <c r="K31" s="7" t="str">
        <f>TEXT("5936815902524602564","0")</f>
        <v>5936815902524602564</v>
      </c>
    </row>
    <row r="32">
      <c r="A32" s="3">
        <v>45451.958136574074</v>
      </c>
      <c r="B32" s="4" t="s">
        <v>3</v>
      </c>
      <c r="D32" s="4" t="s">
        <v>51</v>
      </c>
      <c r="G32" s="6">
        <v>3.0008011509423E13</v>
      </c>
      <c r="K32" s="7" t="str">
        <f>TEXT("5936859834218214499","0")</f>
        <v>5936859834218214499</v>
      </c>
    </row>
    <row r="33">
      <c r="A33" s="3">
        <v>45451.96740740741</v>
      </c>
      <c r="B33" s="4" t="s">
        <v>3</v>
      </c>
      <c r="D33" s="4" t="s">
        <v>52</v>
      </c>
      <c r="G33" s="6">
        <v>3.0103101507449E13</v>
      </c>
      <c r="K33" s="7" t="str">
        <f>TEXT("5936867843153842385","0")</f>
        <v>5936867843153842385</v>
      </c>
    </row>
    <row r="34">
      <c r="A34" s="3">
        <v>45451.9699537037</v>
      </c>
      <c r="B34" s="4" t="s">
        <v>3</v>
      </c>
      <c r="D34" s="4" t="s">
        <v>53</v>
      </c>
      <c r="G34" s="6">
        <v>3.0108011502768E13</v>
      </c>
      <c r="K34" s="7" t="str">
        <f>TEXT("5936870049614749129","0")</f>
        <v>5936870049614749129</v>
      </c>
    </row>
    <row r="35">
      <c r="A35" s="3">
        <v>45451.972592592596</v>
      </c>
      <c r="B35" s="4" t="s">
        <v>3</v>
      </c>
      <c r="D35" s="4" t="s">
        <v>54</v>
      </c>
      <c r="G35" s="6">
        <v>3.0112151500576E13</v>
      </c>
      <c r="K35" s="7" t="str">
        <f>TEXT("5936872320948357021","0")</f>
        <v>5936872320948357021</v>
      </c>
    </row>
    <row r="36">
      <c r="A36" s="3">
        <v>45451.974953703706</v>
      </c>
      <c r="B36" s="4" t="s">
        <v>3</v>
      </c>
      <c r="D36" s="4" t="s">
        <v>55</v>
      </c>
      <c r="G36" s="6">
        <v>3.0007011508021E13</v>
      </c>
      <c r="K36" s="7" t="str">
        <f>TEXT("5936874368587149851","0")</f>
        <v>5936874368587149851</v>
      </c>
    </row>
    <row r="37">
      <c r="A37" s="3">
        <v>45451.98144675926</v>
      </c>
      <c r="B37" s="4" t="s">
        <v>3</v>
      </c>
      <c r="D37" s="4" t="s">
        <v>56</v>
      </c>
      <c r="G37" s="6">
        <v>3.0106061501794E13</v>
      </c>
      <c r="K37" s="7" t="str">
        <f>TEXT("5936879977122986130","0")</f>
        <v>5936879977122986130</v>
      </c>
    </row>
    <row r="38">
      <c r="A38" s="3">
        <v>45451.98351851852</v>
      </c>
      <c r="B38" s="4" t="s">
        <v>3</v>
      </c>
      <c r="D38" s="4" t="s">
        <v>57</v>
      </c>
      <c r="G38" s="6">
        <v>3.0201011529585E13</v>
      </c>
      <c r="K38" s="7" t="str">
        <f>TEXT("5936881768436408444","0")</f>
        <v>5936881768436408444</v>
      </c>
    </row>
    <row r="39">
      <c r="A39" s="3">
        <v>45451.987222222226</v>
      </c>
      <c r="B39" s="4" t="s">
        <v>3</v>
      </c>
      <c r="D39" s="4" t="s">
        <v>58</v>
      </c>
      <c r="G39" s="6">
        <v>3.0108091500167E13</v>
      </c>
      <c r="K39" s="7" t="str">
        <f>TEXT("5936884964328448612","0")</f>
        <v>5936884964328448612</v>
      </c>
    </row>
    <row r="40">
      <c r="A40" s="3">
        <v>45451.98847222222</v>
      </c>
      <c r="B40" s="4" t="s">
        <v>3</v>
      </c>
      <c r="D40" s="4" t="s">
        <v>59</v>
      </c>
      <c r="G40" s="6">
        <v>3.0112231500887E13</v>
      </c>
      <c r="K40" s="7" t="str">
        <f>TEXT("5936886042316267989","0")</f>
        <v>5936886042316267989</v>
      </c>
    </row>
    <row r="41">
      <c r="A41" s="3">
        <v>45451.9915625</v>
      </c>
      <c r="B41" s="4" t="s">
        <v>3</v>
      </c>
      <c r="D41" s="4" t="s">
        <v>60</v>
      </c>
      <c r="G41" s="6">
        <v>3.0102211500281E13</v>
      </c>
      <c r="K41" s="7" t="str">
        <f>TEXT("5936888717322512847","0")</f>
        <v>5936888717322512847</v>
      </c>
    </row>
    <row r="42">
      <c r="A42" s="3">
        <v>45451.994988425926</v>
      </c>
      <c r="B42" s="4" t="s">
        <v>31</v>
      </c>
      <c r="C42" s="5" t="str">
        <f>HYPERLINK("https://www.jotform.com/uploads/eslamghazi20002/241595019999575/5936891672124840642/IMG-20240608-WA0275.jpg","https://www.jotform.com/uploads/eslamghazi20002/241595019999575/5936891672124840642/IMG-20240608-WA0275.jpg")</f>
        <v>https://www.jotform.com/uploads/eslamghazi20002/241595019999575/5936891672124840642/IMG-20240608-WA0275.jpg</v>
      </c>
      <c r="D42" s="4" t="s">
        <v>61</v>
      </c>
      <c r="G42" s="6">
        <v>3.0106111500727E13</v>
      </c>
      <c r="K42" s="7" t="str">
        <f>TEXT("5936891672124840642","0")</f>
        <v>5936891672124840642</v>
      </c>
    </row>
    <row r="43">
      <c r="A43" s="3">
        <v>45452.00166666666</v>
      </c>
      <c r="B43" s="4" t="s">
        <v>62</v>
      </c>
      <c r="C43" s="5" t="str">
        <f>HYPERLINK("https://www.jotform.com/uploads/eslamghazi20002/241595019999575/5936897443229700112/IMG-20240608-WA0018.jpg","https://www.jotform.com/uploads/eslamghazi20002/241595019999575/5936897443229700112/IMG-20240608-WA0018.jpg")</f>
        <v>https://www.jotform.com/uploads/eslamghazi20002/241595019999575/5936897443229700112/IMG-20240608-WA0018.jpg</v>
      </c>
      <c r="D43" s="4" t="s">
        <v>63</v>
      </c>
      <c r="E43" s="4" t="s">
        <v>64</v>
      </c>
      <c r="F43" s="6" t="s">
        <v>65</v>
      </c>
      <c r="G43" s="6">
        <v>3.0109161501197E13</v>
      </c>
      <c r="K43" s="7" t="str">
        <f>TEXT("5936897443229700112","0")</f>
        <v>5936897443229700112</v>
      </c>
    </row>
    <row r="44">
      <c r="A44" s="3">
        <v>45451.98385416667</v>
      </c>
      <c r="B44" s="4" t="s">
        <v>3</v>
      </c>
      <c r="D44" s="4" t="s">
        <v>66</v>
      </c>
      <c r="G44" s="6">
        <v>3.0003071501063E13</v>
      </c>
      <c r="K44" s="7" t="str">
        <f>TEXT("5936882058413686563","0")</f>
        <v>5936882058413686563</v>
      </c>
    </row>
    <row r="45">
      <c r="A45" s="3">
        <v>45452.021944444445</v>
      </c>
      <c r="B45" s="4" t="s">
        <v>3</v>
      </c>
      <c r="D45" s="4" t="s">
        <v>67</v>
      </c>
      <c r="G45" s="6">
        <v>3.0109071500523E13</v>
      </c>
      <c r="K45" s="7" t="str">
        <f>TEXT("5936914964357221681","0")</f>
        <v>5936914964357221681</v>
      </c>
    </row>
    <row r="46">
      <c r="A46" s="3">
        <v>45452.027604166666</v>
      </c>
      <c r="B46" s="4" t="s">
        <v>37</v>
      </c>
      <c r="D46" s="4" t="s">
        <v>68</v>
      </c>
      <c r="E46" s="4" t="s">
        <v>69</v>
      </c>
      <c r="G46" s="6">
        <v>3.0102108800668E13</v>
      </c>
      <c r="K46" s="7" t="str">
        <f>TEXT("5936919853325935536","0")</f>
        <v>5936919853325935536</v>
      </c>
    </row>
    <row r="47">
      <c r="A47" s="3">
        <v>45452.03037037037</v>
      </c>
      <c r="B47" s="4" t="s">
        <v>3</v>
      </c>
      <c r="D47" s="4" t="s">
        <v>70</v>
      </c>
      <c r="G47" s="6">
        <v>3.0201111500541E13</v>
      </c>
      <c r="K47" s="7" t="str">
        <f>TEXT("5936922240917063118","0")</f>
        <v>5936922240917063118</v>
      </c>
    </row>
    <row r="48">
      <c r="A48" s="3">
        <v>45452.03575231481</v>
      </c>
      <c r="B48" s="4" t="s">
        <v>21</v>
      </c>
      <c r="D48" s="4" t="s">
        <v>71</v>
      </c>
      <c r="E48" s="4" t="s">
        <v>72</v>
      </c>
      <c r="G48" s="6">
        <v>3.0105121203961E13</v>
      </c>
      <c r="K48" s="7" t="str">
        <f>TEXT("5936926897915021817","0")</f>
        <v>5936926897915021817</v>
      </c>
    </row>
    <row r="49">
      <c r="A49" s="3">
        <v>45452.04019675926</v>
      </c>
      <c r="B49" s="4" t="s">
        <v>3</v>
      </c>
      <c r="D49" s="4" t="s">
        <v>73</v>
      </c>
      <c r="G49" s="6">
        <v>3.0009141501293E13</v>
      </c>
      <c r="K49" s="7" t="str">
        <f>TEXT("5936930738126550848","0")</f>
        <v>5936930738126550848</v>
      </c>
    </row>
    <row r="50">
      <c r="A50" s="3">
        <v>45452.042719907404</v>
      </c>
      <c r="B50" s="4" t="s">
        <v>31</v>
      </c>
      <c r="C50" s="5" t="str">
        <f>HYPERLINK("https://www.jotform.com/uploads/eslamghazi20002/241595019999575/5936932917488719941/Picsart_24-06-09_00-47-05-029.jpg","https://www.jotform.com/uploads/eslamghazi20002/241595019999575/5936932917488719941/Picsart_24-06-09_00-47-05-029.jpg")</f>
        <v>https://www.jotform.com/uploads/eslamghazi20002/241595019999575/5936932917488719941/Picsart_24-06-09_00-47-05-029.jpg</v>
      </c>
      <c r="D50" s="4" t="s">
        <v>74</v>
      </c>
      <c r="G50" s="6">
        <v>3.0109011518628E13</v>
      </c>
      <c r="K50" s="7" t="str">
        <f>TEXT("5936932917488719941","0")</f>
        <v>5936932917488719941</v>
      </c>
    </row>
  </sheetData>
  <drawing r:id="rId1"/>
</worksheet>
</file>