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13_ncr:1_{A9CB7406-1DFA-4A90-9E09-F879D045C28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ورقة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2" i="1"/>
  <c r="D3" i="1"/>
  <c r="D4" i="1"/>
  <c r="D2" i="1"/>
  <c r="B2" i="1"/>
  <c r="B3" i="1"/>
  <c r="B4" i="1"/>
  <c r="L12" i="1"/>
  <c r="L13" i="1"/>
  <c r="L11" i="1"/>
  <c r="M3" i="1"/>
  <c r="N3" i="1" s="1"/>
  <c r="M4" i="1"/>
  <c r="N4" i="1" s="1"/>
  <c r="K3" i="1"/>
  <c r="L3" i="1" s="1"/>
  <c r="K4" i="1"/>
  <c r="L4" i="1" s="1"/>
  <c r="M2" i="1"/>
  <c r="N2" i="1" s="1"/>
  <c r="K2" i="1"/>
  <c r="L2" i="1" s="1"/>
  <c r="I4" i="1"/>
  <c r="J4" i="1" s="1"/>
  <c r="I3" i="1"/>
  <c r="J3" i="1" s="1"/>
  <c r="I2" i="1"/>
  <c r="J2" i="1" s="1"/>
  <c r="H3" i="1"/>
  <c r="H4" i="1"/>
  <c r="H2" i="1"/>
  <c r="G3" i="1"/>
  <c r="G4" i="1"/>
  <c r="G2" i="1"/>
</calcChain>
</file>

<file path=xl/sharedStrings.xml><?xml version="1.0" encoding="utf-8"?>
<sst xmlns="http://schemas.openxmlformats.org/spreadsheetml/2006/main" count="29" uniqueCount="25">
  <si>
    <t>الإسم</t>
  </si>
  <si>
    <t>الرقم القومي</t>
  </si>
  <si>
    <t>النوع</t>
  </si>
  <si>
    <t>تاريخ الميلاد</t>
  </si>
  <si>
    <t>السن</t>
  </si>
  <si>
    <t>الجنسية</t>
  </si>
  <si>
    <t>تاريخ الوصول لسن المعاش</t>
  </si>
  <si>
    <t>السنين المتبقية علي سن المعاش</t>
  </si>
  <si>
    <t>تاريخ الوصول لسن البلوغ 18 عام</t>
  </si>
  <si>
    <t>السنين المتبقية علي سن البلوغ 18 عام</t>
  </si>
  <si>
    <t>احمد السيد علي</t>
  </si>
  <si>
    <t>يوسف عاطف السيد</t>
  </si>
  <si>
    <t>سهام رضا حيدر</t>
  </si>
  <si>
    <t>30009241500855</t>
  </si>
  <si>
    <t>30008221500828</t>
  </si>
  <si>
    <t>3121212151367</t>
  </si>
  <si>
    <t>تعبئة الرقم القومي تلقائيًا عن طريق البحث</t>
  </si>
  <si>
    <t>الاسم بدون فواصل</t>
  </si>
  <si>
    <t>عنوان الصورة الشخصية</t>
  </si>
  <si>
    <t>C:\Users\eslam\OneDrive\Desktop\New folder\New folder - Copy\احمدالسيدعلي.jpg</t>
  </si>
  <si>
    <t>C:\Users\eslam\OneDrive\Desktop\New folder\New folder - Copy\يوسفعاطفالسيد.jpg</t>
  </si>
  <si>
    <t>C:\Users\eslam\OneDrive\Desktop\New folder\New folder - Copy\سهامرضاحيدر.jpg</t>
  </si>
  <si>
    <t>اسم الصورة الشخصية</t>
  </si>
  <si>
    <t>إعادة تسيمة الصورة الشخصية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</si>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</sst>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scheme val="minor"/>
    </font>
    <font>
      <sz val="11"/>
      <color rgb="FFFF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/>
    <xf numFmtId="14" fontId="0" fillId="0" borderId="1" xfId="0" applyNumberForma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3"/>
  <sheetViews>
    <sheetView rightToLeft="1" tabSelected="1" workbookViewId="0">
      <selection activeCell="C18" sqref="C18"/>
    </sheetView>
  </sheetViews>
  <sheetFormatPr defaultRowHeight="13.8" x14ac:dyDescent="0.25"/>
  <cols>
    <col min="1" max="2" width="12" style="1" bestFit="1" customWidth="1"/>
    <col min="3" max="3" width="77.5" style="1" bestFit="1" customWidth="1"/>
    <col min="4" max="4" width="13.8984375" style="1" customWidth="1"/>
    <col min="5" max="5" width="32.3984375" style="1" bestFit="1" customWidth="1"/>
    <col min="6" max="6" width="15" style="1" bestFit="1" customWidth="1"/>
    <col min="7" max="7" width="9.8984375" style="1" bestFit="1" customWidth="1"/>
    <col min="8" max="8" width="3.59765625" style="1" bestFit="1" customWidth="1"/>
    <col min="9" max="9" width="3.8984375" style="1" bestFit="1" customWidth="1"/>
    <col min="10" max="10" width="5.19921875" style="1" bestFit="1" customWidth="1"/>
    <col min="11" max="11" width="16.69921875" style="1" bestFit="1" customWidth="1"/>
    <col min="12" max="12" width="18.8984375" style="1" bestFit="1" customWidth="1"/>
    <col min="13" max="13" width="20.796875" style="1" bestFit="1" customWidth="1"/>
    <col min="14" max="14" width="23" style="1" bestFit="1" customWidth="1"/>
  </cols>
  <sheetData>
    <row r="1" spans="1:14" x14ac:dyDescent="0.25">
      <c r="A1" s="7" t="s">
        <v>0</v>
      </c>
      <c r="B1" s="7" t="s">
        <v>17</v>
      </c>
      <c r="C1" s="7" t="s">
        <v>18</v>
      </c>
      <c r="D1" s="7" t="s">
        <v>22</v>
      </c>
      <c r="E1" s="7" t="s">
        <v>23</v>
      </c>
      <c r="F1" s="7" t="s">
        <v>24</v>
      </c>
      <c r="G1" s="7" t="s">
        <v>3</v>
      </c>
      <c r="H1" s="7" t="s">
        <v>4</v>
      </c>
      <c r="I1" s="7" t="s">
        <v>2</v>
      </c>
      <c r="J1" s="7" t="s">
        <v>5</v>
      </c>
      <c r="K1" s="7" t="s">
        <v>6</v>
      </c>
      <c r="L1" s="7" t="s">
        <v>7</v>
      </c>
      <c r="M1" s="7" t="s">
        <v>8</v>
      </c>
      <c r="N1" s="7" t="s">
        <v>9</v>
      </c>
    </row>
    <row r="2" spans="1:14" x14ac:dyDescent="0.25">
      <c r="A2" s="2" t="s">
        <v>10</v>
      </c>
      <c r="B2" s="2" t="str">
        <f>TRIM(SUBSTITUTE(A2, " ", ""))</f>
        <v>احمدالسيدعلي</v>
      </c>
      <c r="C2" s="2" t="s">
        <v>19</v>
      </c>
      <c r="D2" s="2" t="str">
        <f>MID(C2, FIND("§", SUBSTITUTE(C2, "\", "§", LEN(C2) - LEN(SUBSTITUTE(C2, "\", "")))) + 1, LEN(C2))</f>
        <v>احمدالسيدعلي.jpg</v>
      </c>
      <c r="E2" s="2" t="str">
        <f>"ren "&amp;""""&amp;D2&amp;""" """&amp;A2&amp;".jpg"""</f>
        <v>ren "احمدالسيدعلي.jpg" "احمد السيد علي.jpg"</v>
      </c>
      <c r="F2" s="3" t="s">
        <v>13</v>
      </c>
      <c r="G2" s="4">
        <f>DATE(IF(MID(F2, 1, 1)="2", 1900, 2000) + MID(F2, 2, 2), MID(F2, 4, 2), MID(F2, 6, 2))</f>
        <v>36793</v>
      </c>
      <c r="H2" s="2">
        <f ca="1">DATEDIF(DATE(IF(MID(F2, 1, 1)="2", 1900, 2000) + MID(F2, 2, 2), MID(F2, 4, 2), MID(F2, 6, 2)), TODAY(), "Y")</f>
        <v>23</v>
      </c>
      <c r="I2" s="2" t="str">
        <f>IF(ISODD(MID(F2, 13, 1)), "ذكر", "أنثى")</f>
        <v>ذكر</v>
      </c>
      <c r="J2" s="2" t="str">
        <f>IF(I2="ذكر", "مصري", IF(I2="أنثى", "مصرية", ""))</f>
        <v>مصري</v>
      </c>
      <c r="K2" s="4">
        <f>DATE(IF(MID(F2, 1, 1)="2", 1900, 2000) + MID(F2, 2, 2) + 60, MID(F2, 4, 2), MID(F2, 6, 2))</f>
        <v>58708</v>
      </c>
      <c r="L2" s="5">
        <f ca="1">DATEDIF(TODAY(), K2, "Y")</f>
        <v>36</v>
      </c>
      <c r="M2" s="6">
        <f>DATE(IF(MID(F2, 1, 1)="2", 1900, 2000) + MID(F2, 2, 2) + 18, MID(F2, 4, 2), MID(F2, 6, 2))</f>
        <v>43367</v>
      </c>
      <c r="N2" s="2" t="e">
        <f ca="1">DATEDIF(TODAY(), M2, "Y")</f>
        <v>#NUM!</v>
      </c>
    </row>
    <row r="3" spans="1:14" x14ac:dyDescent="0.25">
      <c r="A3" s="2" t="s">
        <v>11</v>
      </c>
      <c r="B3" s="2" t="str">
        <f>TRIM(SUBSTITUTE(A3, " ", ""))</f>
        <v>يوسفعاطفالسيد</v>
      </c>
      <c r="C3" s="2" t="s">
        <v>20</v>
      </c>
      <c r="D3" s="2" t="str">
        <f t="shared" ref="D3:D4" si="0">MID(C3, FIND("§", SUBSTITUTE(C3, "\", "§", LEN(C3) - LEN(SUBSTITUTE(C3, "\", "")))) + 1, LEN(C3))</f>
        <v>يوسفعاطفالسيد.jpg</v>
      </c>
      <c r="E3" s="2" t="str">
        <f t="shared" ref="E3:E4" si="1">"ren "&amp;""""&amp;D3&amp;""" """&amp;A3&amp;".jpg"""</f>
        <v>ren "يوسفعاطفالسيد.jpg" "يوسف عاطف السيد.jpg"</v>
      </c>
      <c r="F3" s="3" t="s">
        <v>15</v>
      </c>
      <c r="G3" s="4">
        <f t="shared" ref="G3:G4" si="2">DATE(IF(MID(F3, 1, 1)="2", 1900, 2000) + MID(F3, 2, 2), MID(F3, 4, 2), MID(F3, 6, 2))</f>
        <v>41255</v>
      </c>
      <c r="H3" s="2">
        <f t="shared" ref="H3:H4" ca="1" si="3">DATEDIF(DATE(IF(MID(F3, 1, 1)="2", 1900, 2000) + MID(F3, 2, 2), MID(F3, 4, 2), MID(F3, 6, 2)), TODAY(), "Y")</f>
        <v>11</v>
      </c>
      <c r="I3" s="2" t="str">
        <f t="shared" ref="I3" si="4">IF(ISODD(MID(F3, 13, 1)), "ذكر", "أنثى")</f>
        <v>ذكر</v>
      </c>
      <c r="J3" s="2" t="str">
        <f t="shared" ref="J3:J4" si="5">IF(I3="ذكر", "مصري", IF(I3="أنثى", "مصرية", ""))</f>
        <v>مصري</v>
      </c>
      <c r="K3" s="4">
        <f t="shared" ref="K3:K4" si="6">DATE(IF(MID(F3, 1, 1)="2", 1900, 2000) + MID(F3, 2, 2) + 60, MID(F3, 4, 2), MID(F3, 6, 2))</f>
        <v>63170</v>
      </c>
      <c r="L3" s="5">
        <f t="shared" ref="L3:L4" ca="1" si="7">DATEDIF(TODAY(), K3, "Y")</f>
        <v>48</v>
      </c>
      <c r="M3" s="6">
        <f t="shared" ref="M3:M4" si="8">DATE(IF(MID(F3, 1, 1)="2", 1900, 2000) + MID(F3, 2, 2) + 18, MID(F3, 4, 2), MID(F3, 6, 2))</f>
        <v>47829</v>
      </c>
      <c r="N3" s="2">
        <f t="shared" ref="N3:N4" ca="1" si="9">DATEDIF(TODAY(), M3, "Y")</f>
        <v>6</v>
      </c>
    </row>
    <row r="4" spans="1:14" x14ac:dyDescent="0.25">
      <c r="A4" s="2" t="s">
        <v>12</v>
      </c>
      <c r="B4" s="2" t="str">
        <f>TRIM(SUBSTITUTE(A4, " ", ""))</f>
        <v>سهامرضاحيدر</v>
      </c>
      <c r="C4" s="2" t="s">
        <v>21</v>
      </c>
      <c r="D4" s="2" t="str">
        <f t="shared" si="0"/>
        <v>سهامرضاحيدر.jpg</v>
      </c>
      <c r="E4" s="2" t="str">
        <f t="shared" si="1"/>
        <v>ren "سهامرضاحيدر.jpg" "سهام رضا حيدر.jpg"</v>
      </c>
      <c r="F4" s="3" t="s">
        <v>14</v>
      </c>
      <c r="G4" s="4">
        <f t="shared" si="2"/>
        <v>36760</v>
      </c>
      <c r="H4" s="2">
        <f t="shared" ca="1" si="3"/>
        <v>23</v>
      </c>
      <c r="I4" s="2" t="str">
        <f>IF(ISODD(MID(F4, 13, 1)), "ذكر", "أنثى")</f>
        <v>أنثى</v>
      </c>
      <c r="J4" s="2" t="str">
        <f t="shared" si="5"/>
        <v>مصرية</v>
      </c>
      <c r="K4" s="4">
        <f t="shared" si="6"/>
        <v>58675</v>
      </c>
      <c r="L4" s="5">
        <f t="shared" ca="1" si="7"/>
        <v>36</v>
      </c>
      <c r="M4" s="6">
        <f t="shared" si="8"/>
        <v>43334</v>
      </c>
      <c r="N4" s="2" t="e">
        <f t="shared" ca="1" si="9"/>
        <v>#NUM!</v>
      </c>
    </row>
    <row r="8" spans="1:14" x14ac:dyDescent="0.25">
      <c r="K8" s="8" t="s">
        <v>16</v>
      </c>
      <c r="L8" s="8"/>
    </row>
    <row r="9" spans="1:14" x14ac:dyDescent="0.25">
      <c r="K9" s="8"/>
      <c r="L9" s="8"/>
    </row>
    <row r="10" spans="1:14" x14ac:dyDescent="0.25">
      <c r="K10" s="2" t="s">
        <v>0</v>
      </c>
      <c r="L10" s="2" t="s">
        <v>1</v>
      </c>
    </row>
    <row r="11" spans="1:14" x14ac:dyDescent="0.25">
      <c r="K11" s="2" t="s">
        <v>12</v>
      </c>
      <c r="L11" s="2" t="str">
        <f>INDEX(F:F, MATCH(K11, A:A, 0))</f>
        <v>30008221500828</v>
      </c>
    </row>
    <row r="12" spans="1:14" x14ac:dyDescent="0.25">
      <c r="K12" s="2" t="s">
        <v>10</v>
      </c>
      <c r="L12" s="2" t="str">
        <f>INDEX(F:F, MATCH(K12, A:A, 0))</f>
        <v>30009241500855</v>
      </c>
    </row>
    <row r="13" spans="1:14" x14ac:dyDescent="0.25">
      <c r="K13" s="2" t="s">
        <v>11</v>
      </c>
      <c r="L13" s="2" t="str">
        <f>INDEX(F:F, MATCH(K13, A:A, 0))</f>
        <v>3121212151367</v>
      </c>
    </row>
  </sheetData>
  <mergeCells count="1">
    <mergeCell ref="K8:L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ورقة1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eslam ghazi</dc:creator>
  <cp:lastModifiedBy>eslam ghazi</cp:lastModifiedBy>
  <dcterms:created xsi:type="dcterms:W3CDTF">2015-06-05T18:17:20Z</dcterms:created>
  <dcterms:modified xsi:type="dcterms:W3CDTF">2024-06-05T00:55:10Z</dcterms:modified>
</cp:coreProperties>
</file>